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7.xml" ContentType="application/vnd.openxmlformats-officedocument.spreadsheetml.chart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d.docs.live.net/9b38dcd8b7f5a3c7/Documents/Climate Change/"/>
    </mc:Choice>
  </mc:AlternateContent>
  <xr:revisionPtr revIDLastSave="49" documentId="8_{9917DE49-CAD7-4EFD-ACFD-130768BE70A7}" xr6:coauthVersionLast="47" xr6:coauthVersionMax="47" xr10:uidLastSave="{1F579E8D-345C-4DA3-BA00-21175CDEB430}"/>
  <bookViews>
    <workbookView xWindow="1950" yWindow="225" windowWidth="23865" windowHeight="15375" activeTab="4" xr2:uid="{7D3298D7-05F9-429D-834B-FB707156E631}"/>
  </bookViews>
  <sheets>
    <sheet name="Complicated - PDO" sheetId="14" r:id="rId1"/>
    <sheet name="Complicated" sheetId="4" r:id="rId2"/>
    <sheet name="Moving Averages" sheetId="13" r:id="rId3"/>
    <sheet name="Moving Averages - PDO" sheetId="5" r:id="rId4"/>
    <sheet name="Model Results" sheetId="11" r:id="rId5"/>
    <sheet name="Merged Temperatures" sheetId="7" r:id="rId6"/>
    <sheet name="AMO-TSI-Temp-Data" sheetId="10" r:id="rId7"/>
    <sheet name="NOAA-AMO-Raw" sheetId="2" r:id="rId8"/>
    <sheet name="NOAA-AMO-Raw2" sheetId="3" r:id="rId9"/>
    <sheet name="PDO" sheetId="9" r:id="rId10"/>
    <sheet name="NOAA-PDO-Raw" sheetId="8" r:id="rId11"/>
  </sheets>
  <externalReferences>
    <externalReference r:id="rId12"/>
    <externalReference r:id="rId1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 i="10" l="1"/>
  <c r="BE14" i="10" l="1"/>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38" i="10"/>
  <c r="BE39" i="10"/>
  <c r="BE40" i="10"/>
  <c r="BE41" i="10"/>
  <c r="BE42" i="10"/>
  <c r="BE43" i="10"/>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BE120" i="10"/>
  <c r="BE121" i="10"/>
  <c r="BE122" i="10"/>
  <c r="BE123" i="10"/>
  <c r="BE124" i="10"/>
  <c r="BE125" i="10"/>
  <c r="BE126" i="10"/>
  <c r="BE127" i="10"/>
  <c r="BE128" i="10"/>
  <c r="BE129" i="10"/>
  <c r="BE130" i="10"/>
  <c r="BE131" i="10"/>
  <c r="BE132" i="10"/>
  <c r="BE133" i="10"/>
  <c r="BE134" i="10"/>
  <c r="BE135" i="10"/>
  <c r="BE136" i="10"/>
  <c r="BE137" i="10"/>
  <c r="BE138" i="10"/>
  <c r="BE139" i="10"/>
  <c r="BE140" i="10"/>
  <c r="BE141" i="10"/>
  <c r="BE142" i="10"/>
  <c r="BE143" i="10"/>
  <c r="BE144" i="10"/>
  <c r="BE145" i="10"/>
  <c r="BE146" i="10"/>
  <c r="BE147" i="10"/>
  <c r="BE148" i="10"/>
  <c r="BE149" i="10"/>
  <c r="BE150" i="10"/>
  <c r="BE151" i="10"/>
  <c r="BE152" i="10"/>
  <c r="BE153" i="10"/>
  <c r="BE154" i="10"/>
  <c r="BE155" i="10"/>
  <c r="BE156" i="10"/>
  <c r="BE157" i="10"/>
  <c r="BE158" i="10"/>
  <c r="BE159" i="10"/>
  <c r="BE160" i="10"/>
  <c r="BE161" i="10"/>
  <c r="BE162" i="10"/>
  <c r="BE163" i="10"/>
  <c r="BE164" i="10"/>
  <c r="BE165" i="10"/>
  <c r="BE166" i="10"/>
  <c r="BE167" i="10"/>
  <c r="BE168" i="10"/>
  <c r="BE169" i="10"/>
  <c r="BE170" i="10"/>
  <c r="BE171" i="10"/>
  <c r="BE172" i="10"/>
  <c r="BE173" i="10"/>
  <c r="BE174" i="10"/>
  <c r="BE175" i="10"/>
  <c r="BE176" i="10"/>
  <c r="BE177" i="10"/>
  <c r="BE178" i="10"/>
  <c r="BE179" i="10"/>
  <c r="BE180" i="10"/>
  <c r="BE181" i="10"/>
  <c r="BE182" i="10"/>
  <c r="BE183" i="10"/>
  <c r="BE184" i="10"/>
  <c r="BE185" i="10"/>
  <c r="BE186" i="10"/>
  <c r="BE187" i="10"/>
  <c r="BE188" i="10"/>
  <c r="BE189" i="10"/>
  <c r="BE190" i="10"/>
  <c r="BE191" i="10"/>
  <c r="BE192" i="10"/>
  <c r="BE193" i="10"/>
  <c r="BE194" i="10"/>
  <c r="BE195" i="10"/>
  <c r="BE196" i="10"/>
  <c r="BE197" i="10"/>
  <c r="BE198" i="10"/>
  <c r="BE199" i="10"/>
  <c r="BE200" i="10"/>
  <c r="BE201" i="10"/>
  <c r="BE202" i="10"/>
  <c r="BE203" i="10"/>
  <c r="BE204" i="10"/>
  <c r="BE205" i="10"/>
  <c r="BE206" i="10"/>
  <c r="BE207" i="10"/>
  <c r="BE208" i="10"/>
  <c r="BE209" i="10"/>
  <c r="BE210" i="10"/>
  <c r="BE211" i="10"/>
  <c r="BE212" i="10"/>
  <c r="BE213" i="10"/>
  <c r="BE214" i="10"/>
  <c r="BE215" i="10"/>
  <c r="BE216" i="10"/>
  <c r="BE217" i="10"/>
  <c r="BE218" i="10"/>
  <c r="BE219" i="10"/>
  <c r="BE220" i="10"/>
  <c r="BE221" i="10"/>
  <c r="BE222" i="10"/>
  <c r="BE223" i="10"/>
  <c r="BE224" i="10"/>
  <c r="BE225" i="10"/>
  <c r="BE226" i="10"/>
  <c r="BE227" i="10"/>
  <c r="BE228" i="10"/>
  <c r="BE229" i="10"/>
  <c r="BE230" i="10"/>
  <c r="BE231" i="10"/>
  <c r="BE232" i="10"/>
  <c r="BE233" i="10"/>
  <c r="BE234" i="10"/>
  <c r="BE235" i="10"/>
  <c r="BE236" i="10"/>
  <c r="BE237" i="10"/>
  <c r="BE238" i="10"/>
  <c r="BE239" i="10"/>
  <c r="BE240" i="10"/>
  <c r="BE241" i="10"/>
  <c r="BE242" i="10"/>
  <c r="BE243" i="10"/>
  <c r="BE244" i="10"/>
  <c r="BE245" i="10"/>
  <c r="BE246" i="10"/>
  <c r="BE247" i="10"/>
  <c r="BE248" i="10"/>
  <c r="BE249" i="10"/>
  <c r="BE250" i="10"/>
  <c r="BE251" i="10"/>
  <c r="BE252" i="10"/>
  <c r="BE253" i="10"/>
  <c r="BE254" i="10"/>
  <c r="BE255" i="10"/>
  <c r="BE256" i="10"/>
  <c r="BE257" i="10"/>
  <c r="BE258" i="10"/>
  <c r="BE259" i="10"/>
  <c r="BE260" i="10"/>
  <c r="BE261" i="10"/>
  <c r="BE262" i="10"/>
  <c r="BE263" i="10"/>
  <c r="BE264" i="10"/>
  <c r="BE265" i="10"/>
  <c r="BE266" i="10"/>
  <c r="BE267" i="10"/>
  <c r="BE268" i="10"/>
  <c r="BE269" i="10"/>
  <c r="BE270" i="10"/>
  <c r="BE271" i="10"/>
  <c r="BE272" i="10"/>
  <c r="BE273" i="10"/>
  <c r="BE274" i="10"/>
  <c r="BE275" i="10"/>
  <c r="BE276" i="10"/>
  <c r="BE277" i="10"/>
  <c r="BE278" i="10"/>
  <c r="BE279" i="10"/>
  <c r="BE280" i="10"/>
  <c r="BE281" i="10"/>
  <c r="BE282" i="10"/>
  <c r="BE283" i="10"/>
  <c r="BE284" i="10"/>
  <c r="BE285" i="10"/>
  <c r="BE286" i="10"/>
  <c r="BE287" i="10"/>
  <c r="BE288" i="10"/>
  <c r="BE289" i="10"/>
  <c r="BE290" i="10"/>
  <c r="BE291" i="10"/>
  <c r="BE292" i="10"/>
  <c r="BE293" i="10"/>
  <c r="BE294" i="10"/>
  <c r="BE295" i="10"/>
  <c r="BE296" i="10"/>
  <c r="BE297" i="10"/>
  <c r="BE298" i="10"/>
  <c r="BE299" i="10"/>
  <c r="BE300" i="10"/>
  <c r="BE301" i="10"/>
  <c r="BE302" i="10"/>
  <c r="BE303" i="10"/>
  <c r="BE304" i="10"/>
  <c r="BE305" i="10"/>
  <c r="BE306" i="10"/>
  <c r="BE307" i="10"/>
  <c r="BE308" i="10"/>
  <c r="BE309" i="10"/>
  <c r="BE310" i="10"/>
  <c r="BE311" i="10"/>
  <c r="BE312" i="10"/>
  <c r="BE313" i="10"/>
  <c r="BE314" i="10"/>
  <c r="BE315" i="10"/>
  <c r="BE316" i="10"/>
  <c r="BE317" i="10"/>
  <c r="BE318" i="10"/>
  <c r="BE319" i="10"/>
  <c r="BE320" i="10"/>
  <c r="BE321" i="10"/>
  <c r="BE322" i="10"/>
  <c r="BE323" i="10"/>
  <c r="BE324" i="10"/>
  <c r="BE325" i="10"/>
  <c r="BE326" i="10"/>
  <c r="BE327" i="10"/>
  <c r="BE328" i="10"/>
  <c r="BE329" i="10"/>
  <c r="BE330" i="10"/>
  <c r="BE331" i="10"/>
  <c r="BE332" i="10"/>
  <c r="BE333" i="10"/>
  <c r="BE334" i="10"/>
  <c r="BE335" i="10"/>
  <c r="BE336" i="10"/>
  <c r="BE337" i="10"/>
  <c r="BE338" i="10"/>
  <c r="BE339" i="10"/>
  <c r="BE340" i="10"/>
  <c r="BE341" i="10"/>
  <c r="BE342" i="10"/>
  <c r="BE343" i="10"/>
  <c r="BE344" i="10"/>
  <c r="BE345" i="10"/>
  <c r="BE346" i="10"/>
  <c r="BE347" i="10"/>
  <c r="BE348" i="10"/>
  <c r="BE349" i="10"/>
  <c r="BE350" i="10"/>
  <c r="BE351" i="10"/>
  <c r="BE352" i="10"/>
  <c r="BE353" i="10"/>
  <c r="BE354" i="10"/>
  <c r="BE355" i="10"/>
  <c r="BE356" i="10"/>
  <c r="BE357" i="10"/>
  <c r="BE358" i="10"/>
  <c r="BE359" i="10"/>
  <c r="BE360" i="10"/>
  <c r="BE361" i="10"/>
  <c r="BE362" i="10"/>
  <c r="BE363" i="10"/>
  <c r="BE364" i="10"/>
  <c r="BE365" i="10"/>
  <c r="BE366" i="10"/>
  <c r="BE367" i="10"/>
  <c r="BE368" i="10"/>
  <c r="BE369" i="10"/>
  <c r="BE370" i="10"/>
  <c r="BE371" i="10"/>
  <c r="BE372" i="10"/>
  <c r="BE373" i="10"/>
  <c r="BE374" i="10"/>
  <c r="BE375" i="10"/>
  <c r="BE376" i="10"/>
  <c r="BE377" i="10"/>
  <c r="BE378" i="10"/>
  <c r="BE379" i="10"/>
  <c r="BE380" i="10"/>
  <c r="BE381" i="10"/>
  <c r="BE382" i="10"/>
  <c r="BE383" i="10"/>
  <c r="BE384" i="10"/>
  <c r="BE385" i="10"/>
  <c r="BE386" i="10"/>
  <c r="BE387" i="10"/>
  <c r="BE388" i="10"/>
  <c r="BE389" i="10"/>
  <c r="BE390" i="10"/>
  <c r="BE391" i="10"/>
  <c r="BE392" i="10"/>
  <c r="BE393" i="10"/>
  <c r="BE394" i="10"/>
  <c r="BE395" i="10"/>
  <c r="BE396" i="10"/>
  <c r="BE397" i="10"/>
  <c r="BE398" i="10"/>
  <c r="BE399" i="10"/>
  <c r="BE400" i="10"/>
  <c r="BE401" i="10"/>
  <c r="BE402" i="10"/>
  <c r="BE403" i="10"/>
  <c r="BE404" i="10"/>
  <c r="BE405" i="10"/>
  <c r="BE406" i="10"/>
  <c r="BE407" i="10"/>
  <c r="BE408" i="10"/>
  <c r="BE409" i="10"/>
  <c r="BE410" i="10"/>
  <c r="BE411" i="10"/>
  <c r="BE412" i="10"/>
  <c r="BE413" i="10"/>
  <c r="BE414" i="10"/>
  <c r="BE415" i="10"/>
  <c r="BE416" i="10"/>
  <c r="BE417" i="10"/>
  <c r="BE418" i="10"/>
  <c r="BE419" i="10"/>
  <c r="BE420" i="10"/>
  <c r="BE421" i="10"/>
  <c r="BE422" i="10"/>
  <c r="BE423" i="10"/>
  <c r="BE424" i="10"/>
  <c r="BE425" i="10"/>
  <c r="BE426" i="10"/>
  <c r="BE427" i="10"/>
  <c r="BE428" i="10"/>
  <c r="BE429" i="10"/>
  <c r="BE430" i="10"/>
  <c r="BE431" i="10"/>
  <c r="BE432" i="10"/>
  <c r="BE433" i="10"/>
  <c r="BE434" i="10"/>
  <c r="BE435" i="10"/>
  <c r="BE436" i="10"/>
  <c r="BE437" i="10"/>
  <c r="BE438" i="10"/>
  <c r="BE439" i="10"/>
  <c r="BE440" i="10"/>
  <c r="BE441" i="10"/>
  <c r="BE442" i="10"/>
  <c r="BE443" i="10"/>
  <c r="BE444" i="10"/>
  <c r="BE445" i="10"/>
  <c r="BE446" i="10"/>
  <c r="BE447" i="10"/>
  <c r="BE448" i="10"/>
  <c r="BE449" i="10"/>
  <c r="BE450" i="10"/>
  <c r="BE451" i="10"/>
  <c r="BE452" i="10"/>
  <c r="BE453" i="10"/>
  <c r="BE454" i="10"/>
  <c r="BE455" i="10"/>
  <c r="BE456" i="10"/>
  <c r="BE457" i="10"/>
  <c r="BE458" i="10"/>
  <c r="BE459" i="10"/>
  <c r="BE460" i="10"/>
  <c r="BE461" i="10"/>
  <c r="BE462" i="10"/>
  <c r="BE463" i="10"/>
  <c r="BE464" i="10"/>
  <c r="BE465" i="10"/>
  <c r="BE466" i="10"/>
  <c r="BE467" i="10"/>
  <c r="BE468" i="10"/>
  <c r="BE469" i="10"/>
  <c r="BE470" i="10"/>
  <c r="BE471" i="10"/>
  <c r="BE472" i="10"/>
  <c r="BE473" i="10"/>
  <c r="BE474" i="10"/>
  <c r="BE475" i="10"/>
  <c r="BE476" i="10"/>
  <c r="BE477" i="10"/>
  <c r="BE478" i="10"/>
  <c r="BE479" i="10"/>
  <c r="BE480" i="10"/>
  <c r="BE481" i="10"/>
  <c r="BE482" i="10"/>
  <c r="BE483" i="10"/>
  <c r="BE484" i="10"/>
  <c r="BE485" i="10"/>
  <c r="BE486" i="10"/>
  <c r="BE487" i="10"/>
  <c r="BE488" i="10"/>
  <c r="BE489" i="10"/>
  <c r="BE490" i="10"/>
  <c r="BE491" i="10"/>
  <c r="BE492" i="10"/>
  <c r="BE493" i="10"/>
  <c r="BE494" i="10"/>
  <c r="BE495" i="10"/>
  <c r="BE496" i="10"/>
  <c r="BE497" i="10"/>
  <c r="BE498" i="10"/>
  <c r="BE499" i="10"/>
  <c r="BE500" i="10"/>
  <c r="BE501" i="10"/>
  <c r="BE502" i="10"/>
  <c r="BE503" i="10"/>
  <c r="BE504" i="10"/>
  <c r="BE505" i="10"/>
  <c r="BE506" i="10"/>
  <c r="BE507" i="10"/>
  <c r="BE508" i="10"/>
  <c r="BE509" i="10"/>
  <c r="BE510" i="10"/>
  <c r="BE511" i="10"/>
  <c r="BE512" i="10"/>
  <c r="BE513" i="10"/>
  <c r="BE514" i="10"/>
  <c r="BE515" i="10"/>
  <c r="BE516" i="10"/>
  <c r="BE517" i="10"/>
  <c r="BE518" i="10"/>
  <c r="BE519" i="10"/>
  <c r="BE520" i="10"/>
  <c r="BE521" i="10"/>
  <c r="BE522" i="10"/>
  <c r="BE523" i="10"/>
  <c r="BE524" i="10"/>
  <c r="BE525" i="10"/>
  <c r="BE526" i="10"/>
  <c r="BE527" i="10"/>
  <c r="BE528" i="10"/>
  <c r="BE529" i="10"/>
  <c r="BE530" i="10"/>
  <c r="BE531" i="10"/>
  <c r="BE532" i="10"/>
  <c r="BE533" i="10"/>
  <c r="BE534" i="10"/>
  <c r="BE535" i="10"/>
  <c r="BE536" i="10"/>
  <c r="BE537" i="10"/>
  <c r="BE538" i="10"/>
  <c r="BE539" i="10"/>
  <c r="BE540" i="10"/>
  <c r="BE541" i="10"/>
  <c r="BE542" i="10"/>
  <c r="BE543" i="10"/>
  <c r="BE544" i="10"/>
  <c r="BE545" i="10"/>
  <c r="BE546" i="10"/>
  <c r="BE547" i="10"/>
  <c r="BE548" i="10"/>
  <c r="BE549" i="10"/>
  <c r="BE550" i="10"/>
  <c r="BE551" i="10"/>
  <c r="BE552" i="10"/>
  <c r="BE553" i="10"/>
  <c r="BE554" i="10"/>
  <c r="BE555" i="10"/>
  <c r="BE556" i="10"/>
  <c r="BE557" i="10"/>
  <c r="BE558" i="10"/>
  <c r="BE559" i="10"/>
  <c r="BE560" i="10"/>
  <c r="BE561" i="10"/>
  <c r="BE562" i="10"/>
  <c r="BE563" i="10"/>
  <c r="BE564" i="10"/>
  <c r="BE565" i="10"/>
  <c r="BE566" i="10"/>
  <c r="BE567" i="10"/>
  <c r="BE568" i="10"/>
  <c r="BE569" i="10"/>
  <c r="BE570" i="10"/>
  <c r="BE571" i="10"/>
  <c r="BE572" i="10"/>
  <c r="BE573" i="10"/>
  <c r="BE574" i="10"/>
  <c r="BE575" i="10"/>
  <c r="BE576" i="10"/>
  <c r="BE577" i="10"/>
  <c r="BE578" i="10"/>
  <c r="BE579" i="10"/>
  <c r="BE580" i="10"/>
  <c r="BE581" i="10"/>
  <c r="BE582" i="10"/>
  <c r="BE583" i="10"/>
  <c r="BE584" i="10"/>
  <c r="BE585" i="10"/>
  <c r="BE586" i="10"/>
  <c r="BE587" i="10"/>
  <c r="BE588" i="10"/>
  <c r="BE589" i="10"/>
  <c r="BE590" i="10"/>
  <c r="BE591" i="10"/>
  <c r="BE592" i="10"/>
  <c r="BE593" i="10"/>
  <c r="BE594" i="10"/>
  <c r="BE595" i="10"/>
  <c r="BE596" i="10"/>
  <c r="BE597" i="10"/>
  <c r="BE598" i="10"/>
  <c r="BE599" i="10"/>
  <c r="BE600" i="10"/>
  <c r="BE601" i="10"/>
  <c r="BE602" i="10"/>
  <c r="BE603" i="10"/>
  <c r="BE604" i="10"/>
  <c r="BE605" i="10"/>
  <c r="BE606" i="10"/>
  <c r="BE607" i="10"/>
  <c r="BE608" i="10"/>
  <c r="BE609" i="10"/>
  <c r="BE610" i="10"/>
  <c r="BE611" i="10"/>
  <c r="BE612" i="10"/>
  <c r="BE613" i="10"/>
  <c r="BE614" i="10"/>
  <c r="BE615" i="10"/>
  <c r="BE616" i="10"/>
  <c r="BE617" i="10"/>
  <c r="BE618" i="10"/>
  <c r="BE619" i="10"/>
  <c r="BE620" i="10"/>
  <c r="BE621" i="10"/>
  <c r="BE622" i="10"/>
  <c r="BE623" i="10"/>
  <c r="BE624" i="10"/>
  <c r="BE625" i="10"/>
  <c r="BE626" i="10"/>
  <c r="BE627" i="10"/>
  <c r="BE628" i="10"/>
  <c r="BE629" i="10"/>
  <c r="BE630" i="10"/>
  <c r="BE631" i="10"/>
  <c r="BE632" i="10"/>
  <c r="BE633" i="10"/>
  <c r="BE634" i="10"/>
  <c r="BE635" i="10"/>
  <c r="BE636" i="10"/>
  <c r="BE637" i="10"/>
  <c r="BE638" i="10"/>
  <c r="BE639" i="10"/>
  <c r="BE640" i="10"/>
  <c r="BE641" i="10"/>
  <c r="BE642" i="10"/>
  <c r="BE643" i="10"/>
  <c r="BE644" i="10"/>
  <c r="BE645" i="10"/>
  <c r="BE646" i="10"/>
  <c r="BE647" i="10"/>
  <c r="BE648" i="10"/>
  <c r="BE649" i="10"/>
  <c r="BE650" i="10"/>
  <c r="BE651" i="10"/>
  <c r="BE652" i="10"/>
  <c r="BE653" i="10"/>
  <c r="BE654" i="10"/>
  <c r="BE655" i="10"/>
  <c r="BE656" i="10"/>
  <c r="BE657" i="10"/>
  <c r="BE658" i="10"/>
  <c r="BE659" i="10"/>
  <c r="BE660" i="10"/>
  <c r="BE661" i="10"/>
  <c r="BE662" i="10"/>
  <c r="BE663" i="10"/>
  <c r="BE664" i="10"/>
  <c r="BE665" i="10"/>
  <c r="BE666" i="10"/>
  <c r="BE667" i="10"/>
  <c r="BE668" i="10"/>
  <c r="BE669" i="10"/>
  <c r="BE670" i="10"/>
  <c r="BE671" i="10"/>
  <c r="BE672" i="10"/>
  <c r="BE673" i="10"/>
  <c r="BE674" i="10"/>
  <c r="BE675" i="10"/>
  <c r="BE676" i="10"/>
  <c r="BE677" i="10"/>
  <c r="BE678" i="10"/>
  <c r="BE679" i="10"/>
  <c r="BE680" i="10"/>
  <c r="BE681" i="10"/>
  <c r="BE682" i="10"/>
  <c r="BE683" i="10"/>
  <c r="BE684" i="10"/>
  <c r="BE685" i="10"/>
  <c r="BE686" i="10"/>
  <c r="BE687" i="10"/>
  <c r="BE688" i="10"/>
  <c r="BE689" i="10"/>
  <c r="BE690" i="10"/>
  <c r="BE691" i="10"/>
  <c r="BE692" i="10"/>
  <c r="BE693" i="10"/>
  <c r="BE694" i="10"/>
  <c r="BE695" i="10"/>
  <c r="BE696" i="10"/>
  <c r="BE697" i="10"/>
  <c r="BE698" i="10"/>
  <c r="BE699" i="10"/>
  <c r="BE700" i="10"/>
  <c r="BE701" i="10"/>
  <c r="BE702" i="10"/>
  <c r="BE703" i="10"/>
  <c r="BE704" i="10"/>
  <c r="BE705" i="10"/>
  <c r="BE706" i="10"/>
  <c r="BE707" i="10"/>
  <c r="BE708" i="10"/>
  <c r="BE709" i="10"/>
  <c r="BE710" i="10"/>
  <c r="BE711" i="10"/>
  <c r="BE712" i="10"/>
  <c r="BE713" i="10"/>
  <c r="BE714" i="10"/>
  <c r="BE715" i="10"/>
  <c r="BE716" i="10"/>
  <c r="BE717" i="10"/>
  <c r="BE718" i="10"/>
  <c r="BE719" i="10"/>
  <c r="BE720" i="10"/>
  <c r="BE721" i="10"/>
  <c r="BE722" i="10"/>
  <c r="BE723" i="10"/>
  <c r="BE724" i="10"/>
  <c r="BE725" i="10"/>
  <c r="BE726" i="10"/>
  <c r="BE727" i="10"/>
  <c r="BE728" i="10"/>
  <c r="BE729" i="10"/>
  <c r="BE730" i="10"/>
  <c r="BE731" i="10"/>
  <c r="BE732" i="10"/>
  <c r="BE733" i="10"/>
  <c r="BE734" i="10"/>
  <c r="BE735" i="10"/>
  <c r="BE736" i="10"/>
  <c r="BE737" i="10"/>
  <c r="BE738" i="10"/>
  <c r="BE739" i="10"/>
  <c r="BE740" i="10"/>
  <c r="BE741" i="10"/>
  <c r="BE742" i="10"/>
  <c r="BE743" i="10"/>
  <c r="BE744" i="10"/>
  <c r="BE745" i="10"/>
  <c r="BE746" i="10"/>
  <c r="BE747" i="10"/>
  <c r="BE748" i="10"/>
  <c r="BE749" i="10"/>
  <c r="BE750" i="10"/>
  <c r="BE751" i="10"/>
  <c r="BE752" i="10"/>
  <c r="BE753" i="10"/>
  <c r="BE754" i="10"/>
  <c r="BE755" i="10"/>
  <c r="BE756" i="10"/>
  <c r="BE757" i="10"/>
  <c r="BE758" i="10"/>
  <c r="BE759" i="10"/>
  <c r="BE760" i="10"/>
  <c r="BE761" i="10"/>
  <c r="BE762" i="10"/>
  <c r="BE763" i="10"/>
  <c r="BE764" i="10"/>
  <c r="BE765" i="10"/>
  <c r="BE766" i="10"/>
  <c r="BE767" i="10"/>
  <c r="BE768" i="10"/>
  <c r="BE769" i="10"/>
  <c r="BE770" i="10"/>
  <c r="BE771" i="10"/>
  <c r="BE772" i="10"/>
  <c r="BE773" i="10"/>
  <c r="BE774" i="10"/>
  <c r="BE775" i="10"/>
  <c r="BE776" i="10"/>
  <c r="BE777" i="10"/>
  <c r="BE778" i="10"/>
  <c r="BE779" i="10"/>
  <c r="BE780" i="10"/>
  <c r="BE781" i="10"/>
  <c r="BE782" i="10"/>
  <c r="BE783" i="10"/>
  <c r="BE784" i="10"/>
  <c r="BE785" i="10"/>
  <c r="BE786" i="10"/>
  <c r="BE787" i="10"/>
  <c r="BE788" i="10"/>
  <c r="BE789" i="10"/>
  <c r="BE790" i="10"/>
  <c r="BE791" i="10"/>
  <c r="BE792" i="10"/>
  <c r="BE793" i="10"/>
  <c r="BE794" i="10"/>
  <c r="BE795" i="10"/>
  <c r="BE796" i="10"/>
  <c r="BE797" i="10"/>
  <c r="BE798" i="10"/>
  <c r="BE799" i="10"/>
  <c r="BE800" i="10"/>
  <c r="BE801" i="10"/>
  <c r="BE802" i="10"/>
  <c r="BE803" i="10"/>
  <c r="BE804" i="10"/>
  <c r="BE805" i="10"/>
  <c r="BE806" i="10"/>
  <c r="BE807" i="10"/>
  <c r="BE808" i="10"/>
  <c r="BE809" i="10"/>
  <c r="BE810" i="10"/>
  <c r="BE811" i="10"/>
  <c r="BE812" i="10"/>
  <c r="BE813" i="10"/>
  <c r="BE814" i="10"/>
  <c r="BE815" i="10"/>
  <c r="BE816" i="10"/>
  <c r="BE817" i="10"/>
  <c r="BE818" i="10"/>
  <c r="BE819" i="10"/>
  <c r="BE820" i="10"/>
  <c r="BE821" i="10"/>
  <c r="BE822" i="10"/>
  <c r="BE823" i="10"/>
  <c r="BE824" i="10"/>
  <c r="BE825" i="10"/>
  <c r="BE826" i="10"/>
  <c r="BE827" i="10"/>
  <c r="BE828" i="10"/>
  <c r="BE829" i="10"/>
  <c r="BE830" i="10"/>
  <c r="BE831" i="10"/>
  <c r="BE832" i="10"/>
  <c r="BE833" i="10"/>
  <c r="BE834" i="10"/>
  <c r="BE835" i="10"/>
  <c r="BE836" i="10"/>
  <c r="BE837" i="10"/>
  <c r="BE838" i="10"/>
  <c r="BE839" i="10"/>
  <c r="BE840" i="10"/>
  <c r="BE841" i="10"/>
  <c r="BE842" i="10"/>
  <c r="BE843" i="10"/>
  <c r="BE844" i="10"/>
  <c r="BE845" i="10"/>
  <c r="BE846" i="10"/>
  <c r="BE847" i="10"/>
  <c r="BE848" i="10"/>
  <c r="BE849" i="10"/>
  <c r="BE850" i="10"/>
  <c r="BE851" i="10"/>
  <c r="BE852" i="10"/>
  <c r="BE853" i="10"/>
  <c r="BE854" i="10"/>
  <c r="BE855" i="10"/>
  <c r="BE856" i="10"/>
  <c r="BE857" i="10"/>
  <c r="BE858" i="10"/>
  <c r="BE859" i="10"/>
  <c r="BE860" i="10"/>
  <c r="BE861" i="10"/>
  <c r="BE862" i="10"/>
  <c r="BE863" i="10"/>
  <c r="BE864" i="10"/>
  <c r="BE865" i="10"/>
  <c r="BE866" i="10"/>
  <c r="BE867" i="10"/>
  <c r="BE868" i="10"/>
  <c r="BE869" i="10"/>
  <c r="BE870" i="10"/>
  <c r="BE871" i="10"/>
  <c r="BE872" i="10"/>
  <c r="BE873" i="10"/>
  <c r="BE874" i="10"/>
  <c r="BE875" i="10"/>
  <c r="BE876" i="10"/>
  <c r="BE877" i="10"/>
  <c r="BE878" i="10"/>
  <c r="BE879" i="10"/>
  <c r="BE880" i="10"/>
  <c r="BE881" i="10"/>
  <c r="BE882" i="10"/>
  <c r="BE883" i="10"/>
  <c r="BE884" i="10"/>
  <c r="BE885" i="10"/>
  <c r="BE886" i="10"/>
  <c r="BE887" i="10"/>
  <c r="BE888" i="10"/>
  <c r="BE889" i="10"/>
  <c r="BE890" i="10"/>
  <c r="BE891" i="10"/>
  <c r="BE892" i="10"/>
  <c r="BE893" i="10"/>
  <c r="BE894" i="10"/>
  <c r="BE895" i="10"/>
  <c r="BE896" i="10"/>
  <c r="BE897" i="10"/>
  <c r="BE898" i="10"/>
  <c r="BE899" i="10"/>
  <c r="BE900" i="10"/>
  <c r="BE901" i="10"/>
  <c r="BE902" i="10"/>
  <c r="BE903" i="10"/>
  <c r="BE904" i="10"/>
  <c r="BE905" i="10"/>
  <c r="BE906" i="10"/>
  <c r="BE907" i="10"/>
  <c r="BE908" i="10"/>
  <c r="BE909" i="10"/>
  <c r="BE910" i="10"/>
  <c r="BE911" i="10"/>
  <c r="BE912" i="10"/>
  <c r="BE913" i="10"/>
  <c r="BE914" i="10"/>
  <c r="BE915" i="10"/>
  <c r="BE916" i="10"/>
  <c r="BE917" i="10"/>
  <c r="BE918" i="10"/>
  <c r="BE919" i="10"/>
  <c r="BE920" i="10"/>
  <c r="BE921" i="10"/>
  <c r="BE922" i="10"/>
  <c r="BE923" i="10"/>
  <c r="BE924" i="10"/>
  <c r="BE925" i="10"/>
  <c r="BE926" i="10"/>
  <c r="BE927" i="10"/>
  <c r="BE928" i="10"/>
  <c r="BE929" i="10"/>
  <c r="BE930" i="10"/>
  <c r="BE931" i="10"/>
  <c r="BE932" i="10"/>
  <c r="BE933" i="10"/>
  <c r="BE934" i="10"/>
  <c r="BE935" i="10"/>
  <c r="BE936" i="10"/>
  <c r="BE937" i="10"/>
  <c r="BE938" i="10"/>
  <c r="BE939" i="10"/>
  <c r="BE940" i="10"/>
  <c r="BE941" i="10"/>
  <c r="BE942" i="10"/>
  <c r="BE943" i="10"/>
  <c r="BE944" i="10"/>
  <c r="BE945" i="10"/>
  <c r="BE946" i="10"/>
  <c r="BE947" i="10"/>
  <c r="BE948" i="10"/>
  <c r="BE949" i="10"/>
  <c r="BE950" i="10"/>
  <c r="BE951" i="10"/>
  <c r="BE952" i="10"/>
  <c r="BE953" i="10"/>
  <c r="BE954" i="10"/>
  <c r="BE955" i="10"/>
  <c r="BE956" i="10"/>
  <c r="BE957" i="10"/>
  <c r="BE958" i="10"/>
  <c r="BE959" i="10"/>
  <c r="BE960" i="10"/>
  <c r="BE961" i="10"/>
  <c r="BE962" i="10"/>
  <c r="BE963" i="10"/>
  <c r="BE964" i="10"/>
  <c r="BE965" i="10"/>
  <c r="BE966" i="10"/>
  <c r="BE967" i="10"/>
  <c r="BE968" i="10"/>
  <c r="BE969" i="10"/>
  <c r="BE970" i="10"/>
  <c r="BE971" i="10"/>
  <c r="BE972" i="10"/>
  <c r="BE973" i="10"/>
  <c r="BE974" i="10"/>
  <c r="BE975" i="10"/>
  <c r="BE976" i="10"/>
  <c r="BE977" i="10"/>
  <c r="BE978" i="10"/>
  <c r="BE979" i="10"/>
  <c r="BE980" i="10"/>
  <c r="BE981" i="10"/>
  <c r="BE982" i="10"/>
  <c r="BE983" i="10"/>
  <c r="BE984" i="10"/>
  <c r="BE985" i="10"/>
  <c r="BE986" i="10"/>
  <c r="BE987" i="10"/>
  <c r="BE988" i="10"/>
  <c r="BE989" i="10"/>
  <c r="BE990" i="10"/>
  <c r="BE991" i="10"/>
  <c r="BE992" i="10"/>
  <c r="BE993" i="10"/>
  <c r="BE994" i="10"/>
  <c r="BE995" i="10"/>
  <c r="BE996" i="10"/>
  <c r="BE997" i="10"/>
  <c r="BE998" i="10"/>
  <c r="BE999" i="10"/>
  <c r="BE1000" i="10"/>
  <c r="BE1001" i="10"/>
  <c r="BE1002" i="10"/>
  <c r="BE1003" i="10"/>
  <c r="BE1004" i="10"/>
  <c r="BE1005" i="10"/>
  <c r="BE1006" i="10"/>
  <c r="BE1007" i="10"/>
  <c r="BE1008" i="10"/>
  <c r="BE1009" i="10"/>
  <c r="BE1010" i="10"/>
  <c r="BE1011" i="10"/>
  <c r="BE1012" i="10"/>
  <c r="BE1013" i="10"/>
  <c r="BE1014" i="10"/>
  <c r="BE1015" i="10"/>
  <c r="BE1016" i="10"/>
  <c r="BE1017" i="10"/>
  <c r="BE1018" i="10"/>
  <c r="BE1019" i="10"/>
  <c r="BE1020" i="10"/>
  <c r="BE1021" i="10"/>
  <c r="BE1022" i="10"/>
  <c r="BE1023" i="10"/>
  <c r="BE1024" i="10"/>
  <c r="BE1025" i="10"/>
  <c r="BE1026" i="10"/>
  <c r="BE1027" i="10"/>
  <c r="BE1028" i="10"/>
  <c r="BE1029" i="10"/>
  <c r="BE1030" i="10"/>
  <c r="BE1031" i="10"/>
  <c r="BE1032" i="10"/>
  <c r="BE1033" i="10"/>
  <c r="BE1034" i="10"/>
  <c r="BE1035" i="10"/>
  <c r="BE1036" i="10"/>
  <c r="BE1037" i="10"/>
  <c r="BE1038" i="10"/>
  <c r="BE1039" i="10"/>
  <c r="BE1040" i="10"/>
  <c r="BE1041" i="10"/>
  <c r="BE1042" i="10"/>
  <c r="BE1043" i="10"/>
  <c r="BE1044" i="10"/>
  <c r="BE1045" i="10"/>
  <c r="BE1046" i="10"/>
  <c r="BE1047" i="10"/>
  <c r="BE1048" i="10"/>
  <c r="BE1049" i="10"/>
  <c r="BE1050" i="10"/>
  <c r="BE1051" i="10"/>
  <c r="BE1052" i="10"/>
  <c r="BE1053" i="10"/>
  <c r="BE1054" i="10"/>
  <c r="BE1055" i="10"/>
  <c r="BE1056" i="10"/>
  <c r="BE1057" i="10"/>
  <c r="BE1058" i="10"/>
  <c r="BE1059" i="10"/>
  <c r="BE1060" i="10"/>
  <c r="BE1061" i="10"/>
  <c r="BE1062" i="10"/>
  <c r="BE1063" i="10"/>
  <c r="BE1064" i="10"/>
  <c r="BE1065" i="10"/>
  <c r="BE1066" i="10"/>
  <c r="BE1067" i="10"/>
  <c r="BE1068" i="10"/>
  <c r="BE1069" i="10"/>
  <c r="BE1070" i="10"/>
  <c r="BE1071" i="10"/>
  <c r="BE1072" i="10"/>
  <c r="BE1073" i="10"/>
  <c r="BE1074" i="10"/>
  <c r="BE1075" i="10"/>
  <c r="BE1076" i="10"/>
  <c r="BE1077" i="10"/>
  <c r="BE1078" i="10"/>
  <c r="BE1079" i="10"/>
  <c r="BE1080" i="10"/>
  <c r="BE1081" i="10"/>
  <c r="BE1082" i="10"/>
  <c r="BE1083" i="10"/>
  <c r="BE1084" i="10"/>
  <c r="BE1085" i="10"/>
  <c r="BE1086" i="10"/>
  <c r="BE1087" i="10"/>
  <c r="BE1088" i="10"/>
  <c r="BE1089" i="10"/>
  <c r="BE1090" i="10"/>
  <c r="BE1091" i="10"/>
  <c r="BE1092" i="10"/>
  <c r="BE1093" i="10"/>
  <c r="BE1094" i="10"/>
  <c r="BE1095" i="10"/>
  <c r="BE1096" i="10"/>
  <c r="BE1097" i="10"/>
  <c r="BE1098" i="10"/>
  <c r="BE1099" i="10"/>
  <c r="BE1100" i="10"/>
  <c r="BE1101" i="10"/>
  <c r="BE1102" i="10"/>
  <c r="BE1103" i="10"/>
  <c r="BE1104" i="10"/>
  <c r="BE1105" i="10"/>
  <c r="BE1106" i="10"/>
  <c r="BE1107" i="10"/>
  <c r="BE1108" i="10"/>
  <c r="BE1109" i="10"/>
  <c r="BE1110" i="10"/>
  <c r="BE1111" i="10"/>
  <c r="BE1112" i="10"/>
  <c r="BE1113" i="10"/>
  <c r="BE1114" i="10"/>
  <c r="BE1115" i="10"/>
  <c r="BE1116" i="10"/>
  <c r="BE1117" i="10"/>
  <c r="BE1118" i="10"/>
  <c r="BE1119" i="10"/>
  <c r="BE1120" i="10"/>
  <c r="BE1121" i="10"/>
  <c r="BE1122" i="10"/>
  <c r="BE1123" i="10"/>
  <c r="BE1124" i="10"/>
  <c r="BE1125" i="10"/>
  <c r="BE1126" i="10"/>
  <c r="BE1127" i="10"/>
  <c r="BE1128" i="10"/>
  <c r="BE1129" i="10"/>
  <c r="BE1130" i="10"/>
  <c r="BE1131" i="10"/>
  <c r="BE1132" i="10"/>
  <c r="BE1133" i="10"/>
  <c r="BE1134" i="10"/>
  <c r="BE1135" i="10"/>
  <c r="BE1136" i="10"/>
  <c r="BE1137" i="10"/>
  <c r="BE1138" i="10"/>
  <c r="BE1139" i="10"/>
  <c r="BE1140" i="10"/>
  <c r="BE1141" i="10"/>
  <c r="BE1142" i="10"/>
  <c r="BE1143" i="10"/>
  <c r="BE1144" i="10"/>
  <c r="BE1145" i="10"/>
  <c r="BE1146" i="10"/>
  <c r="BE1147" i="10"/>
  <c r="BE1148" i="10"/>
  <c r="BE1149" i="10"/>
  <c r="BE1150" i="10"/>
  <c r="BE1151" i="10"/>
  <c r="BE1152" i="10"/>
  <c r="BE1153" i="10"/>
  <c r="BE1154" i="10"/>
  <c r="BE1155" i="10"/>
  <c r="BE1156" i="10"/>
  <c r="BE1157" i="10"/>
  <c r="BE1158" i="10"/>
  <c r="BE1159" i="10"/>
  <c r="BE1160" i="10"/>
  <c r="BE1161" i="10"/>
  <c r="BE1162" i="10"/>
  <c r="BE1163" i="10"/>
  <c r="BE1164" i="10"/>
  <c r="BE1165" i="10"/>
  <c r="BE1166" i="10"/>
  <c r="BE1167" i="10"/>
  <c r="BE1168" i="10"/>
  <c r="BE1169" i="10"/>
  <c r="BE1170" i="10"/>
  <c r="BE1171" i="10"/>
  <c r="BE1172" i="10"/>
  <c r="BE1173" i="10"/>
  <c r="BE1174" i="10"/>
  <c r="BE1175" i="10"/>
  <c r="BE1176" i="10"/>
  <c r="BE1177" i="10"/>
  <c r="BE1178" i="10"/>
  <c r="BE1179" i="10"/>
  <c r="BE1180" i="10"/>
  <c r="BE1181" i="10"/>
  <c r="BE1182" i="10"/>
  <c r="BE1183" i="10"/>
  <c r="BE1184" i="10"/>
  <c r="BE1185" i="10"/>
  <c r="BE1186" i="10"/>
  <c r="BE1187" i="10"/>
  <c r="BE1188" i="10"/>
  <c r="BE1189" i="10"/>
  <c r="BE1190" i="10"/>
  <c r="BE1191" i="10"/>
  <c r="BE1192" i="10"/>
  <c r="BE1193" i="10"/>
  <c r="BE1194" i="10"/>
  <c r="BE1195" i="10"/>
  <c r="BE1196" i="10"/>
  <c r="BE1197" i="10"/>
  <c r="BE1198" i="10"/>
  <c r="BE1199" i="10"/>
  <c r="BE1200" i="10"/>
  <c r="BE1201" i="10"/>
  <c r="BE1202" i="10"/>
  <c r="BE1203" i="10"/>
  <c r="BE1204" i="10"/>
  <c r="BE1205" i="10"/>
  <c r="BE1206" i="10"/>
  <c r="BE1207" i="10"/>
  <c r="BE1208" i="10"/>
  <c r="BE1209" i="10"/>
  <c r="BE1210" i="10"/>
  <c r="BE1211" i="10"/>
  <c r="BE1212" i="10"/>
  <c r="BE1213" i="10"/>
  <c r="BE1214" i="10"/>
  <c r="BE1215" i="10"/>
  <c r="BE1216" i="10"/>
  <c r="BE1217" i="10"/>
  <c r="BE1218" i="10"/>
  <c r="BE1219" i="10"/>
  <c r="BE1220" i="10"/>
  <c r="BE1221" i="10"/>
  <c r="BE1222" i="10"/>
  <c r="BE1223" i="10"/>
  <c r="BE1224" i="10"/>
  <c r="BE1225" i="10"/>
  <c r="BE1226" i="10"/>
  <c r="BE1227" i="10"/>
  <c r="BE1228" i="10"/>
  <c r="BE1229" i="10"/>
  <c r="BE1230" i="10"/>
  <c r="BE1231" i="10"/>
  <c r="BE1232" i="10"/>
  <c r="BE1233" i="10"/>
  <c r="BE1234" i="10"/>
  <c r="BE1235" i="10"/>
  <c r="BE1236" i="10"/>
  <c r="BE1237" i="10"/>
  <c r="BE1238" i="10"/>
  <c r="BE1239" i="10"/>
  <c r="BE1240" i="10"/>
  <c r="BE1241" i="10"/>
  <c r="BE1242" i="10"/>
  <c r="BE1243" i="10"/>
  <c r="BE1244" i="10"/>
  <c r="BE1245" i="10"/>
  <c r="BE1246" i="10"/>
  <c r="BE1247" i="10"/>
  <c r="BE1248" i="10"/>
  <c r="BE1249" i="10"/>
  <c r="BE1250" i="10"/>
  <c r="BE1251" i="10"/>
  <c r="BE1252" i="10"/>
  <c r="BE1253" i="10"/>
  <c r="BE1254" i="10"/>
  <c r="BE1255" i="10"/>
  <c r="BE1256" i="10"/>
  <c r="BE1257" i="10"/>
  <c r="BE1258" i="10"/>
  <c r="BE1259" i="10"/>
  <c r="BE1260" i="10"/>
  <c r="BE1261" i="10"/>
  <c r="BE1262" i="10"/>
  <c r="BE1263" i="10"/>
  <c r="BE1264" i="10"/>
  <c r="BE1265" i="10"/>
  <c r="BE1266" i="10"/>
  <c r="BE1267" i="10"/>
  <c r="BE1268" i="10"/>
  <c r="BE1269" i="10"/>
  <c r="BE1270" i="10"/>
  <c r="BE1271" i="10"/>
  <c r="BE1272" i="10"/>
  <c r="BE1273" i="10"/>
  <c r="BE1274" i="10"/>
  <c r="BE1275" i="10"/>
  <c r="BE1276" i="10"/>
  <c r="BE1277" i="10"/>
  <c r="BE1278" i="10"/>
  <c r="BE1279" i="10"/>
  <c r="BE1280" i="10"/>
  <c r="BE1281" i="10"/>
  <c r="BE1282" i="10"/>
  <c r="BE1283" i="10"/>
  <c r="BE1284" i="10"/>
  <c r="BE1285" i="10"/>
  <c r="BE1286" i="10"/>
  <c r="BE1287" i="10"/>
  <c r="BE1288" i="10"/>
  <c r="BE1289" i="10"/>
  <c r="BE1290" i="10"/>
  <c r="BE1291" i="10"/>
  <c r="BE1292" i="10"/>
  <c r="BE1293" i="10"/>
  <c r="BE1294" i="10"/>
  <c r="BE1295" i="10"/>
  <c r="BE1296" i="10"/>
  <c r="BE1297" i="10"/>
  <c r="BE1298" i="10"/>
  <c r="BE1299" i="10"/>
  <c r="BE1300" i="10"/>
  <c r="BE1301" i="10"/>
  <c r="BE1302" i="10"/>
  <c r="BE1303" i="10"/>
  <c r="BE1304" i="10"/>
  <c r="BE1305" i="10"/>
  <c r="BE1306" i="10"/>
  <c r="BE1307" i="10"/>
  <c r="BE1308" i="10"/>
  <c r="BE1309" i="10"/>
  <c r="BE1310" i="10"/>
  <c r="BE1311" i="10"/>
  <c r="BE1312" i="10"/>
  <c r="BE1313" i="10"/>
  <c r="BE1314" i="10"/>
  <c r="BE1315" i="10"/>
  <c r="BE1316" i="10"/>
  <c r="BE1317" i="10"/>
  <c r="BE1318" i="10"/>
  <c r="BE1319" i="10"/>
  <c r="BE1320" i="10"/>
  <c r="BE1321" i="10"/>
  <c r="BE1322" i="10"/>
  <c r="BE1323" i="10"/>
  <c r="BE1324" i="10"/>
  <c r="BE1325" i="10"/>
  <c r="BE1326" i="10"/>
  <c r="BE1327" i="10"/>
  <c r="BE1328" i="10"/>
  <c r="BE1329" i="10"/>
  <c r="BE1330" i="10"/>
  <c r="BE1331" i="10"/>
  <c r="BE1332" i="10"/>
  <c r="BE1333" i="10"/>
  <c r="BE1334" i="10"/>
  <c r="BE1335" i="10"/>
  <c r="BE1336" i="10"/>
  <c r="BE1337" i="10"/>
  <c r="BE1338" i="10"/>
  <c r="BE1339" i="10"/>
  <c r="BE1340" i="10"/>
  <c r="BE1341" i="10"/>
  <c r="BE1342" i="10"/>
  <c r="BE1343" i="10"/>
  <c r="BE1344" i="10"/>
  <c r="BE1345" i="10"/>
  <c r="BE1346" i="10"/>
  <c r="BE1347" i="10"/>
  <c r="BE1348" i="10"/>
  <c r="BE1349" i="10"/>
  <c r="BE1350" i="10"/>
  <c r="BE1351" i="10"/>
  <c r="BE1352" i="10"/>
  <c r="BE1353" i="10"/>
  <c r="BE1354" i="10"/>
  <c r="BE1355" i="10"/>
  <c r="BE1356" i="10"/>
  <c r="BE1357" i="10"/>
  <c r="BE1358" i="10"/>
  <c r="BE1359" i="10"/>
  <c r="BE1360" i="10"/>
  <c r="BE1361" i="10"/>
  <c r="BE1362" i="10"/>
  <c r="BE1363" i="10"/>
  <c r="BE1364" i="10"/>
  <c r="BE1365" i="10"/>
  <c r="BE1366" i="10"/>
  <c r="BE1367" i="10"/>
  <c r="BE1368" i="10"/>
  <c r="BE1369" i="10"/>
  <c r="BE1370" i="10"/>
  <c r="BE1371" i="10"/>
  <c r="BE1372" i="10"/>
  <c r="BE1373" i="10"/>
  <c r="BE1374" i="10"/>
  <c r="BE1375" i="10"/>
  <c r="BE1376" i="10"/>
  <c r="BE1377" i="10"/>
  <c r="BE1378" i="10"/>
  <c r="BE1379" i="10"/>
  <c r="BE1380" i="10"/>
  <c r="BE1381" i="10"/>
  <c r="BE1382" i="10"/>
  <c r="BE1383" i="10"/>
  <c r="BE1384" i="10"/>
  <c r="BE1385" i="10"/>
  <c r="BE1386" i="10"/>
  <c r="BE1387" i="10"/>
  <c r="BE1388" i="10"/>
  <c r="BE1389" i="10"/>
  <c r="BE1390" i="10"/>
  <c r="BE1391" i="10"/>
  <c r="BE1392" i="10"/>
  <c r="BE1393" i="10"/>
  <c r="BE1394" i="10"/>
  <c r="BE1395" i="10"/>
  <c r="BE1396" i="10"/>
  <c r="BE1397" i="10"/>
  <c r="BE1398" i="10"/>
  <c r="BE1399" i="10"/>
  <c r="BE1400" i="10"/>
  <c r="BE1401" i="10"/>
  <c r="BE1402" i="10"/>
  <c r="BE1403" i="10"/>
  <c r="BE1404" i="10"/>
  <c r="BE1405" i="10"/>
  <c r="BE1406" i="10"/>
  <c r="BE1407" i="10"/>
  <c r="BE1408" i="10"/>
  <c r="BE1409" i="10"/>
  <c r="BE1410" i="10"/>
  <c r="BE1411" i="10"/>
  <c r="BE1412" i="10"/>
  <c r="BE1413" i="10"/>
  <c r="BE1414" i="10"/>
  <c r="BE1415" i="10"/>
  <c r="BE1416" i="10"/>
  <c r="BE1417" i="10"/>
  <c r="BE1418" i="10"/>
  <c r="BE1419" i="10"/>
  <c r="BE1420" i="10"/>
  <c r="BE1421" i="10"/>
  <c r="BE1422" i="10"/>
  <c r="BE1423" i="10"/>
  <c r="BE1424" i="10"/>
  <c r="BE1425" i="10"/>
  <c r="BE1426" i="10"/>
  <c r="BE1427" i="10"/>
  <c r="BE1428" i="10"/>
  <c r="BE1429" i="10"/>
  <c r="BE1430" i="10"/>
  <c r="BE1431" i="10"/>
  <c r="BE1432" i="10"/>
  <c r="BE1433" i="10"/>
  <c r="BE1434" i="10"/>
  <c r="BE1435" i="10"/>
  <c r="BE1436" i="10"/>
  <c r="BE1437" i="10"/>
  <c r="BE1438" i="10"/>
  <c r="BE1439" i="10"/>
  <c r="BE1440" i="10"/>
  <c r="BE1441" i="10"/>
  <c r="BE1442" i="10"/>
  <c r="BE1443" i="10"/>
  <c r="BE1444" i="10"/>
  <c r="BE1445" i="10"/>
  <c r="BE1446" i="10"/>
  <c r="BE1447" i="10"/>
  <c r="BE1448" i="10"/>
  <c r="BE1449" i="10"/>
  <c r="BE1450" i="10"/>
  <c r="BE1451" i="10"/>
  <c r="BE1452" i="10"/>
  <c r="BE1453" i="10"/>
  <c r="BE1454" i="10"/>
  <c r="BE1455" i="10"/>
  <c r="BE1456" i="10"/>
  <c r="BE1457" i="10"/>
  <c r="BE1458" i="10"/>
  <c r="BE1459" i="10"/>
  <c r="BE1460" i="10"/>
  <c r="BE1461" i="10"/>
  <c r="BE1462" i="10"/>
  <c r="BE1463" i="10"/>
  <c r="BE1464" i="10"/>
  <c r="BE1465" i="10"/>
  <c r="BE1466" i="10"/>
  <c r="BE1467" i="10"/>
  <c r="BE1468" i="10"/>
  <c r="BE1469" i="10"/>
  <c r="BE1470" i="10"/>
  <c r="BE1471" i="10"/>
  <c r="BE1472" i="10"/>
  <c r="BE1473" i="10"/>
  <c r="BE1474" i="10"/>
  <c r="BE1475" i="10"/>
  <c r="BE1476" i="10"/>
  <c r="BE1477" i="10"/>
  <c r="BE1478" i="10"/>
  <c r="BE1479" i="10"/>
  <c r="BE1480" i="10"/>
  <c r="BE1481" i="10"/>
  <c r="BE1482" i="10"/>
  <c r="BE1483" i="10"/>
  <c r="BE1484" i="10"/>
  <c r="BE1485" i="10"/>
  <c r="BE1486" i="10"/>
  <c r="BE1487" i="10"/>
  <c r="BE1488" i="10"/>
  <c r="BE1489" i="10"/>
  <c r="BE1490" i="10"/>
  <c r="BE1491" i="10"/>
  <c r="BE1492" i="10"/>
  <c r="BE1493" i="10"/>
  <c r="BE1494" i="10"/>
  <c r="BE1495" i="10"/>
  <c r="BE1496" i="10"/>
  <c r="BE1497" i="10"/>
  <c r="BE1498" i="10"/>
  <c r="BE1499" i="10"/>
  <c r="BE1500" i="10"/>
  <c r="BE1501" i="10"/>
  <c r="BE1502" i="10"/>
  <c r="BE1503" i="10"/>
  <c r="BE1504" i="10"/>
  <c r="BE1505" i="10"/>
  <c r="BE1506"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E1840" i="10"/>
  <c r="BE1841" i="10"/>
  <c r="BE1842" i="10"/>
  <c r="BE1843" i="10"/>
  <c r="BE1844" i="10"/>
  <c r="BE1845" i="10"/>
  <c r="BE1846" i="10"/>
  <c r="BE1847" i="10"/>
  <c r="BE1848" i="10"/>
  <c r="BE1849" i="10"/>
  <c r="BE1850" i="10"/>
  <c r="BE1851" i="10"/>
  <c r="BE1852" i="10"/>
  <c r="BE1853" i="10"/>
  <c r="BE1854" i="10"/>
  <c r="BE1855" i="10"/>
  <c r="BE1856" i="10"/>
  <c r="BE1857" i="10"/>
  <c r="BE1858" i="10"/>
  <c r="BE1859" i="10"/>
  <c r="BE1860" i="10"/>
  <c r="BE1861" i="10"/>
  <c r="BE1862" i="10"/>
  <c r="BE1863" i="10"/>
  <c r="BE1864" i="10"/>
  <c r="BE1865" i="10"/>
  <c r="BE1866" i="10"/>
  <c r="BE1867" i="10"/>
  <c r="BE1868" i="10"/>
  <c r="BE1869" i="10"/>
  <c r="BE1870" i="10"/>
  <c r="BE1871" i="10"/>
  <c r="BE1872" i="10"/>
  <c r="BE1873" i="10"/>
  <c r="BE1874" i="10"/>
  <c r="BE1875" i="10"/>
  <c r="BE1876" i="10"/>
  <c r="BE1877" i="10"/>
  <c r="BE1878" i="10"/>
  <c r="BE1879" i="10"/>
  <c r="BE1880" i="10"/>
  <c r="BE1881" i="10"/>
  <c r="BE1882" i="10"/>
  <c r="BE1883" i="10"/>
  <c r="BE1884" i="10"/>
  <c r="BE1885" i="10"/>
  <c r="BE1886" i="10"/>
  <c r="BE1887" i="10"/>
  <c r="BE1888" i="10"/>
  <c r="BE1889" i="10"/>
  <c r="BE1890" i="10"/>
  <c r="BE1891" i="10"/>
  <c r="BE1892" i="10"/>
  <c r="BE1893" i="10"/>
  <c r="BE1894" i="10"/>
  <c r="BE1895" i="10"/>
  <c r="BE1896" i="10"/>
  <c r="BE1897" i="10"/>
  <c r="BE1898" i="10"/>
  <c r="BE1899" i="10"/>
  <c r="BE1900" i="10"/>
  <c r="BE1901" i="10"/>
  <c r="BE1902" i="10"/>
  <c r="BE1903" i="10"/>
  <c r="BE1904" i="10"/>
  <c r="BE1905" i="10"/>
  <c r="BE1906" i="10"/>
  <c r="BE1907" i="10"/>
  <c r="BE1908" i="10"/>
  <c r="BE1909" i="10"/>
  <c r="BE1910" i="10"/>
  <c r="BE1911" i="10"/>
  <c r="BE1912" i="10"/>
  <c r="BE1913" i="10"/>
  <c r="BE1914" i="10"/>
  <c r="BE1915" i="10"/>
  <c r="BE1916" i="10"/>
  <c r="BE1917" i="10"/>
  <c r="BE1918" i="10"/>
  <c r="BE1919" i="10"/>
  <c r="BE1920" i="10"/>
  <c r="BE1921" i="10"/>
  <c r="BE1922" i="10"/>
  <c r="BE1923" i="10"/>
  <c r="BE1924" i="10"/>
  <c r="BE1925" i="10"/>
  <c r="BE1926" i="10"/>
  <c r="BE1927" i="10"/>
  <c r="BE1928" i="10"/>
  <c r="BE1929" i="10"/>
  <c r="BE1930" i="10"/>
  <c r="BE1931" i="10"/>
  <c r="BE1932" i="10"/>
  <c r="BE1933" i="10"/>
  <c r="BE1934" i="10"/>
  <c r="BE1935" i="10"/>
  <c r="BE1936" i="10"/>
  <c r="BE1937" i="10"/>
  <c r="BE1938" i="10"/>
  <c r="BE1939" i="10"/>
  <c r="BE1940" i="10"/>
  <c r="BE1941" i="10"/>
  <c r="BE1942" i="10"/>
  <c r="BE1943" i="10"/>
  <c r="BE1944" i="10"/>
  <c r="BE1945" i="10"/>
  <c r="BE1946" i="10"/>
  <c r="BE1947" i="10"/>
  <c r="BE1948" i="10"/>
  <c r="BE1949" i="10"/>
  <c r="BE1950" i="10"/>
  <c r="BE1951" i="10"/>
  <c r="BE1952" i="10"/>
  <c r="BE1953" i="10"/>
  <c r="BE1954" i="10"/>
  <c r="BE1955" i="10"/>
  <c r="BE1956" i="10"/>
  <c r="BE1957" i="10"/>
  <c r="BE1958" i="10"/>
  <c r="BE1959" i="10"/>
  <c r="BE1960" i="10"/>
  <c r="BE1961" i="10"/>
  <c r="BE1962" i="10"/>
  <c r="BE1963" i="10"/>
  <c r="BE1964" i="10"/>
  <c r="BE1965" i="10"/>
  <c r="BE1966" i="10"/>
  <c r="BE1967" i="10"/>
  <c r="BE1968" i="10"/>
  <c r="BE1969" i="10"/>
  <c r="BE1970" i="10"/>
  <c r="BE1971" i="10"/>
  <c r="BE1972" i="10"/>
  <c r="BE1973" i="10"/>
  <c r="BE1974" i="10"/>
  <c r="BE1975" i="10"/>
  <c r="BE1976" i="10"/>
  <c r="BE1977" i="10"/>
  <c r="BE1978" i="10"/>
  <c r="BE1979" i="10"/>
  <c r="BE1980" i="10"/>
  <c r="BE1981" i="10"/>
  <c r="BE1982" i="10"/>
  <c r="BE1983" i="10"/>
  <c r="BE1984" i="10"/>
  <c r="BE1985" i="10"/>
  <c r="BE1986" i="10"/>
  <c r="BE1987" i="10"/>
  <c r="BE1988" i="10"/>
  <c r="BE1989" i="10"/>
  <c r="BE1990" i="10"/>
  <c r="BE1991" i="10"/>
  <c r="BE1992" i="10"/>
  <c r="BE1993" i="10"/>
  <c r="BE1994" i="10"/>
  <c r="BE1995" i="10"/>
  <c r="BE1996" i="10"/>
  <c r="BE1997" i="10"/>
  <c r="BE1998" i="10"/>
  <c r="BE1999" i="10"/>
  <c r="BE2000" i="10"/>
  <c r="BE2001" i="10"/>
  <c r="BE2002" i="10"/>
  <c r="BE2003" i="10"/>
  <c r="BE2004" i="10"/>
  <c r="BE2005" i="10"/>
  <c r="BE2006" i="10"/>
  <c r="BE2007" i="10"/>
  <c r="BE2008" i="10"/>
  <c r="BE2009" i="10"/>
  <c r="BE2010" i="10"/>
  <c r="BE2011" i="10"/>
  <c r="BE2012" i="10"/>
  <c r="BE13" i="10"/>
  <c r="BB15" i="10"/>
  <c r="BB16" i="10" s="1"/>
  <c r="BB17" i="10" s="1"/>
  <c r="BB18" i="10" s="1"/>
  <c r="BB19" i="10" s="1"/>
  <c r="BB20" i="10" s="1"/>
  <c r="BB21" i="10" s="1"/>
  <c r="BB22" i="10" s="1"/>
  <c r="BB23" i="10" s="1"/>
  <c r="BB24" i="10" s="1"/>
  <c r="BB25" i="10" s="1"/>
  <c r="BB26" i="10" s="1"/>
  <c r="BB27" i="10" s="1"/>
  <c r="BB28" i="10" s="1"/>
  <c r="BB29" i="10" s="1"/>
  <c r="BB30" i="10" s="1"/>
  <c r="BB31" i="10" s="1"/>
  <c r="BB32" i="10" s="1"/>
  <c r="BB33" i="10" s="1"/>
  <c r="BB34" i="10" s="1"/>
  <c r="BB35" i="10" s="1"/>
  <c r="BB36" i="10" s="1"/>
  <c r="BB37" i="10" s="1"/>
  <c r="BB38" i="10" s="1"/>
  <c r="BB39" i="10" s="1"/>
  <c r="BB40" i="10" s="1"/>
  <c r="BB41" i="10" s="1"/>
  <c r="BB42" i="10" s="1"/>
  <c r="BB43" i="10" s="1"/>
  <c r="BB44" i="10" s="1"/>
  <c r="BB45" i="10" s="1"/>
  <c r="BB46" i="10" s="1"/>
  <c r="BB47" i="10" s="1"/>
  <c r="BB48" i="10" s="1"/>
  <c r="BB49" i="10" s="1"/>
  <c r="BB50" i="10" s="1"/>
  <c r="BB51" i="10" s="1"/>
  <c r="BB52" i="10" s="1"/>
  <c r="BB53" i="10" s="1"/>
  <c r="BB54" i="10" s="1"/>
  <c r="BB55" i="10" s="1"/>
  <c r="BB56" i="10" s="1"/>
  <c r="BB57" i="10" s="1"/>
  <c r="BB58" i="10" s="1"/>
  <c r="BB59" i="10" s="1"/>
  <c r="BB60" i="10" s="1"/>
  <c r="BB61" i="10" s="1"/>
  <c r="BB62" i="10" s="1"/>
  <c r="BB63" i="10" s="1"/>
  <c r="BB64" i="10" s="1"/>
  <c r="BB65" i="10" s="1"/>
  <c r="BB66" i="10" s="1"/>
  <c r="BB67" i="10" s="1"/>
  <c r="BB68" i="10" s="1"/>
  <c r="BB69" i="10" s="1"/>
  <c r="BB70" i="10" s="1"/>
  <c r="BB71" i="10" s="1"/>
  <c r="BB72" i="10" s="1"/>
  <c r="BB73" i="10" s="1"/>
  <c r="BB74" i="10" s="1"/>
  <c r="BB75" i="10" s="1"/>
  <c r="BB76" i="10" s="1"/>
  <c r="BB77" i="10" s="1"/>
  <c r="BB78" i="10" s="1"/>
  <c r="BB79" i="10" s="1"/>
  <c r="BB80" i="10" s="1"/>
  <c r="BB81" i="10" s="1"/>
  <c r="BB82" i="10" s="1"/>
  <c r="BB83" i="10" s="1"/>
  <c r="BB84" i="10" s="1"/>
  <c r="BB85" i="10" s="1"/>
  <c r="BB86" i="10" s="1"/>
  <c r="BB87" i="10" s="1"/>
  <c r="BB88" i="10" s="1"/>
  <c r="BB89" i="10" s="1"/>
  <c r="BB90" i="10" s="1"/>
  <c r="BB91" i="10" s="1"/>
  <c r="BB92" i="10" s="1"/>
  <c r="BB93" i="10" s="1"/>
  <c r="BB94" i="10" s="1"/>
  <c r="BB95" i="10" s="1"/>
  <c r="BB96" i="10" s="1"/>
  <c r="BB97" i="10" s="1"/>
  <c r="BB98" i="10" s="1"/>
  <c r="BB99" i="10" s="1"/>
  <c r="BB100" i="10" s="1"/>
  <c r="BB101" i="10" s="1"/>
  <c r="BB102" i="10" s="1"/>
  <c r="BB103" i="10" s="1"/>
  <c r="BB104" i="10" s="1"/>
  <c r="BB105" i="10" s="1"/>
  <c r="BB106" i="10" s="1"/>
  <c r="BB107" i="10" s="1"/>
  <c r="BB108" i="10" s="1"/>
  <c r="BB109" i="10" s="1"/>
  <c r="BB110" i="10" s="1"/>
  <c r="BB111" i="10" s="1"/>
  <c r="BB112" i="10" s="1"/>
  <c r="BB113" i="10" s="1"/>
  <c r="BB114" i="10" s="1"/>
  <c r="BB115" i="10" s="1"/>
  <c r="BB116" i="10" s="1"/>
  <c r="BB117" i="10" s="1"/>
  <c r="BB118" i="10" s="1"/>
  <c r="BB119" i="10" s="1"/>
  <c r="BB120" i="10" s="1"/>
  <c r="BB121" i="10" s="1"/>
  <c r="BB122" i="10" s="1"/>
  <c r="BB123" i="10" s="1"/>
  <c r="BB124" i="10" s="1"/>
  <c r="BB125" i="10" s="1"/>
  <c r="BB126" i="10" s="1"/>
  <c r="BB127" i="10" s="1"/>
  <c r="BB128" i="10" s="1"/>
  <c r="BB129" i="10" s="1"/>
  <c r="BB130" i="10" s="1"/>
  <c r="BB131" i="10" s="1"/>
  <c r="BB132" i="10" s="1"/>
  <c r="BB133" i="10" s="1"/>
  <c r="BB134" i="10" s="1"/>
  <c r="BB135" i="10" s="1"/>
  <c r="BB136" i="10" s="1"/>
  <c r="BB137" i="10" s="1"/>
  <c r="BB138" i="10" s="1"/>
  <c r="BB139" i="10" s="1"/>
  <c r="BB140" i="10" s="1"/>
  <c r="BB141" i="10" s="1"/>
  <c r="BB142" i="10" s="1"/>
  <c r="BB143" i="10" s="1"/>
  <c r="BB144" i="10" s="1"/>
  <c r="BB145" i="10" s="1"/>
  <c r="BB146" i="10" s="1"/>
  <c r="BB147" i="10" s="1"/>
  <c r="BB148" i="10" s="1"/>
  <c r="BB149" i="10" s="1"/>
  <c r="BB150" i="10" s="1"/>
  <c r="BB151" i="10" s="1"/>
  <c r="BB152" i="10" s="1"/>
  <c r="BB153" i="10" s="1"/>
  <c r="BB154" i="10" s="1"/>
  <c r="BB155" i="10" s="1"/>
  <c r="BB156" i="10" s="1"/>
  <c r="BB157" i="10" s="1"/>
  <c r="BB158" i="10" s="1"/>
  <c r="BB159" i="10" s="1"/>
  <c r="BB160" i="10" s="1"/>
  <c r="BB161" i="10" s="1"/>
  <c r="BB162" i="10" s="1"/>
  <c r="BB163" i="10" s="1"/>
  <c r="BB164" i="10" s="1"/>
  <c r="BB165" i="10" s="1"/>
  <c r="BB166" i="10" s="1"/>
  <c r="BB167" i="10" s="1"/>
  <c r="BB168" i="10" s="1"/>
  <c r="BB169" i="10" s="1"/>
  <c r="BB170" i="10" s="1"/>
  <c r="BB171" i="10" s="1"/>
  <c r="BB172" i="10" s="1"/>
  <c r="BB173" i="10" s="1"/>
  <c r="BB174" i="10" s="1"/>
  <c r="BB175" i="10" s="1"/>
  <c r="BB176" i="10" s="1"/>
  <c r="BB177" i="10" s="1"/>
  <c r="BB178" i="10" s="1"/>
  <c r="BB179" i="10" s="1"/>
  <c r="BB180" i="10" s="1"/>
  <c r="BB181" i="10" s="1"/>
  <c r="BB182" i="10" s="1"/>
  <c r="BB183" i="10" s="1"/>
  <c r="BB184" i="10" s="1"/>
  <c r="BB185" i="10" s="1"/>
  <c r="BB186" i="10" s="1"/>
  <c r="BB187" i="10" s="1"/>
  <c r="BB188" i="10" s="1"/>
  <c r="BB189" i="10" s="1"/>
  <c r="BB190" i="10" s="1"/>
  <c r="BB191" i="10" s="1"/>
  <c r="BB192" i="10" s="1"/>
  <c r="BB193" i="10" s="1"/>
  <c r="BB194" i="10" s="1"/>
  <c r="BB195" i="10" s="1"/>
  <c r="BB196" i="10" s="1"/>
  <c r="BB197" i="10" s="1"/>
  <c r="BB198" i="10" s="1"/>
  <c r="BB199" i="10" s="1"/>
  <c r="BB200" i="10" s="1"/>
  <c r="BB201" i="10" s="1"/>
  <c r="BB202" i="10" s="1"/>
  <c r="BB203" i="10" s="1"/>
  <c r="BB204" i="10" s="1"/>
  <c r="BB205" i="10" s="1"/>
  <c r="BB206" i="10" s="1"/>
  <c r="BB207" i="10" s="1"/>
  <c r="BB208" i="10" s="1"/>
  <c r="BB209" i="10" s="1"/>
  <c r="BB210" i="10" s="1"/>
  <c r="BB211" i="10" s="1"/>
  <c r="BB212" i="10" s="1"/>
  <c r="BB213" i="10" s="1"/>
  <c r="BB214" i="10" s="1"/>
  <c r="BB215" i="10" s="1"/>
  <c r="BB216" i="10" s="1"/>
  <c r="BB217" i="10" s="1"/>
  <c r="BB218" i="10" s="1"/>
  <c r="BB219" i="10" s="1"/>
  <c r="BB220" i="10" s="1"/>
  <c r="BB221" i="10" s="1"/>
  <c r="BB222" i="10" s="1"/>
  <c r="BB223" i="10" s="1"/>
  <c r="BB224" i="10" s="1"/>
  <c r="BB225" i="10" s="1"/>
  <c r="BB226" i="10" s="1"/>
  <c r="BB227" i="10" s="1"/>
  <c r="BB228" i="10" s="1"/>
  <c r="BB229" i="10" s="1"/>
  <c r="BB230" i="10" s="1"/>
  <c r="BB231" i="10" s="1"/>
  <c r="BB232" i="10" s="1"/>
  <c r="BB233" i="10" s="1"/>
  <c r="BB234" i="10" s="1"/>
  <c r="BB235" i="10" s="1"/>
  <c r="BB236" i="10" s="1"/>
  <c r="BB237" i="10" s="1"/>
  <c r="BB238" i="10" s="1"/>
  <c r="BB239" i="10" s="1"/>
  <c r="BB240" i="10" s="1"/>
  <c r="BB241" i="10" s="1"/>
  <c r="BB242" i="10" s="1"/>
  <c r="BB243" i="10" s="1"/>
  <c r="BB244" i="10" s="1"/>
  <c r="BB245" i="10" s="1"/>
  <c r="BB246" i="10" s="1"/>
  <c r="BB247" i="10" s="1"/>
  <c r="BB248" i="10" s="1"/>
  <c r="BB249" i="10" s="1"/>
  <c r="BB250" i="10" s="1"/>
  <c r="BB251" i="10" s="1"/>
  <c r="BB252" i="10" s="1"/>
  <c r="BB253" i="10" s="1"/>
  <c r="BB254" i="10" s="1"/>
  <c r="BB255" i="10" s="1"/>
  <c r="BB256" i="10" s="1"/>
  <c r="BB257" i="10" s="1"/>
  <c r="BB258" i="10" s="1"/>
  <c r="BB259" i="10" s="1"/>
  <c r="BB260" i="10" s="1"/>
  <c r="BB261" i="10" s="1"/>
  <c r="BB262" i="10" s="1"/>
  <c r="BB263" i="10" s="1"/>
  <c r="BB264" i="10" s="1"/>
  <c r="BB265" i="10" s="1"/>
  <c r="BB266" i="10" s="1"/>
  <c r="BB267" i="10" s="1"/>
  <c r="BB268" i="10" s="1"/>
  <c r="BB269" i="10" s="1"/>
  <c r="BB270" i="10" s="1"/>
  <c r="BB271" i="10" s="1"/>
  <c r="BB272" i="10" s="1"/>
  <c r="BB273" i="10" s="1"/>
  <c r="BB274" i="10" s="1"/>
  <c r="BB275" i="10" s="1"/>
  <c r="BB276" i="10" s="1"/>
  <c r="BB277" i="10" s="1"/>
  <c r="BB278" i="10" s="1"/>
  <c r="BB279" i="10" s="1"/>
  <c r="BB280" i="10" s="1"/>
  <c r="BB281" i="10" s="1"/>
  <c r="BB282" i="10" s="1"/>
  <c r="BB283" i="10" s="1"/>
  <c r="BB284" i="10" s="1"/>
  <c r="BB285" i="10" s="1"/>
  <c r="BB286" i="10" s="1"/>
  <c r="BB287" i="10" s="1"/>
  <c r="BB288" i="10" s="1"/>
  <c r="BB289" i="10" s="1"/>
  <c r="BB290" i="10" s="1"/>
  <c r="BB291" i="10" s="1"/>
  <c r="BB292" i="10" s="1"/>
  <c r="BB293" i="10" s="1"/>
  <c r="BB294" i="10" s="1"/>
  <c r="BB295" i="10" s="1"/>
  <c r="BB296" i="10" s="1"/>
  <c r="BB297" i="10" s="1"/>
  <c r="BB298" i="10" s="1"/>
  <c r="BB299" i="10" s="1"/>
  <c r="BB300" i="10" s="1"/>
  <c r="BB301" i="10" s="1"/>
  <c r="BB302" i="10" s="1"/>
  <c r="BB303" i="10" s="1"/>
  <c r="BB304" i="10" s="1"/>
  <c r="BB305" i="10" s="1"/>
  <c r="BB306" i="10" s="1"/>
  <c r="BB307" i="10" s="1"/>
  <c r="BB308" i="10" s="1"/>
  <c r="BB309" i="10" s="1"/>
  <c r="BB310" i="10" s="1"/>
  <c r="BB311" i="10" s="1"/>
  <c r="BB312" i="10" s="1"/>
  <c r="BB313" i="10" s="1"/>
  <c r="BB314" i="10" s="1"/>
  <c r="BB315" i="10" s="1"/>
  <c r="BB316" i="10" s="1"/>
  <c r="BB317" i="10" s="1"/>
  <c r="BB318" i="10" s="1"/>
  <c r="BB319" i="10" s="1"/>
  <c r="BB320" i="10" s="1"/>
  <c r="BB321" i="10" s="1"/>
  <c r="BB322" i="10" s="1"/>
  <c r="BB323" i="10" s="1"/>
  <c r="BB324" i="10" s="1"/>
  <c r="BB325" i="10" s="1"/>
  <c r="BB326" i="10" s="1"/>
  <c r="BB327" i="10" s="1"/>
  <c r="BB328" i="10" s="1"/>
  <c r="BB329" i="10" s="1"/>
  <c r="BB330" i="10" s="1"/>
  <c r="BB331" i="10" s="1"/>
  <c r="BB332" i="10" s="1"/>
  <c r="BB333" i="10" s="1"/>
  <c r="BB334" i="10" s="1"/>
  <c r="BB335" i="10" s="1"/>
  <c r="BB336" i="10" s="1"/>
  <c r="BB337" i="10" s="1"/>
  <c r="BB338" i="10" s="1"/>
  <c r="BB339" i="10" s="1"/>
  <c r="BB340" i="10" s="1"/>
  <c r="BB341" i="10" s="1"/>
  <c r="BB342" i="10" s="1"/>
  <c r="BB343" i="10" s="1"/>
  <c r="BB344" i="10" s="1"/>
  <c r="BB345" i="10" s="1"/>
  <c r="BB346" i="10" s="1"/>
  <c r="BB347" i="10" s="1"/>
  <c r="BB348" i="10" s="1"/>
  <c r="BB349" i="10" s="1"/>
  <c r="BB350" i="10" s="1"/>
  <c r="BB351" i="10" s="1"/>
  <c r="BB352" i="10" s="1"/>
  <c r="BB353" i="10" s="1"/>
  <c r="BB354" i="10" s="1"/>
  <c r="BB355" i="10" s="1"/>
  <c r="BB356" i="10" s="1"/>
  <c r="BB357" i="10" s="1"/>
  <c r="BB358" i="10" s="1"/>
  <c r="BB359" i="10" s="1"/>
  <c r="BB360" i="10" s="1"/>
  <c r="BB361" i="10" s="1"/>
  <c r="BB362" i="10" s="1"/>
  <c r="BB363" i="10" s="1"/>
  <c r="BB364" i="10" s="1"/>
  <c r="BB365" i="10" s="1"/>
  <c r="BB366" i="10" s="1"/>
  <c r="BB367" i="10" s="1"/>
  <c r="BB368" i="10" s="1"/>
  <c r="BB369" i="10" s="1"/>
  <c r="BB370" i="10" s="1"/>
  <c r="BB371" i="10" s="1"/>
  <c r="BB372" i="10" s="1"/>
  <c r="BB373" i="10" s="1"/>
  <c r="BB374" i="10" s="1"/>
  <c r="BB375" i="10" s="1"/>
  <c r="BB376" i="10" s="1"/>
  <c r="BB377" i="10" s="1"/>
  <c r="BB378" i="10" s="1"/>
  <c r="BB379" i="10" s="1"/>
  <c r="BB380" i="10" s="1"/>
  <c r="BB381" i="10" s="1"/>
  <c r="BB382" i="10" s="1"/>
  <c r="BB383" i="10" s="1"/>
  <c r="BB384" i="10" s="1"/>
  <c r="BB385" i="10" s="1"/>
  <c r="BB386" i="10" s="1"/>
  <c r="BB387" i="10" s="1"/>
  <c r="BB388" i="10" s="1"/>
  <c r="BB389" i="10" s="1"/>
  <c r="BB390" i="10" s="1"/>
  <c r="BB391" i="10" s="1"/>
  <c r="BB392" i="10" s="1"/>
  <c r="BB393" i="10" s="1"/>
  <c r="BB394" i="10" s="1"/>
  <c r="BB395" i="10" s="1"/>
  <c r="BB396" i="10" s="1"/>
  <c r="BB397" i="10" s="1"/>
  <c r="BB398" i="10" s="1"/>
  <c r="BB399" i="10" s="1"/>
  <c r="BB400" i="10" s="1"/>
  <c r="BB401" i="10" s="1"/>
  <c r="BB402" i="10" s="1"/>
  <c r="BB403" i="10" s="1"/>
  <c r="BB404" i="10" s="1"/>
  <c r="BB405" i="10" s="1"/>
  <c r="BB406" i="10" s="1"/>
  <c r="BB407" i="10" s="1"/>
  <c r="BB408" i="10" s="1"/>
  <c r="BB409" i="10" s="1"/>
  <c r="BB410" i="10" s="1"/>
  <c r="BB411" i="10" s="1"/>
  <c r="BB412" i="10" s="1"/>
  <c r="BB413" i="10" s="1"/>
  <c r="BB414" i="10" s="1"/>
  <c r="BB415" i="10" s="1"/>
  <c r="BB416" i="10" s="1"/>
  <c r="BB417" i="10" s="1"/>
  <c r="BB418" i="10" s="1"/>
  <c r="BB419" i="10" s="1"/>
  <c r="BB420" i="10" s="1"/>
  <c r="BB421" i="10" s="1"/>
  <c r="BB422" i="10" s="1"/>
  <c r="BB423" i="10" s="1"/>
  <c r="BB424" i="10" s="1"/>
  <c r="BB425" i="10" s="1"/>
  <c r="BB426" i="10" s="1"/>
  <c r="BB427" i="10" s="1"/>
  <c r="BB428" i="10" s="1"/>
  <c r="BB429" i="10" s="1"/>
  <c r="BB430" i="10" s="1"/>
  <c r="BB431" i="10" s="1"/>
  <c r="BB432" i="10" s="1"/>
  <c r="BB433" i="10" s="1"/>
  <c r="BB434" i="10" s="1"/>
  <c r="BB435" i="10" s="1"/>
  <c r="BB436" i="10" s="1"/>
  <c r="BB437" i="10" s="1"/>
  <c r="BB438" i="10" s="1"/>
  <c r="BB439" i="10" s="1"/>
  <c r="BB440" i="10" s="1"/>
  <c r="BB441" i="10" s="1"/>
  <c r="BB442" i="10" s="1"/>
  <c r="BB443" i="10" s="1"/>
  <c r="BB444" i="10" s="1"/>
  <c r="BB445" i="10" s="1"/>
  <c r="BB446" i="10" s="1"/>
  <c r="BB447" i="10" s="1"/>
  <c r="BB448" i="10" s="1"/>
  <c r="BB449" i="10" s="1"/>
  <c r="BB450" i="10" s="1"/>
  <c r="BB451" i="10" s="1"/>
  <c r="BB452" i="10" s="1"/>
  <c r="BB453" i="10" s="1"/>
  <c r="BB454" i="10" s="1"/>
  <c r="BB455" i="10" s="1"/>
  <c r="BB456" i="10" s="1"/>
  <c r="BB457" i="10" s="1"/>
  <c r="BB458" i="10" s="1"/>
  <c r="BB459" i="10" s="1"/>
  <c r="BB460" i="10" s="1"/>
  <c r="BB461" i="10" s="1"/>
  <c r="BB462" i="10" s="1"/>
  <c r="BB463" i="10" s="1"/>
  <c r="BB464" i="10" s="1"/>
  <c r="BB465" i="10" s="1"/>
  <c r="BB466" i="10" s="1"/>
  <c r="BB467" i="10" s="1"/>
  <c r="BB468" i="10" s="1"/>
  <c r="BB469" i="10" s="1"/>
  <c r="BB470" i="10" s="1"/>
  <c r="BB471" i="10" s="1"/>
  <c r="BB472" i="10" s="1"/>
  <c r="BB473" i="10" s="1"/>
  <c r="BB474" i="10" s="1"/>
  <c r="BB475" i="10" s="1"/>
  <c r="BB476" i="10" s="1"/>
  <c r="BB477" i="10" s="1"/>
  <c r="BB478" i="10" s="1"/>
  <c r="BB479" i="10" s="1"/>
  <c r="BB480" i="10" s="1"/>
  <c r="BB481" i="10" s="1"/>
  <c r="BB482" i="10" s="1"/>
  <c r="BB483" i="10" s="1"/>
  <c r="BB484" i="10" s="1"/>
  <c r="BB485" i="10" s="1"/>
  <c r="BB486" i="10" s="1"/>
  <c r="BB487" i="10" s="1"/>
  <c r="BB488" i="10" s="1"/>
  <c r="BB489" i="10" s="1"/>
  <c r="BB490" i="10" s="1"/>
  <c r="BB491" i="10" s="1"/>
  <c r="BB492" i="10" s="1"/>
  <c r="BB493" i="10" s="1"/>
  <c r="BB494" i="10" s="1"/>
  <c r="BB495" i="10" s="1"/>
  <c r="BB496" i="10" s="1"/>
  <c r="BB497" i="10" s="1"/>
  <c r="BB498" i="10" s="1"/>
  <c r="BB499" i="10" s="1"/>
  <c r="BB500" i="10" s="1"/>
  <c r="BB501" i="10" s="1"/>
  <c r="BB502" i="10" s="1"/>
  <c r="BB503" i="10" s="1"/>
  <c r="BB504" i="10" s="1"/>
  <c r="BB505" i="10" s="1"/>
  <c r="BB506" i="10" s="1"/>
  <c r="BB507" i="10" s="1"/>
  <c r="BB508" i="10" s="1"/>
  <c r="BB509" i="10" s="1"/>
  <c r="BB510" i="10" s="1"/>
  <c r="BB511" i="10" s="1"/>
  <c r="BB512" i="10" s="1"/>
  <c r="BB513" i="10" s="1"/>
  <c r="BB514" i="10" s="1"/>
  <c r="BB515" i="10" s="1"/>
  <c r="BB516" i="10" s="1"/>
  <c r="BB517" i="10" s="1"/>
  <c r="BB518" i="10" s="1"/>
  <c r="BB519" i="10" s="1"/>
  <c r="BB520" i="10" s="1"/>
  <c r="BB521" i="10" s="1"/>
  <c r="BB522" i="10" s="1"/>
  <c r="BB523" i="10" s="1"/>
  <c r="BB524" i="10" s="1"/>
  <c r="BB525" i="10" s="1"/>
  <c r="BB526" i="10" s="1"/>
  <c r="BB527" i="10" s="1"/>
  <c r="BB528" i="10" s="1"/>
  <c r="BB529" i="10" s="1"/>
  <c r="BB530" i="10" s="1"/>
  <c r="BB531" i="10" s="1"/>
  <c r="BB532" i="10" s="1"/>
  <c r="BB533" i="10" s="1"/>
  <c r="BB534" i="10" s="1"/>
  <c r="BB535" i="10" s="1"/>
  <c r="BB536" i="10" s="1"/>
  <c r="BB537" i="10" s="1"/>
  <c r="BB538" i="10" s="1"/>
  <c r="BB539" i="10" s="1"/>
  <c r="BB540" i="10" s="1"/>
  <c r="BB541" i="10" s="1"/>
  <c r="BB542" i="10" s="1"/>
  <c r="BB543" i="10" s="1"/>
  <c r="BB544" i="10" s="1"/>
  <c r="BB545" i="10" s="1"/>
  <c r="BB546" i="10" s="1"/>
  <c r="BB547" i="10" s="1"/>
  <c r="BB548" i="10" s="1"/>
  <c r="BB549" i="10" s="1"/>
  <c r="BB550" i="10" s="1"/>
  <c r="BB551" i="10" s="1"/>
  <c r="BB552" i="10" s="1"/>
  <c r="BB553" i="10" s="1"/>
  <c r="BB554" i="10" s="1"/>
  <c r="BB555" i="10" s="1"/>
  <c r="BB556" i="10" s="1"/>
  <c r="BB557" i="10" s="1"/>
  <c r="BB558" i="10" s="1"/>
  <c r="BB559" i="10" s="1"/>
  <c r="BB560" i="10" s="1"/>
  <c r="BB561" i="10" s="1"/>
  <c r="BB562" i="10" s="1"/>
  <c r="BB563" i="10" s="1"/>
  <c r="BB564" i="10" s="1"/>
  <c r="BB565" i="10" s="1"/>
  <c r="BB566" i="10" s="1"/>
  <c r="BB567" i="10" s="1"/>
  <c r="BB568" i="10" s="1"/>
  <c r="BB569" i="10" s="1"/>
  <c r="BB570" i="10" s="1"/>
  <c r="BB571" i="10" s="1"/>
  <c r="BB572" i="10" s="1"/>
  <c r="BB573" i="10" s="1"/>
  <c r="BB574" i="10" s="1"/>
  <c r="BB575" i="10" s="1"/>
  <c r="BB576" i="10" s="1"/>
  <c r="BB577" i="10" s="1"/>
  <c r="BB578" i="10" s="1"/>
  <c r="BB579" i="10" s="1"/>
  <c r="BB580" i="10" s="1"/>
  <c r="BB581" i="10" s="1"/>
  <c r="BB582" i="10" s="1"/>
  <c r="BB583" i="10" s="1"/>
  <c r="BB584" i="10" s="1"/>
  <c r="BB585" i="10" s="1"/>
  <c r="BB586" i="10" s="1"/>
  <c r="BB587" i="10" s="1"/>
  <c r="BB588" i="10" s="1"/>
  <c r="BB589" i="10" s="1"/>
  <c r="BB590" i="10" s="1"/>
  <c r="BB591" i="10" s="1"/>
  <c r="BB592" i="10" s="1"/>
  <c r="BB593" i="10" s="1"/>
  <c r="BB594" i="10" s="1"/>
  <c r="BB595" i="10" s="1"/>
  <c r="BB596" i="10" s="1"/>
  <c r="BB597" i="10" s="1"/>
  <c r="BB598" i="10" s="1"/>
  <c r="BB599" i="10" s="1"/>
  <c r="BB600" i="10" s="1"/>
  <c r="BB601" i="10" s="1"/>
  <c r="BB602" i="10" s="1"/>
  <c r="BB603" i="10" s="1"/>
  <c r="BB604" i="10" s="1"/>
  <c r="BB605" i="10" s="1"/>
  <c r="BB606" i="10" s="1"/>
  <c r="BB607" i="10" s="1"/>
  <c r="BB608" i="10" s="1"/>
  <c r="BB609" i="10" s="1"/>
  <c r="BB610" i="10" s="1"/>
  <c r="BB611" i="10" s="1"/>
  <c r="BB612" i="10" s="1"/>
  <c r="BB613" i="10" s="1"/>
  <c r="BB614" i="10" s="1"/>
  <c r="BB615" i="10" s="1"/>
  <c r="BB616" i="10" s="1"/>
  <c r="BB617" i="10" s="1"/>
  <c r="BB618" i="10" s="1"/>
  <c r="BB619" i="10" s="1"/>
  <c r="BB620" i="10" s="1"/>
  <c r="BB621" i="10" s="1"/>
  <c r="BB622" i="10" s="1"/>
  <c r="BB623" i="10" s="1"/>
  <c r="BB624" i="10" s="1"/>
  <c r="BB625" i="10" s="1"/>
  <c r="BB626" i="10" s="1"/>
  <c r="BB627" i="10" s="1"/>
  <c r="BB628" i="10" s="1"/>
  <c r="BB629" i="10" s="1"/>
  <c r="BB630" i="10" s="1"/>
  <c r="BB631" i="10" s="1"/>
  <c r="BB632" i="10" s="1"/>
  <c r="BB633" i="10" s="1"/>
  <c r="BB634" i="10" s="1"/>
  <c r="BB635" i="10" s="1"/>
  <c r="BB636" i="10" s="1"/>
  <c r="BB637" i="10" s="1"/>
  <c r="BB638" i="10" s="1"/>
  <c r="BB639" i="10" s="1"/>
  <c r="BB640" i="10" s="1"/>
  <c r="BB641" i="10" s="1"/>
  <c r="BB642" i="10" s="1"/>
  <c r="BB643" i="10" s="1"/>
  <c r="BB644" i="10" s="1"/>
  <c r="BB645" i="10" s="1"/>
  <c r="BB646" i="10" s="1"/>
  <c r="BB647" i="10" s="1"/>
  <c r="BB648" i="10" s="1"/>
  <c r="BB649" i="10" s="1"/>
  <c r="BB650" i="10" s="1"/>
  <c r="BB651" i="10" s="1"/>
  <c r="BB652" i="10" s="1"/>
  <c r="BB653" i="10" s="1"/>
  <c r="BB654" i="10" s="1"/>
  <c r="BB655" i="10" s="1"/>
  <c r="BB656" i="10" s="1"/>
  <c r="BB657" i="10" s="1"/>
  <c r="BB658" i="10" s="1"/>
  <c r="BB659" i="10" s="1"/>
  <c r="BB660" i="10" s="1"/>
  <c r="BB661" i="10" s="1"/>
  <c r="BB662" i="10" s="1"/>
  <c r="BB663" i="10" s="1"/>
  <c r="BB664" i="10" s="1"/>
  <c r="BB665" i="10" s="1"/>
  <c r="BB666" i="10" s="1"/>
  <c r="BB667" i="10" s="1"/>
  <c r="BB668" i="10" s="1"/>
  <c r="BB669" i="10" s="1"/>
  <c r="BB670" i="10" s="1"/>
  <c r="BB671" i="10" s="1"/>
  <c r="BB672" i="10" s="1"/>
  <c r="BB673" i="10" s="1"/>
  <c r="BB674" i="10" s="1"/>
  <c r="BB675" i="10" s="1"/>
  <c r="BB676" i="10" s="1"/>
  <c r="BB677" i="10" s="1"/>
  <c r="BB678" i="10" s="1"/>
  <c r="BB679" i="10" s="1"/>
  <c r="BB680" i="10" s="1"/>
  <c r="BB681" i="10" s="1"/>
  <c r="BB682" i="10" s="1"/>
  <c r="BB683" i="10" s="1"/>
  <c r="BB684" i="10" s="1"/>
  <c r="BB685" i="10" s="1"/>
  <c r="BB686" i="10" s="1"/>
  <c r="BB687" i="10" s="1"/>
  <c r="BB688" i="10" s="1"/>
  <c r="BB689" i="10" s="1"/>
  <c r="BB690" i="10" s="1"/>
  <c r="BB691" i="10" s="1"/>
  <c r="BB692" i="10" s="1"/>
  <c r="BB693" i="10" s="1"/>
  <c r="BB694" i="10" s="1"/>
  <c r="BB695" i="10" s="1"/>
  <c r="BB696" i="10" s="1"/>
  <c r="BB697" i="10" s="1"/>
  <c r="BB698" i="10" s="1"/>
  <c r="BB699" i="10" s="1"/>
  <c r="BB700" i="10" s="1"/>
  <c r="BB701" i="10" s="1"/>
  <c r="BB702" i="10" s="1"/>
  <c r="BB703" i="10" s="1"/>
  <c r="BB704" i="10" s="1"/>
  <c r="BB705" i="10" s="1"/>
  <c r="BB706" i="10" s="1"/>
  <c r="BB707" i="10" s="1"/>
  <c r="BB708" i="10" s="1"/>
  <c r="BB709" i="10" s="1"/>
  <c r="BB710" i="10" s="1"/>
  <c r="BB711" i="10" s="1"/>
  <c r="BB712" i="10" s="1"/>
  <c r="BB713" i="10" s="1"/>
  <c r="BB714" i="10" s="1"/>
  <c r="BB715" i="10" s="1"/>
  <c r="BB716" i="10" s="1"/>
  <c r="BB717" i="10" s="1"/>
  <c r="BB718" i="10" s="1"/>
  <c r="BB719" i="10" s="1"/>
  <c r="BB720" i="10" s="1"/>
  <c r="BB721" i="10" s="1"/>
  <c r="BB722" i="10" s="1"/>
  <c r="BB723" i="10" s="1"/>
  <c r="BB724" i="10" s="1"/>
  <c r="BB725" i="10" s="1"/>
  <c r="BB726" i="10" s="1"/>
  <c r="BB727" i="10" s="1"/>
  <c r="BB728" i="10" s="1"/>
  <c r="BB729" i="10" s="1"/>
  <c r="BB730" i="10" s="1"/>
  <c r="BB731" i="10" s="1"/>
  <c r="BB732" i="10" s="1"/>
  <c r="BB733" i="10" s="1"/>
  <c r="BB734" i="10" s="1"/>
  <c r="BB735" i="10" s="1"/>
  <c r="BB736" i="10" s="1"/>
  <c r="BB737" i="10" s="1"/>
  <c r="BB738" i="10" s="1"/>
  <c r="BB739" i="10" s="1"/>
  <c r="BB740" i="10" s="1"/>
  <c r="BB741" i="10" s="1"/>
  <c r="BB742" i="10" s="1"/>
  <c r="BB743" i="10" s="1"/>
  <c r="BB744" i="10" s="1"/>
  <c r="BB745" i="10" s="1"/>
  <c r="BB746" i="10" s="1"/>
  <c r="BB747" i="10" s="1"/>
  <c r="BB748" i="10" s="1"/>
  <c r="BB749" i="10" s="1"/>
  <c r="BB750" i="10" s="1"/>
  <c r="BB751" i="10" s="1"/>
  <c r="BB752" i="10" s="1"/>
  <c r="BB753" i="10" s="1"/>
  <c r="BB754" i="10" s="1"/>
  <c r="BB755" i="10" s="1"/>
  <c r="BB756" i="10" s="1"/>
  <c r="BB757" i="10" s="1"/>
  <c r="BB758" i="10" s="1"/>
  <c r="BB759" i="10" s="1"/>
  <c r="BB760" i="10" s="1"/>
  <c r="BB761" i="10" s="1"/>
  <c r="BB762" i="10" s="1"/>
  <c r="BB763" i="10" s="1"/>
  <c r="BB764" i="10" s="1"/>
  <c r="BB765" i="10" s="1"/>
  <c r="BB766" i="10" s="1"/>
  <c r="BB767" i="10" s="1"/>
  <c r="BB768" i="10" s="1"/>
  <c r="BB769" i="10" s="1"/>
  <c r="BB770" i="10" s="1"/>
  <c r="BB771" i="10" s="1"/>
  <c r="BB772" i="10" s="1"/>
  <c r="BB773" i="10" s="1"/>
  <c r="BB774" i="10" s="1"/>
  <c r="BB775" i="10" s="1"/>
  <c r="BB776" i="10" s="1"/>
  <c r="BB777" i="10" s="1"/>
  <c r="BB778" i="10" s="1"/>
  <c r="BB779" i="10" s="1"/>
  <c r="BB780" i="10" s="1"/>
  <c r="BB781" i="10" s="1"/>
  <c r="BB782" i="10" s="1"/>
  <c r="BB783" i="10" s="1"/>
  <c r="BB784" i="10" s="1"/>
  <c r="BB785" i="10" s="1"/>
  <c r="BB786" i="10" s="1"/>
  <c r="BB787" i="10" s="1"/>
  <c r="BB788" i="10" s="1"/>
  <c r="BB789" i="10" s="1"/>
  <c r="BB790" i="10" s="1"/>
  <c r="BB791" i="10" s="1"/>
  <c r="BB792" i="10" s="1"/>
  <c r="BB793" i="10" s="1"/>
  <c r="BB794" i="10" s="1"/>
  <c r="BB795" i="10" s="1"/>
  <c r="BB796" i="10" s="1"/>
  <c r="BB797" i="10" s="1"/>
  <c r="BB798" i="10" s="1"/>
  <c r="BB799" i="10" s="1"/>
  <c r="BB800" i="10" s="1"/>
  <c r="BB801" i="10" s="1"/>
  <c r="BB802" i="10" s="1"/>
  <c r="BB803" i="10" s="1"/>
  <c r="BB804" i="10" s="1"/>
  <c r="BB805" i="10" s="1"/>
  <c r="BB806" i="10" s="1"/>
  <c r="BB807" i="10" s="1"/>
  <c r="BB808" i="10" s="1"/>
  <c r="BB809" i="10" s="1"/>
  <c r="BB810" i="10" s="1"/>
  <c r="BB811" i="10" s="1"/>
  <c r="BB812" i="10" s="1"/>
  <c r="BB813" i="10" s="1"/>
  <c r="BB814" i="10" s="1"/>
  <c r="BB815" i="10" s="1"/>
  <c r="BB816" i="10" s="1"/>
  <c r="BB817" i="10" s="1"/>
  <c r="BB818" i="10" s="1"/>
  <c r="BB819" i="10" s="1"/>
  <c r="BB820" i="10" s="1"/>
  <c r="BB821" i="10" s="1"/>
  <c r="BB822" i="10" s="1"/>
  <c r="BB823" i="10" s="1"/>
  <c r="BB824" i="10" s="1"/>
  <c r="BB825" i="10" s="1"/>
  <c r="BB826" i="10" s="1"/>
  <c r="BB827" i="10" s="1"/>
  <c r="BB828" i="10" s="1"/>
  <c r="BB829" i="10" s="1"/>
  <c r="BB830" i="10" s="1"/>
  <c r="BB831" i="10" s="1"/>
  <c r="BB832" i="10" s="1"/>
  <c r="BB833" i="10" s="1"/>
  <c r="BB834" i="10" s="1"/>
  <c r="BB835" i="10" s="1"/>
  <c r="BB836" i="10" s="1"/>
  <c r="BB837" i="10" s="1"/>
  <c r="BB838" i="10" s="1"/>
  <c r="BB839" i="10" s="1"/>
  <c r="BB840" i="10" s="1"/>
  <c r="BB841" i="10" s="1"/>
  <c r="BB842" i="10" s="1"/>
  <c r="BB843" i="10" s="1"/>
  <c r="BB844" i="10" s="1"/>
  <c r="BB845" i="10" s="1"/>
  <c r="BB846" i="10" s="1"/>
  <c r="BB847" i="10" s="1"/>
  <c r="BB848" i="10" s="1"/>
  <c r="BB849" i="10" s="1"/>
  <c r="BB850" i="10" s="1"/>
  <c r="BB851" i="10" s="1"/>
  <c r="BB852" i="10" s="1"/>
  <c r="BB853" i="10" s="1"/>
  <c r="BB854" i="10" s="1"/>
  <c r="BB855" i="10" s="1"/>
  <c r="BB856" i="10" s="1"/>
  <c r="BB857" i="10" s="1"/>
  <c r="BB858" i="10" s="1"/>
  <c r="BB859" i="10" s="1"/>
  <c r="BB860" i="10" s="1"/>
  <c r="BB861" i="10" s="1"/>
  <c r="BB862" i="10" s="1"/>
  <c r="BB863" i="10" s="1"/>
  <c r="BB864" i="10" s="1"/>
  <c r="BB865" i="10" s="1"/>
  <c r="BB866" i="10" s="1"/>
  <c r="BB867" i="10" s="1"/>
  <c r="BB868" i="10" s="1"/>
  <c r="BB869" i="10" s="1"/>
  <c r="BB870" i="10" s="1"/>
  <c r="BB871" i="10" s="1"/>
  <c r="BB872" i="10" s="1"/>
  <c r="BB873" i="10" s="1"/>
  <c r="BB874" i="10" s="1"/>
  <c r="BB875" i="10" s="1"/>
  <c r="BB876" i="10" s="1"/>
  <c r="BB877" i="10" s="1"/>
  <c r="BB878" i="10" s="1"/>
  <c r="BB879" i="10" s="1"/>
  <c r="BB880" i="10" s="1"/>
  <c r="BB881" i="10" s="1"/>
  <c r="BB882" i="10" s="1"/>
  <c r="BB883" i="10" s="1"/>
  <c r="BB884" i="10" s="1"/>
  <c r="BB885" i="10" s="1"/>
  <c r="BB886" i="10" s="1"/>
  <c r="BB887" i="10" s="1"/>
  <c r="BB888" i="10" s="1"/>
  <c r="BB889" i="10" s="1"/>
  <c r="BB890" i="10" s="1"/>
  <c r="BB891" i="10" s="1"/>
  <c r="BB892" i="10" s="1"/>
  <c r="BB893" i="10" s="1"/>
  <c r="BB894" i="10" s="1"/>
  <c r="BB895" i="10" s="1"/>
  <c r="BB896" i="10" s="1"/>
  <c r="BB897" i="10" s="1"/>
  <c r="BB898" i="10" s="1"/>
  <c r="BB899" i="10" s="1"/>
  <c r="BB900" i="10" s="1"/>
  <c r="BB901" i="10" s="1"/>
  <c r="BB902" i="10" s="1"/>
  <c r="BB903" i="10" s="1"/>
  <c r="BB904" i="10" s="1"/>
  <c r="BB905" i="10" s="1"/>
  <c r="BB906" i="10" s="1"/>
  <c r="BB907" i="10" s="1"/>
  <c r="BB908" i="10" s="1"/>
  <c r="BB909" i="10" s="1"/>
  <c r="BB910" i="10" s="1"/>
  <c r="BB911" i="10" s="1"/>
  <c r="BB912" i="10" s="1"/>
  <c r="BB913" i="10" s="1"/>
  <c r="BB914" i="10" s="1"/>
  <c r="BB915" i="10" s="1"/>
  <c r="BB916" i="10" s="1"/>
  <c r="BB917" i="10" s="1"/>
  <c r="BB918" i="10" s="1"/>
  <c r="BB919" i="10" s="1"/>
  <c r="BB920" i="10" s="1"/>
  <c r="BB921" i="10" s="1"/>
  <c r="BB922" i="10" s="1"/>
  <c r="BB923" i="10" s="1"/>
  <c r="BB924" i="10" s="1"/>
  <c r="BB925" i="10" s="1"/>
  <c r="BB926" i="10" s="1"/>
  <c r="BB927" i="10" s="1"/>
  <c r="BB928" i="10" s="1"/>
  <c r="BB929" i="10" s="1"/>
  <c r="BB930" i="10" s="1"/>
  <c r="BB931" i="10" s="1"/>
  <c r="BB932" i="10" s="1"/>
  <c r="BB933" i="10" s="1"/>
  <c r="BB934" i="10" s="1"/>
  <c r="BB935" i="10" s="1"/>
  <c r="BB936" i="10" s="1"/>
  <c r="BB937" i="10" s="1"/>
  <c r="BB938" i="10" s="1"/>
  <c r="BB939" i="10" s="1"/>
  <c r="BB940" i="10" s="1"/>
  <c r="BB941" i="10" s="1"/>
  <c r="BB942" i="10" s="1"/>
  <c r="BB943" i="10" s="1"/>
  <c r="BB944" i="10" s="1"/>
  <c r="BB945" i="10" s="1"/>
  <c r="BB946" i="10" s="1"/>
  <c r="BB947" i="10" s="1"/>
  <c r="BB948" i="10" s="1"/>
  <c r="BB949" i="10" s="1"/>
  <c r="BB950" i="10" s="1"/>
  <c r="BB951" i="10" s="1"/>
  <c r="BB952" i="10" s="1"/>
  <c r="BB953" i="10" s="1"/>
  <c r="BB954" i="10" s="1"/>
  <c r="BB955" i="10" s="1"/>
  <c r="BB956" i="10" s="1"/>
  <c r="BB957" i="10" s="1"/>
  <c r="BB958" i="10" s="1"/>
  <c r="BB959" i="10" s="1"/>
  <c r="BB960" i="10" s="1"/>
  <c r="BB961" i="10" s="1"/>
  <c r="BB962" i="10" s="1"/>
  <c r="BB963" i="10" s="1"/>
  <c r="BB964" i="10" s="1"/>
  <c r="BB965" i="10" s="1"/>
  <c r="BB966" i="10" s="1"/>
  <c r="BB967" i="10" s="1"/>
  <c r="BB968" i="10" s="1"/>
  <c r="BB969" i="10" s="1"/>
  <c r="BB970" i="10" s="1"/>
  <c r="BB971" i="10" s="1"/>
  <c r="BB972" i="10" s="1"/>
  <c r="BB973" i="10" s="1"/>
  <c r="BB974" i="10" s="1"/>
  <c r="BB975" i="10" s="1"/>
  <c r="BB976" i="10" s="1"/>
  <c r="BB977" i="10" s="1"/>
  <c r="BB978" i="10" s="1"/>
  <c r="BB979" i="10" s="1"/>
  <c r="BB980" i="10" s="1"/>
  <c r="BB981" i="10" s="1"/>
  <c r="BB982" i="10" s="1"/>
  <c r="BB983" i="10" s="1"/>
  <c r="BB984" i="10" s="1"/>
  <c r="BB985" i="10" s="1"/>
  <c r="BB986" i="10" s="1"/>
  <c r="BB987" i="10" s="1"/>
  <c r="BB988" i="10" s="1"/>
  <c r="BB989" i="10" s="1"/>
  <c r="BB990" i="10" s="1"/>
  <c r="BB991" i="10" s="1"/>
  <c r="BB992" i="10" s="1"/>
  <c r="BB993" i="10" s="1"/>
  <c r="BB994" i="10" s="1"/>
  <c r="BB995" i="10" s="1"/>
  <c r="BB996" i="10" s="1"/>
  <c r="BB997" i="10" s="1"/>
  <c r="BB998" i="10" s="1"/>
  <c r="BB999" i="10" s="1"/>
  <c r="BB1000" i="10" s="1"/>
  <c r="BB1001" i="10" s="1"/>
  <c r="BB1002" i="10" s="1"/>
  <c r="BB1003" i="10" s="1"/>
  <c r="BB1004" i="10" s="1"/>
  <c r="BB1005" i="10" s="1"/>
  <c r="BB1006" i="10" s="1"/>
  <c r="BB1007" i="10" s="1"/>
  <c r="BB1008" i="10" s="1"/>
  <c r="BB1009" i="10" s="1"/>
  <c r="BB1010" i="10" s="1"/>
  <c r="BB1011" i="10" s="1"/>
  <c r="BB1012" i="10" s="1"/>
  <c r="BB1013" i="10" s="1"/>
  <c r="BB1014" i="10" s="1"/>
  <c r="BB1015" i="10" s="1"/>
  <c r="BB1016" i="10" s="1"/>
  <c r="BB1017" i="10" s="1"/>
  <c r="BB1018" i="10" s="1"/>
  <c r="BB1019" i="10" s="1"/>
  <c r="BB1020" i="10" s="1"/>
  <c r="BB1021" i="10" s="1"/>
  <c r="BB1022" i="10" s="1"/>
  <c r="BB1023" i="10" s="1"/>
  <c r="BB1024" i="10" s="1"/>
  <c r="BB1025" i="10" s="1"/>
  <c r="BB1026" i="10" s="1"/>
  <c r="BB1027" i="10" s="1"/>
  <c r="BB1028" i="10" s="1"/>
  <c r="BB1029" i="10" s="1"/>
  <c r="BB1030" i="10" s="1"/>
  <c r="BB1031" i="10" s="1"/>
  <c r="BB1032" i="10" s="1"/>
  <c r="BB1033" i="10" s="1"/>
  <c r="BB1034" i="10" s="1"/>
  <c r="BB1035" i="10" s="1"/>
  <c r="BB1036" i="10" s="1"/>
  <c r="BB1037" i="10" s="1"/>
  <c r="BB1038" i="10" s="1"/>
  <c r="BB1039" i="10" s="1"/>
  <c r="BB1040" i="10" s="1"/>
  <c r="BB1041" i="10" s="1"/>
  <c r="BB1042" i="10" s="1"/>
  <c r="BB1043" i="10" s="1"/>
  <c r="BB1044" i="10" s="1"/>
  <c r="BB1045" i="10" s="1"/>
  <c r="BB1046" i="10" s="1"/>
  <c r="BB1047" i="10" s="1"/>
  <c r="BB1048" i="10" s="1"/>
  <c r="BB1049" i="10" s="1"/>
  <c r="BB1050" i="10" s="1"/>
  <c r="BB1051" i="10" s="1"/>
  <c r="BB1052" i="10" s="1"/>
  <c r="BB1053" i="10" s="1"/>
  <c r="BB1054" i="10" s="1"/>
  <c r="BB1055" i="10" s="1"/>
  <c r="BB1056" i="10" s="1"/>
  <c r="BB1057" i="10" s="1"/>
  <c r="BB1058" i="10" s="1"/>
  <c r="BB1059" i="10" s="1"/>
  <c r="BB1060" i="10" s="1"/>
  <c r="BB1061" i="10" s="1"/>
  <c r="BB1062" i="10" s="1"/>
  <c r="BB1063" i="10" s="1"/>
  <c r="BB1064" i="10" s="1"/>
  <c r="BB1065" i="10" s="1"/>
  <c r="BB1066" i="10" s="1"/>
  <c r="BB1067" i="10" s="1"/>
  <c r="BB1068" i="10" s="1"/>
  <c r="BB1069" i="10" s="1"/>
  <c r="BB1070" i="10" s="1"/>
  <c r="BB1071" i="10" s="1"/>
  <c r="BB1072" i="10" s="1"/>
  <c r="BB1073" i="10" s="1"/>
  <c r="BB1074" i="10" s="1"/>
  <c r="BB1075" i="10" s="1"/>
  <c r="BB1076" i="10" s="1"/>
  <c r="BB1077" i="10" s="1"/>
  <c r="BB1078" i="10" s="1"/>
  <c r="BB1079" i="10" s="1"/>
  <c r="BB1080" i="10" s="1"/>
  <c r="BB1081" i="10" s="1"/>
  <c r="BB1082" i="10" s="1"/>
  <c r="BB1083" i="10" s="1"/>
  <c r="BB1084" i="10" s="1"/>
  <c r="BB1085" i="10" s="1"/>
  <c r="BB1086" i="10" s="1"/>
  <c r="BB1087" i="10" s="1"/>
  <c r="BB1088" i="10" s="1"/>
  <c r="BB1089" i="10" s="1"/>
  <c r="BB1090" i="10" s="1"/>
  <c r="BB1091" i="10" s="1"/>
  <c r="BB1092" i="10" s="1"/>
  <c r="BB1093" i="10" s="1"/>
  <c r="BB1094" i="10" s="1"/>
  <c r="BB1095" i="10" s="1"/>
  <c r="BB1096" i="10" s="1"/>
  <c r="BB1097" i="10" s="1"/>
  <c r="BB1098" i="10" s="1"/>
  <c r="BB1099" i="10" s="1"/>
  <c r="BB1100" i="10" s="1"/>
  <c r="BB1101" i="10" s="1"/>
  <c r="BB1102" i="10" s="1"/>
  <c r="BB1103" i="10" s="1"/>
  <c r="BB1104" i="10" s="1"/>
  <c r="BB1105" i="10" s="1"/>
  <c r="BB1106" i="10" s="1"/>
  <c r="BB1107" i="10" s="1"/>
  <c r="BB1108" i="10" s="1"/>
  <c r="BB1109" i="10" s="1"/>
  <c r="BB1110" i="10" s="1"/>
  <c r="BB1111" i="10" s="1"/>
  <c r="BB1112" i="10" s="1"/>
  <c r="BB1113" i="10" s="1"/>
  <c r="BB1114" i="10" s="1"/>
  <c r="BB1115" i="10" s="1"/>
  <c r="BB1116" i="10" s="1"/>
  <c r="BB1117" i="10" s="1"/>
  <c r="BB1118" i="10" s="1"/>
  <c r="BB1119" i="10" s="1"/>
  <c r="BB1120" i="10" s="1"/>
  <c r="BB1121" i="10" s="1"/>
  <c r="BB1122" i="10" s="1"/>
  <c r="BB1123" i="10" s="1"/>
  <c r="BB1124" i="10" s="1"/>
  <c r="BB1125" i="10" s="1"/>
  <c r="BB1126" i="10" s="1"/>
  <c r="BB1127" i="10" s="1"/>
  <c r="BB1128" i="10" s="1"/>
  <c r="BB1129" i="10" s="1"/>
  <c r="BB1130" i="10" s="1"/>
  <c r="BB1131" i="10" s="1"/>
  <c r="BB1132" i="10" s="1"/>
  <c r="BB1133" i="10" s="1"/>
  <c r="BB1134" i="10" s="1"/>
  <c r="BB1135" i="10" s="1"/>
  <c r="BB1136" i="10" s="1"/>
  <c r="BB1137" i="10" s="1"/>
  <c r="BB1138" i="10" s="1"/>
  <c r="BB1139" i="10" s="1"/>
  <c r="BB1140" i="10" s="1"/>
  <c r="BB1141" i="10" s="1"/>
  <c r="BB1142" i="10" s="1"/>
  <c r="BB1143" i="10" s="1"/>
  <c r="BB1144" i="10" s="1"/>
  <c r="BB1145" i="10" s="1"/>
  <c r="BB1146" i="10" s="1"/>
  <c r="BB1147" i="10" s="1"/>
  <c r="BB1148" i="10" s="1"/>
  <c r="BB1149" i="10" s="1"/>
  <c r="BB1150" i="10" s="1"/>
  <c r="BB1151" i="10" s="1"/>
  <c r="BB1152" i="10" s="1"/>
  <c r="BB1153" i="10" s="1"/>
  <c r="BB1154" i="10" s="1"/>
  <c r="BB1155" i="10" s="1"/>
  <c r="BB1156" i="10" s="1"/>
  <c r="BB1157" i="10" s="1"/>
  <c r="BB1158" i="10" s="1"/>
  <c r="BB1159" i="10" s="1"/>
  <c r="BB1160" i="10" s="1"/>
  <c r="BB1161" i="10" s="1"/>
  <c r="BB1162" i="10" s="1"/>
  <c r="BB1163" i="10" s="1"/>
  <c r="BB1164" i="10" s="1"/>
  <c r="BB1165" i="10" s="1"/>
  <c r="BB1166" i="10" s="1"/>
  <c r="BB1167" i="10" s="1"/>
  <c r="BB1168" i="10" s="1"/>
  <c r="BB1169" i="10" s="1"/>
  <c r="BB1170" i="10" s="1"/>
  <c r="BB1171" i="10" s="1"/>
  <c r="BB1172" i="10" s="1"/>
  <c r="BB1173" i="10" s="1"/>
  <c r="BB1174" i="10" s="1"/>
  <c r="BB1175" i="10" s="1"/>
  <c r="BB1176" i="10" s="1"/>
  <c r="BB1177" i="10" s="1"/>
  <c r="BB1178" i="10" s="1"/>
  <c r="BB1179" i="10" s="1"/>
  <c r="BB1180" i="10" s="1"/>
  <c r="BB1181" i="10" s="1"/>
  <c r="BB1182" i="10" s="1"/>
  <c r="BB1183" i="10" s="1"/>
  <c r="BB1184" i="10" s="1"/>
  <c r="BB1185" i="10" s="1"/>
  <c r="BB1186" i="10" s="1"/>
  <c r="BB1187" i="10" s="1"/>
  <c r="BB1188" i="10" s="1"/>
  <c r="BB1189" i="10" s="1"/>
  <c r="BB1190" i="10" s="1"/>
  <c r="BB1191" i="10" s="1"/>
  <c r="BB1192" i="10" s="1"/>
  <c r="BB1193" i="10" s="1"/>
  <c r="BB1194" i="10" s="1"/>
  <c r="BB1195" i="10" s="1"/>
  <c r="BB1196" i="10" s="1"/>
  <c r="BB1197" i="10" s="1"/>
  <c r="BB1198" i="10" s="1"/>
  <c r="BB1199" i="10" s="1"/>
  <c r="BB1200" i="10" s="1"/>
  <c r="BB1201" i="10" s="1"/>
  <c r="BB1202" i="10" s="1"/>
  <c r="BB1203" i="10" s="1"/>
  <c r="BB1204" i="10" s="1"/>
  <c r="BB1205" i="10" s="1"/>
  <c r="BB1206" i="10" s="1"/>
  <c r="BB1207" i="10" s="1"/>
  <c r="BB1208" i="10" s="1"/>
  <c r="BB1209" i="10" s="1"/>
  <c r="BB1210" i="10" s="1"/>
  <c r="BB1211" i="10" s="1"/>
  <c r="BB1212" i="10" s="1"/>
  <c r="BB1213" i="10" s="1"/>
  <c r="BB1214" i="10" s="1"/>
  <c r="BB1215" i="10" s="1"/>
  <c r="BB1216" i="10" s="1"/>
  <c r="BB1217" i="10" s="1"/>
  <c r="BB1218" i="10" s="1"/>
  <c r="BB1219" i="10" s="1"/>
  <c r="BB1220" i="10" s="1"/>
  <c r="BB1221" i="10" s="1"/>
  <c r="BB1222" i="10" s="1"/>
  <c r="BB1223" i="10" s="1"/>
  <c r="BB1224" i="10" s="1"/>
  <c r="BB1225" i="10" s="1"/>
  <c r="BB1226" i="10" s="1"/>
  <c r="BB1227" i="10" s="1"/>
  <c r="BB1228" i="10" s="1"/>
  <c r="BB1229" i="10" s="1"/>
  <c r="BB1230" i="10" s="1"/>
  <c r="BB1231" i="10" s="1"/>
  <c r="BB1232" i="10" s="1"/>
  <c r="BB1233" i="10" s="1"/>
  <c r="BB1234" i="10" s="1"/>
  <c r="BB1235" i="10" s="1"/>
  <c r="BB1236" i="10" s="1"/>
  <c r="BB1237" i="10" s="1"/>
  <c r="BB1238" i="10" s="1"/>
  <c r="BB1239" i="10" s="1"/>
  <c r="BB1240" i="10" s="1"/>
  <c r="BB1241" i="10" s="1"/>
  <c r="BB1242" i="10" s="1"/>
  <c r="BB1243" i="10" s="1"/>
  <c r="BB1244" i="10" s="1"/>
  <c r="BB1245" i="10" s="1"/>
  <c r="BB1246" i="10" s="1"/>
  <c r="BB1247" i="10" s="1"/>
  <c r="BB1248" i="10" s="1"/>
  <c r="BB1249" i="10" s="1"/>
  <c r="BB1250" i="10" s="1"/>
  <c r="BB1251" i="10" s="1"/>
  <c r="BB1252" i="10" s="1"/>
  <c r="BB1253" i="10" s="1"/>
  <c r="BB1254" i="10" s="1"/>
  <c r="BB1255" i="10" s="1"/>
  <c r="BB1256" i="10" s="1"/>
  <c r="BB1257" i="10" s="1"/>
  <c r="BB1258" i="10" s="1"/>
  <c r="BB1259" i="10" s="1"/>
  <c r="BB1260" i="10" s="1"/>
  <c r="BB1261" i="10" s="1"/>
  <c r="BB1262" i="10" s="1"/>
  <c r="BB1263" i="10" s="1"/>
  <c r="BB1264" i="10" s="1"/>
  <c r="BB1265" i="10" s="1"/>
  <c r="BB1266" i="10" s="1"/>
  <c r="BB1267" i="10" s="1"/>
  <c r="BB1268" i="10" s="1"/>
  <c r="BB1269" i="10" s="1"/>
  <c r="BB1270" i="10" s="1"/>
  <c r="BB1271" i="10" s="1"/>
  <c r="BB1272" i="10" s="1"/>
  <c r="BB1273" i="10" s="1"/>
  <c r="BB1274" i="10" s="1"/>
  <c r="BB1275" i="10" s="1"/>
  <c r="BB1276" i="10" s="1"/>
  <c r="BB1277" i="10" s="1"/>
  <c r="BB1278" i="10" s="1"/>
  <c r="BB1279" i="10" s="1"/>
  <c r="BB1280" i="10" s="1"/>
  <c r="BB1281" i="10" s="1"/>
  <c r="BB1282" i="10" s="1"/>
  <c r="BB1283" i="10" s="1"/>
  <c r="BB1284" i="10" s="1"/>
  <c r="BB1285" i="10" s="1"/>
  <c r="BB1286" i="10" s="1"/>
  <c r="BB1287" i="10" s="1"/>
  <c r="BB1288" i="10" s="1"/>
  <c r="BB1289" i="10" s="1"/>
  <c r="BB1290" i="10" s="1"/>
  <c r="BB1291" i="10" s="1"/>
  <c r="BB1292" i="10" s="1"/>
  <c r="BB1293" i="10" s="1"/>
  <c r="BB1294" i="10" s="1"/>
  <c r="BB1295" i="10" s="1"/>
  <c r="BB1296" i="10" s="1"/>
  <c r="BB1297" i="10" s="1"/>
  <c r="BB1298" i="10" s="1"/>
  <c r="BB1299" i="10" s="1"/>
  <c r="BB1300" i="10" s="1"/>
  <c r="BB1301" i="10" s="1"/>
  <c r="BB1302" i="10" s="1"/>
  <c r="BB1303" i="10" s="1"/>
  <c r="BB1304" i="10" s="1"/>
  <c r="BB1305" i="10" s="1"/>
  <c r="BB1306" i="10" s="1"/>
  <c r="BB1307" i="10" s="1"/>
  <c r="BB1308" i="10" s="1"/>
  <c r="BB1309" i="10" s="1"/>
  <c r="BB1310" i="10" s="1"/>
  <c r="BB1311" i="10" s="1"/>
  <c r="BB1312" i="10" s="1"/>
  <c r="BB1313" i="10" s="1"/>
  <c r="BB1314" i="10" s="1"/>
  <c r="BB1315" i="10" s="1"/>
  <c r="BB1316" i="10" s="1"/>
  <c r="BB1317" i="10" s="1"/>
  <c r="BB1318" i="10" s="1"/>
  <c r="BB1319" i="10" s="1"/>
  <c r="BB1320" i="10" s="1"/>
  <c r="BB1321" i="10" s="1"/>
  <c r="BB1322" i="10" s="1"/>
  <c r="BB1323" i="10" s="1"/>
  <c r="BB1324" i="10" s="1"/>
  <c r="BB1325" i="10" s="1"/>
  <c r="BB1326" i="10" s="1"/>
  <c r="BB1327" i="10" s="1"/>
  <c r="BB1328" i="10" s="1"/>
  <c r="BB1329" i="10" s="1"/>
  <c r="BB1330" i="10" s="1"/>
  <c r="BB1331" i="10" s="1"/>
  <c r="BB1332" i="10" s="1"/>
  <c r="BB1333" i="10" s="1"/>
  <c r="BB1334" i="10" s="1"/>
  <c r="BB1335" i="10" s="1"/>
  <c r="BB1336" i="10" s="1"/>
  <c r="BB1337" i="10" s="1"/>
  <c r="BB1338" i="10" s="1"/>
  <c r="BB1339" i="10" s="1"/>
  <c r="BB1340" i="10" s="1"/>
  <c r="BB1341" i="10" s="1"/>
  <c r="BB1342" i="10" s="1"/>
  <c r="BB1343" i="10" s="1"/>
  <c r="BB1344" i="10" s="1"/>
  <c r="BB1345" i="10" s="1"/>
  <c r="BB1346" i="10" s="1"/>
  <c r="BB1347" i="10" s="1"/>
  <c r="BB1348" i="10" s="1"/>
  <c r="BB1349" i="10" s="1"/>
  <c r="BB1350" i="10" s="1"/>
  <c r="BB1351" i="10" s="1"/>
  <c r="BB1352" i="10" s="1"/>
  <c r="BB1353" i="10" s="1"/>
  <c r="BB1354" i="10" s="1"/>
  <c r="BB1355" i="10" s="1"/>
  <c r="BB1356" i="10" s="1"/>
  <c r="BB1357" i="10" s="1"/>
  <c r="BB1358" i="10" s="1"/>
  <c r="BB1359" i="10" s="1"/>
  <c r="BB1360" i="10" s="1"/>
  <c r="BB1361" i="10" s="1"/>
  <c r="BB1362" i="10" s="1"/>
  <c r="BB1363" i="10" s="1"/>
  <c r="BB1364" i="10" s="1"/>
  <c r="BB1365" i="10" s="1"/>
  <c r="BB1366" i="10" s="1"/>
  <c r="BB1367" i="10" s="1"/>
  <c r="BB1368" i="10" s="1"/>
  <c r="BB1369" i="10" s="1"/>
  <c r="BB1370" i="10" s="1"/>
  <c r="BB1371" i="10" s="1"/>
  <c r="BB1372" i="10" s="1"/>
  <c r="BB1373" i="10" s="1"/>
  <c r="BB1374" i="10" s="1"/>
  <c r="BB1375" i="10" s="1"/>
  <c r="BB1376" i="10" s="1"/>
  <c r="BB1377" i="10" s="1"/>
  <c r="BB1378" i="10" s="1"/>
  <c r="BB1379" i="10" s="1"/>
  <c r="BB1380" i="10" s="1"/>
  <c r="BB1381" i="10" s="1"/>
  <c r="BB1382" i="10" s="1"/>
  <c r="BB1383" i="10" s="1"/>
  <c r="BB1384" i="10" s="1"/>
  <c r="BB1385" i="10" s="1"/>
  <c r="BB1386" i="10" s="1"/>
  <c r="BB1387" i="10" s="1"/>
  <c r="BB1388" i="10" s="1"/>
  <c r="BB1389" i="10" s="1"/>
  <c r="BB1390" i="10" s="1"/>
  <c r="BB1391" i="10" s="1"/>
  <c r="BB1392" i="10" s="1"/>
  <c r="BB1393" i="10" s="1"/>
  <c r="BB1394" i="10" s="1"/>
  <c r="BB1395" i="10" s="1"/>
  <c r="BB1396" i="10" s="1"/>
  <c r="BB1397" i="10" s="1"/>
  <c r="BB1398" i="10" s="1"/>
  <c r="BB1399" i="10" s="1"/>
  <c r="BB1400" i="10" s="1"/>
  <c r="BB1401" i="10" s="1"/>
  <c r="BB1402" i="10" s="1"/>
  <c r="BB1403" i="10" s="1"/>
  <c r="BB1404" i="10" s="1"/>
  <c r="BB1405" i="10" s="1"/>
  <c r="BB1406" i="10" s="1"/>
  <c r="BB1407" i="10" s="1"/>
  <c r="BB1408" i="10" s="1"/>
  <c r="BB1409" i="10" s="1"/>
  <c r="BB1410" i="10" s="1"/>
  <c r="BB1411" i="10" s="1"/>
  <c r="BB1412" i="10" s="1"/>
  <c r="BB1413" i="10" s="1"/>
  <c r="BB1414" i="10" s="1"/>
  <c r="BB1415" i="10" s="1"/>
  <c r="BB1416" i="10" s="1"/>
  <c r="BB1417" i="10" s="1"/>
  <c r="BB1418" i="10" s="1"/>
  <c r="BB1419" i="10" s="1"/>
  <c r="BB1420" i="10" s="1"/>
  <c r="BB1421" i="10" s="1"/>
  <c r="BB1422" i="10" s="1"/>
  <c r="BB1423" i="10" s="1"/>
  <c r="BB1424" i="10" s="1"/>
  <c r="BB1425" i="10" s="1"/>
  <c r="BB1426" i="10" s="1"/>
  <c r="BB1427" i="10" s="1"/>
  <c r="BB1428" i="10" s="1"/>
  <c r="BB1429" i="10" s="1"/>
  <c r="BB1430" i="10" s="1"/>
  <c r="BB1431" i="10" s="1"/>
  <c r="BB1432" i="10" s="1"/>
  <c r="BB1433" i="10" s="1"/>
  <c r="BB1434" i="10" s="1"/>
  <c r="BB1435" i="10" s="1"/>
  <c r="BB1436" i="10" s="1"/>
  <c r="BB1437" i="10" s="1"/>
  <c r="BB1438" i="10" s="1"/>
  <c r="BB1439" i="10" s="1"/>
  <c r="BB1440" i="10" s="1"/>
  <c r="BB1441" i="10" s="1"/>
  <c r="BB1442" i="10" s="1"/>
  <c r="BB1443" i="10" s="1"/>
  <c r="BB1444" i="10" s="1"/>
  <c r="BB1445" i="10" s="1"/>
  <c r="BB1446" i="10" s="1"/>
  <c r="BB1447" i="10" s="1"/>
  <c r="BB1448" i="10" s="1"/>
  <c r="BB1449" i="10" s="1"/>
  <c r="BB1450" i="10" s="1"/>
  <c r="BB1451" i="10" s="1"/>
  <c r="BB1452" i="10" s="1"/>
  <c r="BB1453" i="10" s="1"/>
  <c r="BB1454" i="10" s="1"/>
  <c r="BB1455" i="10" s="1"/>
  <c r="BB1456" i="10" s="1"/>
  <c r="BB1457" i="10" s="1"/>
  <c r="BB1458" i="10" s="1"/>
  <c r="BB1459" i="10" s="1"/>
  <c r="BB1460" i="10" s="1"/>
  <c r="BB1461" i="10" s="1"/>
  <c r="BB1462" i="10" s="1"/>
  <c r="BB1463" i="10" s="1"/>
  <c r="BB1464" i="10" s="1"/>
  <c r="BB1465" i="10" s="1"/>
  <c r="BB1466" i="10" s="1"/>
  <c r="BB1467" i="10" s="1"/>
  <c r="BB1468" i="10" s="1"/>
  <c r="BB1469" i="10" s="1"/>
  <c r="BB1470" i="10" s="1"/>
  <c r="BB1471" i="10" s="1"/>
  <c r="BB1472" i="10" s="1"/>
  <c r="BB1473" i="10" s="1"/>
  <c r="BB1474" i="10" s="1"/>
  <c r="BB1475" i="10" s="1"/>
  <c r="BB1476" i="10" s="1"/>
  <c r="BB1477" i="10" s="1"/>
  <c r="BB1478" i="10" s="1"/>
  <c r="BB1479" i="10" s="1"/>
  <c r="BB1480" i="10" s="1"/>
  <c r="BB1481" i="10" s="1"/>
  <c r="BB1482" i="10" s="1"/>
  <c r="BB1483" i="10" s="1"/>
  <c r="BB1484" i="10" s="1"/>
  <c r="BB1485" i="10" s="1"/>
  <c r="BB1486" i="10" s="1"/>
  <c r="BB1487" i="10" s="1"/>
  <c r="BB1488" i="10" s="1"/>
  <c r="BB1489" i="10" s="1"/>
  <c r="BB1490" i="10" s="1"/>
  <c r="BB1491" i="10" s="1"/>
  <c r="BB1492" i="10" s="1"/>
  <c r="BB1493" i="10" s="1"/>
  <c r="BB1494" i="10" s="1"/>
  <c r="BB1495" i="10" s="1"/>
  <c r="BB1496" i="10" s="1"/>
  <c r="BB1497" i="10" s="1"/>
  <c r="BB1498" i="10" s="1"/>
  <c r="BB1499" i="10" s="1"/>
  <c r="BB1500" i="10" s="1"/>
  <c r="BB1501" i="10" s="1"/>
  <c r="BB1502" i="10" s="1"/>
  <c r="BB1503" i="10" s="1"/>
  <c r="BB1504" i="10" s="1"/>
  <c r="BB1505" i="10" s="1"/>
  <c r="BB1506" i="10" s="1"/>
  <c r="BB1507" i="10" s="1"/>
  <c r="BB1508" i="10" s="1"/>
  <c r="BB1509" i="10" s="1"/>
  <c r="BB1510" i="10" s="1"/>
  <c r="BB1511" i="10" s="1"/>
  <c r="BB1512" i="10" s="1"/>
  <c r="BB1513" i="10" s="1"/>
  <c r="BB1514" i="10" s="1"/>
  <c r="BB1515" i="10" s="1"/>
  <c r="BB1516" i="10" s="1"/>
  <c r="BB1517" i="10" s="1"/>
  <c r="BB1518" i="10" s="1"/>
  <c r="BB1519" i="10" s="1"/>
  <c r="BB1520" i="10" s="1"/>
  <c r="BB1521" i="10" s="1"/>
  <c r="BB1522" i="10" s="1"/>
  <c r="BB1523" i="10" s="1"/>
  <c r="BB1524" i="10" s="1"/>
  <c r="BB1525" i="10" s="1"/>
  <c r="BB1526" i="10" s="1"/>
  <c r="BB1527" i="10" s="1"/>
  <c r="BB1528" i="10" s="1"/>
  <c r="BB1529" i="10" s="1"/>
  <c r="BB1530" i="10" s="1"/>
  <c r="BB1531" i="10" s="1"/>
  <c r="BB1532" i="10" s="1"/>
  <c r="BB1533" i="10" s="1"/>
  <c r="BB1534" i="10" s="1"/>
  <c r="BB1535" i="10" s="1"/>
  <c r="BB1536" i="10" s="1"/>
  <c r="BB1537" i="10" s="1"/>
  <c r="BB1538" i="10" s="1"/>
  <c r="BB1539" i="10" s="1"/>
  <c r="BB1540" i="10" s="1"/>
  <c r="BB1541" i="10" s="1"/>
  <c r="BB1542" i="10" s="1"/>
  <c r="BB1543" i="10" s="1"/>
  <c r="BB1544" i="10" s="1"/>
  <c r="BB1545" i="10" s="1"/>
  <c r="BB1546" i="10" s="1"/>
  <c r="BB1547" i="10" s="1"/>
  <c r="BB1548" i="10" s="1"/>
  <c r="BB1549" i="10" s="1"/>
  <c r="BB1550" i="10" s="1"/>
  <c r="BB1551" i="10" s="1"/>
  <c r="BB1552" i="10" s="1"/>
  <c r="BB1553" i="10" s="1"/>
  <c r="BB1554" i="10" s="1"/>
  <c r="BB1555" i="10" s="1"/>
  <c r="BB1556" i="10" s="1"/>
  <c r="BB1557" i="10" s="1"/>
  <c r="BB1558" i="10" s="1"/>
  <c r="BB1559" i="10" s="1"/>
  <c r="BB1560" i="10" s="1"/>
  <c r="BB1561" i="10" s="1"/>
  <c r="BB1562" i="10" s="1"/>
  <c r="BB1563" i="10" s="1"/>
  <c r="BB1564" i="10" s="1"/>
  <c r="BB1565" i="10" s="1"/>
  <c r="BB1566" i="10" s="1"/>
  <c r="BB1567" i="10" s="1"/>
  <c r="BB1568" i="10" s="1"/>
  <c r="BB1569" i="10" s="1"/>
  <c r="BB1570" i="10" s="1"/>
  <c r="BB1571" i="10" s="1"/>
  <c r="BB1572" i="10" s="1"/>
  <c r="BB1573" i="10" s="1"/>
  <c r="BB1574" i="10" s="1"/>
  <c r="BB1575" i="10" s="1"/>
  <c r="BB1576" i="10" s="1"/>
  <c r="BB1577" i="10" s="1"/>
  <c r="BB1578" i="10" s="1"/>
  <c r="BB1579" i="10" s="1"/>
  <c r="BB1580" i="10" s="1"/>
  <c r="BB1581" i="10" s="1"/>
  <c r="BB1582" i="10" s="1"/>
  <c r="BB1583" i="10" s="1"/>
  <c r="BB1584" i="10" s="1"/>
  <c r="BB1585" i="10" s="1"/>
  <c r="BB1586" i="10" s="1"/>
  <c r="BB1587" i="10" s="1"/>
  <c r="BB1588" i="10" s="1"/>
  <c r="BB1589" i="10" s="1"/>
  <c r="BB1590" i="10" s="1"/>
  <c r="BB1591" i="10" s="1"/>
  <c r="BB1592" i="10" s="1"/>
  <c r="BB1593" i="10" s="1"/>
  <c r="BB1594" i="10" s="1"/>
  <c r="BB1595" i="10" s="1"/>
  <c r="BB1596" i="10" s="1"/>
  <c r="BB1597" i="10" s="1"/>
  <c r="BB1598" i="10" s="1"/>
  <c r="BB1599" i="10" s="1"/>
  <c r="BB1600" i="10" s="1"/>
  <c r="BB1601" i="10" s="1"/>
  <c r="BB1602" i="10" s="1"/>
  <c r="BB1603" i="10" s="1"/>
  <c r="BB1604" i="10" s="1"/>
  <c r="BB1605" i="10" s="1"/>
  <c r="BB1606" i="10" s="1"/>
  <c r="BB1607" i="10" s="1"/>
  <c r="BB1608" i="10" s="1"/>
  <c r="BB1609" i="10" s="1"/>
  <c r="BB1610" i="10" s="1"/>
  <c r="BB1611" i="10" s="1"/>
  <c r="BB1612" i="10" s="1"/>
  <c r="BB1613" i="10" s="1"/>
  <c r="BB1614" i="10" s="1"/>
  <c r="BB1615" i="10" s="1"/>
  <c r="BB1616" i="10" s="1"/>
  <c r="BB1617" i="10" s="1"/>
  <c r="BB1618" i="10" s="1"/>
  <c r="BB1619" i="10" s="1"/>
  <c r="BB1620" i="10" s="1"/>
  <c r="BB1621" i="10" s="1"/>
  <c r="BB1622" i="10" s="1"/>
  <c r="BB1623" i="10" s="1"/>
  <c r="BB1624" i="10" s="1"/>
  <c r="BB1625" i="10" s="1"/>
  <c r="BB1626" i="10" s="1"/>
  <c r="BB1627" i="10" s="1"/>
  <c r="BB1628" i="10" s="1"/>
  <c r="BB1629" i="10" s="1"/>
  <c r="BB1630" i="10" s="1"/>
  <c r="BB1631" i="10" s="1"/>
  <c r="BB1632" i="10" s="1"/>
  <c r="BB1633" i="10" s="1"/>
  <c r="BB1634" i="10" s="1"/>
  <c r="BB1635" i="10" s="1"/>
  <c r="BB1636" i="10" s="1"/>
  <c r="BB1637" i="10" s="1"/>
  <c r="BB1638" i="10" s="1"/>
  <c r="BB1639" i="10" s="1"/>
  <c r="BB1640" i="10" s="1"/>
  <c r="BB1641" i="10" s="1"/>
  <c r="BB1642" i="10" s="1"/>
  <c r="BB1643" i="10" s="1"/>
  <c r="BB1644" i="10" s="1"/>
  <c r="BB1645" i="10" s="1"/>
  <c r="BB1646" i="10" s="1"/>
  <c r="BB1647" i="10" s="1"/>
  <c r="BB1648" i="10" s="1"/>
  <c r="BB1649" i="10" s="1"/>
  <c r="BB1650" i="10" s="1"/>
  <c r="BB1651" i="10" s="1"/>
  <c r="BB1652" i="10" s="1"/>
  <c r="BB1653" i="10" s="1"/>
  <c r="BB1654" i="10" s="1"/>
  <c r="BB1655" i="10" s="1"/>
  <c r="BB1656" i="10" s="1"/>
  <c r="BB1657" i="10" s="1"/>
  <c r="BB1658" i="10" s="1"/>
  <c r="BB1659" i="10" s="1"/>
  <c r="BB1660" i="10" s="1"/>
  <c r="BB1661" i="10" s="1"/>
  <c r="BB1662" i="10" s="1"/>
  <c r="BB1663" i="10" s="1"/>
  <c r="BB1664" i="10" s="1"/>
  <c r="BB1665" i="10" s="1"/>
  <c r="BB1666" i="10" s="1"/>
  <c r="BB1667" i="10" s="1"/>
  <c r="BB1668" i="10" s="1"/>
  <c r="BB1669" i="10" s="1"/>
  <c r="BB1670" i="10" s="1"/>
  <c r="BB1671" i="10" s="1"/>
  <c r="BB1672" i="10" s="1"/>
  <c r="BB1673" i="10" s="1"/>
  <c r="BB1674" i="10" s="1"/>
  <c r="BB1675" i="10" s="1"/>
  <c r="BB1676" i="10" s="1"/>
  <c r="BB1677" i="10" s="1"/>
  <c r="BB1678" i="10" s="1"/>
  <c r="BB1679" i="10" s="1"/>
  <c r="BB1680" i="10" s="1"/>
  <c r="BB1681" i="10" s="1"/>
  <c r="BB1682" i="10" s="1"/>
  <c r="BB1683" i="10" s="1"/>
  <c r="BB1684" i="10" s="1"/>
  <c r="BB1685" i="10" s="1"/>
  <c r="BB1686" i="10" s="1"/>
  <c r="BB1687" i="10" s="1"/>
  <c r="BB1688" i="10" s="1"/>
  <c r="BB1689" i="10" s="1"/>
  <c r="BB1690" i="10" s="1"/>
  <c r="BB1691" i="10" s="1"/>
  <c r="BB1692" i="10" s="1"/>
  <c r="BB1693" i="10" s="1"/>
  <c r="BB1694" i="10" s="1"/>
  <c r="BB1695" i="10" s="1"/>
  <c r="BB1696" i="10" s="1"/>
  <c r="BB1697" i="10" s="1"/>
  <c r="BB1698" i="10" s="1"/>
  <c r="BB1699" i="10" s="1"/>
  <c r="BB1700" i="10" s="1"/>
  <c r="BB1701" i="10" s="1"/>
  <c r="BB1702" i="10" s="1"/>
  <c r="BB1703" i="10" s="1"/>
  <c r="BB1704" i="10" s="1"/>
  <c r="BB1705" i="10" s="1"/>
  <c r="BB1706" i="10" s="1"/>
  <c r="BB1707" i="10" s="1"/>
  <c r="BB1708" i="10" s="1"/>
  <c r="BB1709" i="10" s="1"/>
  <c r="BB1710" i="10" s="1"/>
  <c r="BB1711" i="10" s="1"/>
  <c r="BB1712" i="10" s="1"/>
  <c r="BB1713" i="10" s="1"/>
  <c r="BB1714" i="10" s="1"/>
  <c r="BB1715" i="10" s="1"/>
  <c r="BB1716" i="10" s="1"/>
  <c r="BB1717" i="10" s="1"/>
  <c r="BB1718" i="10" s="1"/>
  <c r="BB1719" i="10" s="1"/>
  <c r="BB1720" i="10" s="1"/>
  <c r="BB1721" i="10" s="1"/>
  <c r="BB1722" i="10" s="1"/>
  <c r="BB1723" i="10" s="1"/>
  <c r="BB1724" i="10" s="1"/>
  <c r="BB1725" i="10" s="1"/>
  <c r="BB1726" i="10" s="1"/>
  <c r="BB1727" i="10" s="1"/>
  <c r="BB1728" i="10" s="1"/>
  <c r="BB1729" i="10" s="1"/>
  <c r="BB1730" i="10" s="1"/>
  <c r="BB1731" i="10" s="1"/>
  <c r="BB1732" i="10" s="1"/>
  <c r="BB1733" i="10" s="1"/>
  <c r="BB1734" i="10" s="1"/>
  <c r="BB1735" i="10" s="1"/>
  <c r="BB1736" i="10" s="1"/>
  <c r="BB1737" i="10" s="1"/>
  <c r="BB1738" i="10" s="1"/>
  <c r="BB1739" i="10" s="1"/>
  <c r="BB1740" i="10" s="1"/>
  <c r="BB1741" i="10" s="1"/>
  <c r="BB1742" i="10" s="1"/>
  <c r="BB1743" i="10" s="1"/>
  <c r="BB1744" i="10" s="1"/>
  <c r="BB1745" i="10" s="1"/>
  <c r="BB1746" i="10" s="1"/>
  <c r="BB1747" i="10" s="1"/>
  <c r="BB1748" i="10" s="1"/>
  <c r="BB1749" i="10" s="1"/>
  <c r="BB1750" i="10" s="1"/>
  <c r="BB1751" i="10" s="1"/>
  <c r="BB1752" i="10" s="1"/>
  <c r="BB1753" i="10" s="1"/>
  <c r="BB1754" i="10" s="1"/>
  <c r="BB1755" i="10" s="1"/>
  <c r="BB1756" i="10" s="1"/>
  <c r="BB1757" i="10" s="1"/>
  <c r="BB1758" i="10" s="1"/>
  <c r="BB1759" i="10" s="1"/>
  <c r="BB1760" i="10" s="1"/>
  <c r="BB1761" i="10" s="1"/>
  <c r="BB1762" i="10" s="1"/>
  <c r="BB1763" i="10" s="1"/>
  <c r="BB1764" i="10" s="1"/>
  <c r="BB1765" i="10" s="1"/>
  <c r="BB1766" i="10" s="1"/>
  <c r="BB1767" i="10" s="1"/>
  <c r="BB1768" i="10" s="1"/>
  <c r="BB1769" i="10" s="1"/>
  <c r="BB1770" i="10" s="1"/>
  <c r="BB1771" i="10" s="1"/>
  <c r="BB1772" i="10" s="1"/>
  <c r="BB1773" i="10" s="1"/>
  <c r="BB1774" i="10" s="1"/>
  <c r="BB1775" i="10" s="1"/>
  <c r="BB1776" i="10" s="1"/>
  <c r="BB1777" i="10" s="1"/>
  <c r="BB1778" i="10" s="1"/>
  <c r="BB1779" i="10" s="1"/>
  <c r="BB1780" i="10" s="1"/>
  <c r="BB1781" i="10" s="1"/>
  <c r="BB1782" i="10" s="1"/>
  <c r="BB1783" i="10" s="1"/>
  <c r="BB1784" i="10" s="1"/>
  <c r="BB1785" i="10" s="1"/>
  <c r="BB1786" i="10" s="1"/>
  <c r="BB1787" i="10" s="1"/>
  <c r="BB1788" i="10" s="1"/>
  <c r="BB1789" i="10" s="1"/>
  <c r="BB1790" i="10" s="1"/>
  <c r="BB1791" i="10" s="1"/>
  <c r="BB1792" i="10" s="1"/>
  <c r="BB1793" i="10" s="1"/>
  <c r="BB1794" i="10" s="1"/>
  <c r="BB1795" i="10" s="1"/>
  <c r="BB1796" i="10" s="1"/>
  <c r="BB1797" i="10" s="1"/>
  <c r="BB1798" i="10" s="1"/>
  <c r="BB1799" i="10" s="1"/>
  <c r="BB1800" i="10" s="1"/>
  <c r="BB1801" i="10" s="1"/>
  <c r="BB1802" i="10" s="1"/>
  <c r="BB1803" i="10" s="1"/>
  <c r="BB1804" i="10" s="1"/>
  <c r="BB1805" i="10" s="1"/>
  <c r="BB1806" i="10" s="1"/>
  <c r="BB1807" i="10" s="1"/>
  <c r="BB1808" i="10" s="1"/>
  <c r="BB1809" i="10" s="1"/>
  <c r="BB1810" i="10" s="1"/>
  <c r="BB1811" i="10" s="1"/>
  <c r="BB1812" i="10" s="1"/>
  <c r="BB1813" i="10" s="1"/>
  <c r="BB1814" i="10" s="1"/>
  <c r="BB1815" i="10" s="1"/>
  <c r="BB1816" i="10" s="1"/>
  <c r="BB1817" i="10" s="1"/>
  <c r="BB1818" i="10" s="1"/>
  <c r="BB1819" i="10" s="1"/>
  <c r="BB1820" i="10" s="1"/>
  <c r="BB1821" i="10" s="1"/>
  <c r="BB1822" i="10" s="1"/>
  <c r="BB1823" i="10" s="1"/>
  <c r="BB1824" i="10" s="1"/>
  <c r="BB1825" i="10" s="1"/>
  <c r="BB1826" i="10" s="1"/>
  <c r="BB1827" i="10" s="1"/>
  <c r="BB1828" i="10" s="1"/>
  <c r="BB1829" i="10" s="1"/>
  <c r="BB1830" i="10" s="1"/>
  <c r="BB1831" i="10" s="1"/>
  <c r="BB1832" i="10" s="1"/>
  <c r="BB1833" i="10" s="1"/>
  <c r="BB1834" i="10" s="1"/>
  <c r="BB1835" i="10" s="1"/>
  <c r="BB1836" i="10" s="1"/>
  <c r="BB1837" i="10" s="1"/>
  <c r="BB1838" i="10" s="1"/>
  <c r="BB1839" i="10" s="1"/>
  <c r="BB1840" i="10" s="1"/>
  <c r="BB1841" i="10" s="1"/>
  <c r="BB1842" i="10" s="1"/>
  <c r="BB1843" i="10" s="1"/>
  <c r="BB1844" i="10" s="1"/>
  <c r="BB1845" i="10" s="1"/>
  <c r="BB1846" i="10" s="1"/>
  <c r="BB1847" i="10" s="1"/>
  <c r="BB1848" i="10" s="1"/>
  <c r="BB1849" i="10" s="1"/>
  <c r="BB1850" i="10" s="1"/>
  <c r="BB1851" i="10" s="1"/>
  <c r="BB1852" i="10" s="1"/>
  <c r="BB1853" i="10" s="1"/>
  <c r="BB1854" i="10" s="1"/>
  <c r="BB1855" i="10" s="1"/>
  <c r="BB1856" i="10" s="1"/>
  <c r="BB1857" i="10" s="1"/>
  <c r="BB1858" i="10" s="1"/>
  <c r="BB1859" i="10" s="1"/>
  <c r="BB1860" i="10" s="1"/>
  <c r="BB1861" i="10" s="1"/>
  <c r="BB1862" i="10" s="1"/>
  <c r="BB1863" i="10" s="1"/>
  <c r="BB1864" i="10" s="1"/>
  <c r="BB1865" i="10" s="1"/>
  <c r="BB1866" i="10" s="1"/>
  <c r="BB1867" i="10" s="1"/>
  <c r="BB1868" i="10" s="1"/>
  <c r="BB1869" i="10" s="1"/>
  <c r="BB1870" i="10" s="1"/>
  <c r="BB1871" i="10" s="1"/>
  <c r="BB1872" i="10" s="1"/>
  <c r="BB1873" i="10" s="1"/>
  <c r="BB1874" i="10" s="1"/>
  <c r="BB1875" i="10" s="1"/>
  <c r="BB1876" i="10" s="1"/>
  <c r="BB1877" i="10" s="1"/>
  <c r="BB1878" i="10" s="1"/>
  <c r="BB1879" i="10" s="1"/>
  <c r="BB1880" i="10" s="1"/>
  <c r="BB1881" i="10" s="1"/>
  <c r="BB1882" i="10" s="1"/>
  <c r="BB1883" i="10" s="1"/>
  <c r="BB1884" i="10" s="1"/>
  <c r="BB1885" i="10" s="1"/>
  <c r="BB1886" i="10" s="1"/>
  <c r="BB1887" i="10" s="1"/>
  <c r="BB1888" i="10" s="1"/>
  <c r="BB1889" i="10" s="1"/>
  <c r="BB1890" i="10" s="1"/>
  <c r="BB1891" i="10" s="1"/>
  <c r="BB1892" i="10" s="1"/>
  <c r="BB1893" i="10" s="1"/>
  <c r="BB1894" i="10" s="1"/>
  <c r="BB1895" i="10" s="1"/>
  <c r="BB1896" i="10" s="1"/>
  <c r="BB1897" i="10" s="1"/>
  <c r="BB1898" i="10" s="1"/>
  <c r="BB1899" i="10" s="1"/>
  <c r="BB1900" i="10" s="1"/>
  <c r="BB1901" i="10" s="1"/>
  <c r="BB1902" i="10" s="1"/>
  <c r="BB1903" i="10" s="1"/>
  <c r="BB1904" i="10" s="1"/>
  <c r="BB1905" i="10" s="1"/>
  <c r="BB1906" i="10" s="1"/>
  <c r="BB1907" i="10" s="1"/>
  <c r="BB1908" i="10" s="1"/>
  <c r="BB1909" i="10" s="1"/>
  <c r="BB1910" i="10" s="1"/>
  <c r="BB1911" i="10" s="1"/>
  <c r="BB1912" i="10" s="1"/>
  <c r="BB1913" i="10" s="1"/>
  <c r="BB1914" i="10" s="1"/>
  <c r="BB1915" i="10" s="1"/>
  <c r="BB1916" i="10" s="1"/>
  <c r="BB1917" i="10" s="1"/>
  <c r="BB1918" i="10" s="1"/>
  <c r="BB1919" i="10" s="1"/>
  <c r="BB1920" i="10" s="1"/>
  <c r="BB1921" i="10" s="1"/>
  <c r="BB1922" i="10" s="1"/>
  <c r="BB1923" i="10" s="1"/>
  <c r="BB1924" i="10" s="1"/>
  <c r="BB1925" i="10" s="1"/>
  <c r="BB1926" i="10" s="1"/>
  <c r="BB1927" i="10" s="1"/>
  <c r="BB1928" i="10" s="1"/>
  <c r="BB1929" i="10" s="1"/>
  <c r="BB1930" i="10" s="1"/>
  <c r="BB1931" i="10" s="1"/>
  <c r="BB1932" i="10" s="1"/>
  <c r="BB1933" i="10" s="1"/>
  <c r="BB1934" i="10" s="1"/>
  <c r="BB1935" i="10" s="1"/>
  <c r="BB1936" i="10" s="1"/>
  <c r="BB1937" i="10" s="1"/>
  <c r="BB1938" i="10" s="1"/>
  <c r="BB1939" i="10" s="1"/>
  <c r="BB1940" i="10" s="1"/>
  <c r="BB1941" i="10" s="1"/>
  <c r="BB1942" i="10" s="1"/>
  <c r="BB1943" i="10" s="1"/>
  <c r="BB1944" i="10" s="1"/>
  <c r="BB1945" i="10" s="1"/>
  <c r="BB1946" i="10" s="1"/>
  <c r="BB1947" i="10" s="1"/>
  <c r="BB1948" i="10" s="1"/>
  <c r="BB1949" i="10" s="1"/>
  <c r="BB1950" i="10" s="1"/>
  <c r="BB1951" i="10" s="1"/>
  <c r="BB1952" i="10" s="1"/>
  <c r="BB1953" i="10" s="1"/>
  <c r="BB1954" i="10" s="1"/>
  <c r="BB1955" i="10" s="1"/>
  <c r="BB1956" i="10" s="1"/>
  <c r="BB1957" i="10" s="1"/>
  <c r="BB1958" i="10" s="1"/>
  <c r="BB1959" i="10" s="1"/>
  <c r="BB1960" i="10" s="1"/>
  <c r="BB1961" i="10" s="1"/>
  <c r="BB1962" i="10" s="1"/>
  <c r="BB1963" i="10" s="1"/>
  <c r="BB1964" i="10" s="1"/>
  <c r="BB1965" i="10" s="1"/>
  <c r="BB1966" i="10" s="1"/>
  <c r="BB1967" i="10" s="1"/>
  <c r="BB1968" i="10" s="1"/>
  <c r="BB1969" i="10" s="1"/>
  <c r="BB1970" i="10" s="1"/>
  <c r="BB1971" i="10" s="1"/>
  <c r="BB1972" i="10" s="1"/>
  <c r="BB1973" i="10" s="1"/>
  <c r="BB1974" i="10" s="1"/>
  <c r="BB1975" i="10" s="1"/>
  <c r="BB1976" i="10" s="1"/>
  <c r="BB1977" i="10" s="1"/>
  <c r="BB1978" i="10" s="1"/>
  <c r="BB1979" i="10" s="1"/>
  <c r="BB1980" i="10" s="1"/>
  <c r="BB1981" i="10" s="1"/>
  <c r="BB1982" i="10" s="1"/>
  <c r="BB1983" i="10" s="1"/>
  <c r="BB1984" i="10" s="1"/>
  <c r="BB1985" i="10" s="1"/>
  <c r="BB1986" i="10" s="1"/>
  <c r="BB1987" i="10" s="1"/>
  <c r="BB1988" i="10" s="1"/>
  <c r="BB1989" i="10" s="1"/>
  <c r="BB1990" i="10" s="1"/>
  <c r="BB1991" i="10" s="1"/>
  <c r="BB1992" i="10" s="1"/>
  <c r="BB1993" i="10" s="1"/>
  <c r="BB1994" i="10" s="1"/>
  <c r="BB1995" i="10" s="1"/>
  <c r="BB1996" i="10" s="1"/>
  <c r="BB1997" i="10" s="1"/>
  <c r="BB1998" i="10" s="1"/>
  <c r="BB1999" i="10" s="1"/>
  <c r="BB2000" i="10" s="1"/>
  <c r="BB2001" i="10" s="1"/>
  <c r="BB2002" i="10" s="1"/>
  <c r="BB2003" i="10" s="1"/>
  <c r="BB2004" i="10" s="1"/>
  <c r="BB2005" i="10" s="1"/>
  <c r="BB2006" i="10" s="1"/>
  <c r="BB2007" i="10" s="1"/>
  <c r="BB2008" i="10" s="1"/>
  <c r="BB2009" i="10" s="1"/>
  <c r="BB2010" i="10" s="1"/>
  <c r="BB2011" i="10" s="1"/>
  <c r="BB2012" i="10" s="1"/>
  <c r="BB14" i="10"/>
  <c r="BB13" i="10"/>
  <c r="F8" i="8" l="1"/>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7" i="8"/>
  <c r="E3" i="8"/>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2" i="8"/>
  <c r="C4" i="10"/>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C390" i="10" s="1"/>
  <c r="C391" i="10" s="1"/>
  <c r="C392" i="10" s="1"/>
  <c r="C393" i="10" s="1"/>
  <c r="C394" i="10" s="1"/>
  <c r="C395" i="10" s="1"/>
  <c r="C396" i="10" s="1"/>
  <c r="C397" i="10" s="1"/>
  <c r="C398" i="10" s="1"/>
  <c r="C399" i="10" s="1"/>
  <c r="C400" i="10" s="1"/>
  <c r="C401" i="10" s="1"/>
  <c r="C402" i="10" s="1"/>
  <c r="C403" i="10" s="1"/>
  <c r="C404" i="10" s="1"/>
  <c r="C405" i="10" s="1"/>
  <c r="C406" i="10" s="1"/>
  <c r="C407" i="10" s="1"/>
  <c r="C408" i="10" s="1"/>
  <c r="C409" i="10" s="1"/>
  <c r="C410" i="10" s="1"/>
  <c r="C411" i="10" s="1"/>
  <c r="C412" i="10" s="1"/>
  <c r="C413" i="10" s="1"/>
  <c r="C414" i="10" s="1"/>
  <c r="C415" i="10" s="1"/>
  <c r="C416" i="10" s="1"/>
  <c r="C417" i="10" s="1"/>
  <c r="C418" i="10" s="1"/>
  <c r="C419" i="10" s="1"/>
  <c r="C420" i="10" s="1"/>
  <c r="C421" i="10" s="1"/>
  <c r="C422" i="10" s="1"/>
  <c r="C423" i="10" s="1"/>
  <c r="C424" i="10" s="1"/>
  <c r="C425" i="10" s="1"/>
  <c r="C426" i="10" s="1"/>
  <c r="C427" i="10" s="1"/>
  <c r="C428" i="10" s="1"/>
  <c r="C429" i="10" s="1"/>
  <c r="C430" i="10" s="1"/>
  <c r="C431" i="10" s="1"/>
  <c r="C432" i="10" s="1"/>
  <c r="C433" i="10" s="1"/>
  <c r="C434" i="10" s="1"/>
  <c r="C435" i="10" s="1"/>
  <c r="C436" i="10" s="1"/>
  <c r="C437" i="10" s="1"/>
  <c r="C438" i="10" s="1"/>
  <c r="C439" i="10" s="1"/>
  <c r="C440" i="10" s="1"/>
  <c r="C441" i="10" s="1"/>
  <c r="C442" i="10" s="1"/>
  <c r="C443" i="10" s="1"/>
  <c r="C444" i="10" s="1"/>
  <c r="C445" i="10" s="1"/>
  <c r="C446" i="10" s="1"/>
  <c r="C447" i="10" s="1"/>
  <c r="C448" i="10" s="1"/>
  <c r="C449" i="10" s="1"/>
  <c r="C450" i="10" s="1"/>
  <c r="C451" i="10" s="1"/>
  <c r="C452" i="10" s="1"/>
  <c r="C453" i="10" s="1"/>
  <c r="C454" i="10" s="1"/>
  <c r="C455" i="10" s="1"/>
  <c r="C456" i="10" s="1"/>
  <c r="C457" i="10" s="1"/>
  <c r="C458" i="10" s="1"/>
  <c r="C459" i="10" s="1"/>
  <c r="C460" i="10" s="1"/>
  <c r="C461" i="10" s="1"/>
  <c r="C462" i="10" s="1"/>
  <c r="C463" i="10" s="1"/>
  <c r="C464" i="10" s="1"/>
  <c r="C465" i="10" s="1"/>
  <c r="C466" i="10" s="1"/>
  <c r="C467" i="10" s="1"/>
  <c r="C468" i="10" s="1"/>
  <c r="C469" i="10" s="1"/>
  <c r="C470" i="10" s="1"/>
  <c r="C471" i="10" s="1"/>
  <c r="C472" i="10" s="1"/>
  <c r="C473" i="10" s="1"/>
  <c r="C474" i="10" s="1"/>
  <c r="C475" i="10" s="1"/>
  <c r="C476" i="10" s="1"/>
  <c r="C477" i="10" s="1"/>
  <c r="C478" i="10" s="1"/>
  <c r="C479" i="10" s="1"/>
  <c r="C480" i="10" s="1"/>
  <c r="C481" i="10" s="1"/>
  <c r="C482" i="10" s="1"/>
  <c r="C483" i="10" s="1"/>
  <c r="C484" i="10" s="1"/>
  <c r="C485" i="10" s="1"/>
  <c r="C486" i="10" s="1"/>
  <c r="C487" i="10" s="1"/>
  <c r="C488" i="10" s="1"/>
  <c r="C489" i="10" s="1"/>
  <c r="C490" i="10" s="1"/>
  <c r="C491" i="10" s="1"/>
  <c r="C492" i="10" s="1"/>
  <c r="C493" i="10" s="1"/>
  <c r="C494" i="10" s="1"/>
  <c r="C495" i="10" s="1"/>
  <c r="C496" i="10" s="1"/>
  <c r="C497" i="10" s="1"/>
  <c r="C498" i="10" s="1"/>
  <c r="C499" i="10" s="1"/>
  <c r="C500" i="10" s="1"/>
  <c r="C501" i="10" s="1"/>
  <c r="C502" i="10" s="1"/>
  <c r="C503" i="10" s="1"/>
  <c r="C504" i="10" s="1"/>
  <c r="C505" i="10" s="1"/>
  <c r="C506" i="10" s="1"/>
  <c r="C507" i="10" s="1"/>
  <c r="C508" i="10" s="1"/>
  <c r="C509" i="10" s="1"/>
  <c r="C510" i="10" s="1"/>
  <c r="C511" i="10" s="1"/>
  <c r="C512" i="10" s="1"/>
  <c r="C513" i="10" s="1"/>
  <c r="C514" i="10" s="1"/>
  <c r="C515" i="10" s="1"/>
  <c r="C516" i="10" s="1"/>
  <c r="C517" i="10" s="1"/>
  <c r="C518" i="10" s="1"/>
  <c r="C519" i="10" s="1"/>
  <c r="C520" i="10" s="1"/>
  <c r="C521" i="10" s="1"/>
  <c r="C522" i="10" s="1"/>
  <c r="C523" i="10" s="1"/>
  <c r="C524" i="10" s="1"/>
  <c r="C525" i="10" s="1"/>
  <c r="C526" i="10" s="1"/>
  <c r="C527" i="10" s="1"/>
  <c r="C528" i="10" s="1"/>
  <c r="C529" i="10" s="1"/>
  <c r="C530" i="10" s="1"/>
  <c r="C531" i="10" s="1"/>
  <c r="C532" i="10" s="1"/>
  <c r="C533" i="10" s="1"/>
  <c r="C534" i="10" s="1"/>
  <c r="C535" i="10" s="1"/>
  <c r="C536" i="10" s="1"/>
  <c r="C537" i="10" s="1"/>
  <c r="C538" i="10" s="1"/>
  <c r="C539" i="10" s="1"/>
  <c r="C540" i="10" s="1"/>
  <c r="C541" i="10" s="1"/>
  <c r="C542" i="10" s="1"/>
  <c r="C543" i="10" s="1"/>
  <c r="C544" i="10" s="1"/>
  <c r="C545" i="10" s="1"/>
  <c r="C546" i="10" s="1"/>
  <c r="C547" i="10" s="1"/>
  <c r="C548" i="10" s="1"/>
  <c r="C549" i="10" s="1"/>
  <c r="C550" i="10" s="1"/>
  <c r="C551" i="10" s="1"/>
  <c r="C552" i="10" s="1"/>
  <c r="C553" i="10" s="1"/>
  <c r="C554" i="10" s="1"/>
  <c r="C555" i="10" s="1"/>
  <c r="C556" i="10" s="1"/>
  <c r="C557" i="10" s="1"/>
  <c r="C558" i="10" s="1"/>
  <c r="C559" i="10" s="1"/>
  <c r="C560" i="10" s="1"/>
  <c r="C561" i="10" s="1"/>
  <c r="C562" i="10" s="1"/>
  <c r="C563" i="10" s="1"/>
  <c r="C564" i="10" s="1"/>
  <c r="C565" i="10" s="1"/>
  <c r="C566" i="10" s="1"/>
  <c r="C567" i="10" s="1"/>
  <c r="C568" i="10" s="1"/>
  <c r="C569" i="10" s="1"/>
  <c r="C570" i="10" s="1"/>
  <c r="C571" i="10" s="1"/>
  <c r="C572" i="10" s="1"/>
  <c r="C573" i="10" s="1"/>
  <c r="C574" i="10" s="1"/>
  <c r="C575" i="10" s="1"/>
  <c r="C576" i="10" s="1"/>
  <c r="C577" i="10" s="1"/>
  <c r="C578" i="10" s="1"/>
  <c r="C579" i="10" s="1"/>
  <c r="C580" i="10" s="1"/>
  <c r="C581" i="10" s="1"/>
  <c r="C582" i="10" s="1"/>
  <c r="C583" i="10" s="1"/>
  <c r="C584" i="10" s="1"/>
  <c r="C585" i="10" s="1"/>
  <c r="C586" i="10" s="1"/>
  <c r="C587" i="10" s="1"/>
  <c r="C588" i="10" s="1"/>
  <c r="C589" i="10" s="1"/>
  <c r="C590" i="10" s="1"/>
  <c r="C591" i="10" s="1"/>
  <c r="C592" i="10" s="1"/>
  <c r="C593" i="10" s="1"/>
  <c r="C594" i="10" s="1"/>
  <c r="C595" i="10" s="1"/>
  <c r="C596" i="10" s="1"/>
  <c r="C597" i="10" s="1"/>
  <c r="C598" i="10" s="1"/>
  <c r="C599" i="10" s="1"/>
  <c r="C600" i="10" s="1"/>
  <c r="C601" i="10" s="1"/>
  <c r="C602" i="10" s="1"/>
  <c r="C603" i="10" s="1"/>
  <c r="C604" i="10" s="1"/>
  <c r="C605" i="10" s="1"/>
  <c r="C606" i="10" s="1"/>
  <c r="C607" i="10" s="1"/>
  <c r="C608" i="10" s="1"/>
  <c r="C609" i="10" s="1"/>
  <c r="C610" i="10" s="1"/>
  <c r="C611" i="10" s="1"/>
  <c r="C612" i="10" s="1"/>
  <c r="C613" i="10" s="1"/>
  <c r="C614" i="10" s="1"/>
  <c r="C615" i="10" s="1"/>
  <c r="C616" i="10" s="1"/>
  <c r="C617" i="10" s="1"/>
  <c r="C618" i="10" s="1"/>
  <c r="C619" i="10" s="1"/>
  <c r="C620" i="10" s="1"/>
  <c r="C621" i="10" s="1"/>
  <c r="C622" i="10" s="1"/>
  <c r="C623" i="10" s="1"/>
  <c r="C624" i="10" s="1"/>
  <c r="C625" i="10" s="1"/>
  <c r="C626" i="10" s="1"/>
  <c r="C627" i="10" s="1"/>
  <c r="C628" i="10" s="1"/>
  <c r="C629" i="10" s="1"/>
  <c r="C630" i="10" s="1"/>
  <c r="C631" i="10" s="1"/>
  <c r="C632" i="10" s="1"/>
  <c r="C633" i="10" s="1"/>
  <c r="C634" i="10" s="1"/>
  <c r="C635" i="10" s="1"/>
  <c r="C636" i="10" s="1"/>
  <c r="C637" i="10" s="1"/>
  <c r="C638" i="10" s="1"/>
  <c r="C639" i="10" s="1"/>
  <c r="C640" i="10" s="1"/>
  <c r="C641" i="10" s="1"/>
  <c r="C642" i="10" s="1"/>
  <c r="C643" i="10" s="1"/>
  <c r="C644" i="10" s="1"/>
  <c r="C645" i="10" s="1"/>
  <c r="C646" i="10" s="1"/>
  <c r="C647" i="10" s="1"/>
  <c r="C648" i="10" s="1"/>
  <c r="C649" i="10" s="1"/>
  <c r="C650" i="10" s="1"/>
  <c r="C651" i="10" s="1"/>
  <c r="C652" i="10" s="1"/>
  <c r="C653" i="10" s="1"/>
  <c r="C654" i="10" s="1"/>
  <c r="C655" i="10" s="1"/>
  <c r="C656" i="10" s="1"/>
  <c r="C657" i="10" s="1"/>
  <c r="C658" i="10" s="1"/>
  <c r="C659" i="10" s="1"/>
  <c r="C660" i="10" s="1"/>
  <c r="C661" i="10" s="1"/>
  <c r="C662" i="10" s="1"/>
  <c r="C663" i="10" s="1"/>
  <c r="C664" i="10" s="1"/>
  <c r="C665" i="10" s="1"/>
  <c r="C666" i="10" s="1"/>
  <c r="C667" i="10" s="1"/>
  <c r="C668" i="10" s="1"/>
  <c r="C669" i="10" s="1"/>
  <c r="C670" i="10" s="1"/>
  <c r="C671" i="10" s="1"/>
  <c r="C672" i="10" s="1"/>
  <c r="C673" i="10" s="1"/>
  <c r="C674" i="10" s="1"/>
  <c r="C675" i="10" s="1"/>
  <c r="C676" i="10" s="1"/>
  <c r="C677" i="10" s="1"/>
  <c r="C678" i="10" s="1"/>
  <c r="C679" i="10" s="1"/>
  <c r="C680" i="10" s="1"/>
  <c r="C681" i="10" s="1"/>
  <c r="C682" i="10" s="1"/>
  <c r="C683" i="10" s="1"/>
  <c r="C684" i="10" s="1"/>
  <c r="C685" i="10" s="1"/>
  <c r="C686" i="10" s="1"/>
  <c r="C687" i="10" s="1"/>
  <c r="C688" i="10" s="1"/>
  <c r="C689" i="10" s="1"/>
  <c r="C690" i="10" s="1"/>
  <c r="C691" i="10" s="1"/>
  <c r="C692" i="10" s="1"/>
  <c r="C693" i="10" s="1"/>
  <c r="C694" i="10" s="1"/>
  <c r="C695" i="10" s="1"/>
  <c r="C696" i="10" s="1"/>
  <c r="C697" i="10" s="1"/>
  <c r="C698" i="10" s="1"/>
  <c r="C699" i="10" s="1"/>
  <c r="C700" i="10" s="1"/>
  <c r="C701" i="10" s="1"/>
  <c r="C702" i="10" s="1"/>
  <c r="C703" i="10" s="1"/>
  <c r="C704" i="10" s="1"/>
  <c r="C705" i="10" s="1"/>
  <c r="C706" i="10" s="1"/>
  <c r="C707" i="10" s="1"/>
  <c r="C708" i="10" s="1"/>
  <c r="C709" i="10" s="1"/>
  <c r="C710" i="10" s="1"/>
  <c r="C711" i="10" s="1"/>
  <c r="C712" i="10" s="1"/>
  <c r="C713" i="10" s="1"/>
  <c r="C714" i="10" s="1"/>
  <c r="C715" i="10" s="1"/>
  <c r="C716" i="10" s="1"/>
  <c r="C717" i="10" s="1"/>
  <c r="C718" i="10" s="1"/>
  <c r="C719" i="10" s="1"/>
  <c r="C720" i="10" s="1"/>
  <c r="C721" i="10" s="1"/>
  <c r="C722" i="10" s="1"/>
  <c r="C723" i="10" s="1"/>
  <c r="C724" i="10" s="1"/>
  <c r="C725" i="10" s="1"/>
  <c r="C726" i="10" s="1"/>
  <c r="C727" i="10" s="1"/>
  <c r="C728" i="10" s="1"/>
  <c r="C729" i="10" s="1"/>
  <c r="C730" i="10" s="1"/>
  <c r="C731" i="10" s="1"/>
  <c r="C732" i="10" s="1"/>
  <c r="C733" i="10" s="1"/>
  <c r="C734" i="10" s="1"/>
  <c r="C735" i="10" s="1"/>
  <c r="C736" i="10" s="1"/>
  <c r="C737" i="10" s="1"/>
  <c r="C738" i="10" s="1"/>
  <c r="C739" i="10" s="1"/>
  <c r="C740" i="10" s="1"/>
  <c r="C741" i="10" s="1"/>
  <c r="C742" i="10" s="1"/>
  <c r="C743" i="10" s="1"/>
  <c r="C744" i="10" s="1"/>
  <c r="C745" i="10" s="1"/>
  <c r="C746" i="10" s="1"/>
  <c r="C747" i="10" s="1"/>
  <c r="C748" i="10" s="1"/>
  <c r="C749" i="10" s="1"/>
  <c r="C750" i="10" s="1"/>
  <c r="C751" i="10" s="1"/>
  <c r="C752" i="10" s="1"/>
  <c r="C753" i="10" s="1"/>
  <c r="C754" i="10" s="1"/>
  <c r="C755" i="10" s="1"/>
  <c r="C756" i="10" s="1"/>
  <c r="C757" i="10" s="1"/>
  <c r="C758" i="10" s="1"/>
  <c r="C759" i="10" s="1"/>
  <c r="C760" i="10" s="1"/>
  <c r="C761" i="10" s="1"/>
  <c r="C762" i="10" s="1"/>
  <c r="C763" i="10" s="1"/>
  <c r="C764" i="10" s="1"/>
  <c r="C765" i="10" s="1"/>
  <c r="C766" i="10" s="1"/>
  <c r="C767" i="10" s="1"/>
  <c r="C768" i="10" s="1"/>
  <c r="C769" i="10" s="1"/>
  <c r="C770" i="10" s="1"/>
  <c r="C771" i="10" s="1"/>
  <c r="C772" i="10" s="1"/>
  <c r="C773" i="10" s="1"/>
  <c r="C774" i="10" s="1"/>
  <c r="C775" i="10" s="1"/>
  <c r="C776" i="10" s="1"/>
  <c r="C777" i="10" s="1"/>
  <c r="C778" i="10" s="1"/>
  <c r="C779" i="10" s="1"/>
  <c r="C780" i="10" s="1"/>
  <c r="C781" i="10" s="1"/>
  <c r="C782" i="10" s="1"/>
  <c r="C783" i="10" s="1"/>
  <c r="C784" i="10" s="1"/>
  <c r="C785" i="10" s="1"/>
  <c r="C786" i="10" s="1"/>
  <c r="C787" i="10" s="1"/>
  <c r="C788" i="10" s="1"/>
  <c r="C789" i="10" s="1"/>
  <c r="C790" i="10" s="1"/>
  <c r="C791" i="10" s="1"/>
  <c r="C792" i="10" s="1"/>
  <c r="C793" i="10" s="1"/>
  <c r="C794" i="10" s="1"/>
  <c r="C795" i="10" s="1"/>
  <c r="C796" i="10" s="1"/>
  <c r="C797" i="10" s="1"/>
  <c r="C798" i="10" s="1"/>
  <c r="C799" i="10" s="1"/>
  <c r="C800" i="10" s="1"/>
  <c r="C801" i="10" s="1"/>
  <c r="C802" i="10" s="1"/>
  <c r="C803" i="10" s="1"/>
  <c r="C804" i="10" s="1"/>
  <c r="C805" i="10" s="1"/>
  <c r="C806" i="10" s="1"/>
  <c r="C807" i="10" s="1"/>
  <c r="C808" i="10" s="1"/>
  <c r="C809" i="10" s="1"/>
  <c r="C810" i="10" s="1"/>
  <c r="C811" i="10" s="1"/>
  <c r="C812" i="10" s="1"/>
  <c r="C813" i="10" s="1"/>
  <c r="C814" i="10" s="1"/>
  <c r="C815" i="10" s="1"/>
  <c r="C816" i="10" s="1"/>
  <c r="C817" i="10" s="1"/>
  <c r="C818" i="10" s="1"/>
  <c r="C819" i="10" s="1"/>
  <c r="C820" i="10" s="1"/>
  <c r="C821" i="10" s="1"/>
  <c r="C822" i="10" s="1"/>
  <c r="C823" i="10" s="1"/>
  <c r="C824" i="10" s="1"/>
  <c r="C825" i="10" s="1"/>
  <c r="C826" i="10" s="1"/>
  <c r="C827" i="10" s="1"/>
  <c r="C828" i="10" s="1"/>
  <c r="C829" i="10" s="1"/>
  <c r="C830" i="10" s="1"/>
  <c r="C831" i="10" s="1"/>
  <c r="C832" i="10" s="1"/>
  <c r="C833" i="10" s="1"/>
  <c r="C834" i="10" s="1"/>
  <c r="C835" i="10" s="1"/>
  <c r="C836" i="10" s="1"/>
  <c r="C837" i="10" s="1"/>
  <c r="C838" i="10" s="1"/>
  <c r="C839" i="10" s="1"/>
  <c r="C840" i="10" s="1"/>
  <c r="C841" i="10" s="1"/>
  <c r="C842" i="10" s="1"/>
  <c r="C843" i="10" s="1"/>
  <c r="C844" i="10" s="1"/>
  <c r="C845" i="10" s="1"/>
  <c r="C846" i="10" s="1"/>
  <c r="C847" i="10" s="1"/>
  <c r="C848" i="10" s="1"/>
  <c r="C849" i="10" s="1"/>
  <c r="C850" i="10" s="1"/>
  <c r="C851" i="10" s="1"/>
  <c r="C852" i="10" s="1"/>
  <c r="C853" i="10" s="1"/>
  <c r="C854" i="10" s="1"/>
  <c r="C855" i="10" s="1"/>
  <c r="C856" i="10" s="1"/>
  <c r="C857" i="10" s="1"/>
  <c r="C858" i="10" s="1"/>
  <c r="C859" i="10" s="1"/>
  <c r="C860" i="10" s="1"/>
  <c r="C861" i="10" s="1"/>
  <c r="C862" i="10" s="1"/>
  <c r="C863" i="10" s="1"/>
  <c r="C864" i="10" s="1"/>
  <c r="C865" i="10" s="1"/>
  <c r="C866" i="10" s="1"/>
  <c r="C867" i="10" s="1"/>
  <c r="C868" i="10" s="1"/>
  <c r="C869" i="10" s="1"/>
  <c r="C870" i="10" s="1"/>
  <c r="C871" i="10" s="1"/>
  <c r="C872" i="10" s="1"/>
  <c r="C873" i="10" s="1"/>
  <c r="C874" i="10" s="1"/>
  <c r="C875" i="10" s="1"/>
  <c r="C876" i="10" s="1"/>
  <c r="C877" i="10" s="1"/>
  <c r="C878" i="10" s="1"/>
  <c r="C879" i="10" s="1"/>
  <c r="C880" i="10" s="1"/>
  <c r="C881" i="10" s="1"/>
  <c r="C882" i="10" s="1"/>
  <c r="C883" i="10" s="1"/>
  <c r="C884" i="10" s="1"/>
  <c r="C885" i="10" s="1"/>
  <c r="C886" i="10" s="1"/>
  <c r="C887" i="10" s="1"/>
  <c r="C888" i="10" s="1"/>
  <c r="C889" i="10" s="1"/>
  <c r="C890" i="10" s="1"/>
  <c r="C891" i="10" s="1"/>
  <c r="C892" i="10" s="1"/>
  <c r="C893" i="10" s="1"/>
  <c r="C894" i="10" s="1"/>
  <c r="C895" i="10" s="1"/>
  <c r="C896" i="10" s="1"/>
  <c r="C897" i="10" s="1"/>
  <c r="C898" i="10" s="1"/>
  <c r="C899" i="10" s="1"/>
  <c r="C900" i="10" s="1"/>
  <c r="C901" i="10" s="1"/>
  <c r="C902" i="10" s="1"/>
  <c r="C903" i="10" s="1"/>
  <c r="C904" i="10" s="1"/>
  <c r="C905" i="10" s="1"/>
  <c r="C906" i="10" s="1"/>
  <c r="C907" i="10" s="1"/>
  <c r="C908" i="10" s="1"/>
  <c r="C909" i="10" s="1"/>
  <c r="C910" i="10" s="1"/>
  <c r="C911" i="10" s="1"/>
  <c r="C912" i="10" s="1"/>
  <c r="C913" i="10" s="1"/>
  <c r="C914" i="10" s="1"/>
  <c r="C915" i="10" s="1"/>
  <c r="C916" i="10" s="1"/>
  <c r="C917" i="10" s="1"/>
  <c r="C918" i="10" s="1"/>
  <c r="C919" i="10" s="1"/>
  <c r="C920" i="10" s="1"/>
  <c r="C921" i="10" s="1"/>
  <c r="C922" i="10" s="1"/>
  <c r="C923" i="10" s="1"/>
  <c r="C924" i="10" s="1"/>
  <c r="C925" i="10" s="1"/>
  <c r="C926" i="10" s="1"/>
  <c r="C927" i="10" s="1"/>
  <c r="C928" i="10" s="1"/>
  <c r="C929" i="10" s="1"/>
  <c r="C930" i="10" s="1"/>
  <c r="C931" i="10" s="1"/>
  <c r="C932" i="10" s="1"/>
  <c r="C933" i="10" s="1"/>
  <c r="C934" i="10" s="1"/>
  <c r="C935" i="10" s="1"/>
  <c r="C936" i="10" s="1"/>
  <c r="C937" i="10" s="1"/>
  <c r="C938" i="10" s="1"/>
  <c r="C939" i="10" s="1"/>
  <c r="C940" i="10" s="1"/>
  <c r="C941" i="10" s="1"/>
  <c r="C942" i="10" s="1"/>
  <c r="C943" i="10" s="1"/>
  <c r="C944" i="10" s="1"/>
  <c r="C945" i="10" s="1"/>
  <c r="C946" i="10" s="1"/>
  <c r="C947" i="10" s="1"/>
  <c r="C948" i="10" s="1"/>
  <c r="C949" i="10" s="1"/>
  <c r="C950" i="10" s="1"/>
  <c r="C951" i="10" s="1"/>
  <c r="C952" i="10" s="1"/>
  <c r="C953" i="10" s="1"/>
  <c r="C954" i="10" s="1"/>
  <c r="C955" i="10" s="1"/>
  <c r="C956" i="10" s="1"/>
  <c r="C957" i="10" s="1"/>
  <c r="C958" i="10" s="1"/>
  <c r="C959" i="10" s="1"/>
  <c r="C960" i="10" s="1"/>
  <c r="C961" i="10" s="1"/>
  <c r="C962" i="10" s="1"/>
  <c r="C963" i="10" s="1"/>
  <c r="C964" i="10" s="1"/>
  <c r="C965" i="10" s="1"/>
  <c r="C966" i="10" s="1"/>
  <c r="C967" i="10" s="1"/>
  <c r="C968" i="10" s="1"/>
  <c r="C969" i="10" s="1"/>
  <c r="C970" i="10" s="1"/>
  <c r="C971" i="10" s="1"/>
  <c r="C972" i="10" s="1"/>
  <c r="C973" i="10" s="1"/>
  <c r="C974" i="10" s="1"/>
  <c r="C975" i="10" s="1"/>
  <c r="C976" i="10" s="1"/>
  <c r="C977" i="10" s="1"/>
  <c r="C978" i="10" s="1"/>
  <c r="C979" i="10" s="1"/>
  <c r="C980" i="10" s="1"/>
  <c r="C981" i="10" s="1"/>
  <c r="C982" i="10" s="1"/>
  <c r="C983" i="10" s="1"/>
  <c r="C984" i="10" s="1"/>
  <c r="C985" i="10" s="1"/>
  <c r="C986" i="10" s="1"/>
  <c r="C987" i="10" s="1"/>
  <c r="C988" i="10" s="1"/>
  <c r="C989" i="10" s="1"/>
  <c r="C990" i="10" s="1"/>
  <c r="C991" i="10" s="1"/>
  <c r="C992" i="10" s="1"/>
  <c r="C993" i="10" s="1"/>
  <c r="C994" i="10" s="1"/>
  <c r="C995" i="10" s="1"/>
  <c r="C996" i="10" s="1"/>
  <c r="C997" i="10" s="1"/>
  <c r="C998" i="10" s="1"/>
  <c r="C999" i="10" s="1"/>
  <c r="C1000" i="10" s="1"/>
  <c r="C1001" i="10" s="1"/>
  <c r="C1002" i="10" s="1"/>
  <c r="C1003" i="10" s="1"/>
  <c r="C1004" i="10" s="1"/>
  <c r="C1005" i="10" s="1"/>
  <c r="C1006" i="10" s="1"/>
  <c r="C1007" i="10" s="1"/>
  <c r="C1008" i="10" s="1"/>
  <c r="C1009" i="10" s="1"/>
  <c r="C1010" i="10" s="1"/>
  <c r="C1011" i="10" s="1"/>
  <c r="C1012" i="10" s="1"/>
  <c r="C1013" i="10" s="1"/>
  <c r="C1014" i="10" s="1"/>
  <c r="C1015" i="10" s="1"/>
  <c r="C1016" i="10" s="1"/>
  <c r="C1017" i="10" s="1"/>
  <c r="C1018" i="10" s="1"/>
  <c r="C1019" i="10" s="1"/>
  <c r="C1020" i="10" s="1"/>
  <c r="C1021" i="10" s="1"/>
  <c r="C1022" i="10" s="1"/>
  <c r="C1023" i="10" s="1"/>
  <c r="C1024" i="10" s="1"/>
  <c r="C1025" i="10" s="1"/>
  <c r="C1026" i="10" s="1"/>
  <c r="C1027" i="10" s="1"/>
  <c r="C1028" i="10" s="1"/>
  <c r="C1029" i="10" s="1"/>
  <c r="C1030" i="10" s="1"/>
  <c r="C1031" i="10" s="1"/>
  <c r="C1032" i="10" s="1"/>
  <c r="C1033" i="10" s="1"/>
  <c r="C1034" i="10" s="1"/>
  <c r="C1035" i="10" s="1"/>
  <c r="C1036" i="10" s="1"/>
  <c r="C1037" i="10" s="1"/>
  <c r="C1038" i="10" s="1"/>
  <c r="C1039" i="10" s="1"/>
  <c r="C1040" i="10" s="1"/>
  <c r="C1041" i="10" s="1"/>
  <c r="C1042" i="10" s="1"/>
  <c r="C1043" i="10" s="1"/>
  <c r="C1044" i="10" s="1"/>
  <c r="C1045" i="10" s="1"/>
  <c r="C1046" i="10" s="1"/>
  <c r="C1047" i="10" s="1"/>
  <c r="C1048" i="10" s="1"/>
  <c r="C1049" i="10" s="1"/>
  <c r="C1050" i="10" s="1"/>
  <c r="C1051" i="10" s="1"/>
  <c r="C1052" i="10" s="1"/>
  <c r="C1053" i="10" s="1"/>
  <c r="C1054" i="10" s="1"/>
  <c r="C1055" i="10" s="1"/>
  <c r="C1056" i="10" s="1"/>
  <c r="C1057" i="10" s="1"/>
  <c r="C1058" i="10" s="1"/>
  <c r="C1059" i="10" s="1"/>
  <c r="C1060" i="10" s="1"/>
  <c r="C1061" i="10" s="1"/>
  <c r="C1062" i="10" s="1"/>
  <c r="C1063" i="10" s="1"/>
  <c r="C1064" i="10" s="1"/>
  <c r="C1065" i="10" s="1"/>
  <c r="C1066" i="10" s="1"/>
  <c r="C1067" i="10" s="1"/>
  <c r="C1068" i="10" s="1"/>
  <c r="C1069" i="10" s="1"/>
  <c r="C1070" i="10" s="1"/>
  <c r="C1071" i="10" s="1"/>
  <c r="C1072" i="10" s="1"/>
  <c r="C1073" i="10" s="1"/>
  <c r="C1074" i="10" s="1"/>
  <c r="C1075" i="10" s="1"/>
  <c r="C1076" i="10" s="1"/>
  <c r="C1077" i="10" s="1"/>
  <c r="C1078" i="10" s="1"/>
  <c r="C1079" i="10" s="1"/>
  <c r="C1080" i="10" s="1"/>
  <c r="C1081" i="10" s="1"/>
  <c r="C1082" i="10" s="1"/>
  <c r="C1083" i="10" s="1"/>
  <c r="C1084" i="10" s="1"/>
  <c r="C1085" i="10" s="1"/>
  <c r="C1086" i="10" s="1"/>
  <c r="C1087" i="10" s="1"/>
  <c r="C1088" i="10" s="1"/>
  <c r="C1089" i="10" s="1"/>
  <c r="C1090" i="10" s="1"/>
  <c r="C1091" i="10" s="1"/>
  <c r="C1092" i="10" s="1"/>
  <c r="C1093" i="10" s="1"/>
  <c r="C1094" i="10" s="1"/>
  <c r="C1095" i="10" s="1"/>
  <c r="C1096" i="10" s="1"/>
  <c r="C1097" i="10" s="1"/>
  <c r="C1098" i="10" s="1"/>
  <c r="C1099" i="10" s="1"/>
  <c r="C1100" i="10" s="1"/>
  <c r="C1101" i="10" s="1"/>
  <c r="C1102" i="10" s="1"/>
  <c r="C1103" i="10" s="1"/>
  <c r="C1104" i="10" s="1"/>
  <c r="C1105" i="10" s="1"/>
  <c r="C1106" i="10" s="1"/>
  <c r="C1107" i="10" s="1"/>
  <c r="C1108" i="10" s="1"/>
  <c r="C1109" i="10" s="1"/>
  <c r="C1110" i="10" s="1"/>
  <c r="C1111" i="10" s="1"/>
  <c r="C1112" i="10" s="1"/>
  <c r="C1113" i="10" s="1"/>
  <c r="C1114" i="10" s="1"/>
  <c r="C1115" i="10" s="1"/>
  <c r="C1116" i="10" s="1"/>
  <c r="C1117" i="10" s="1"/>
  <c r="C1118" i="10" s="1"/>
  <c r="C1119" i="10" s="1"/>
  <c r="C1120" i="10" s="1"/>
  <c r="C1121" i="10" s="1"/>
  <c r="C1122" i="10" s="1"/>
  <c r="C1123" i="10" s="1"/>
  <c r="C1124" i="10" s="1"/>
  <c r="C1125" i="10" s="1"/>
  <c r="C1126" i="10" s="1"/>
  <c r="C1127" i="10" s="1"/>
  <c r="C1128" i="10" s="1"/>
  <c r="C1129" i="10" s="1"/>
  <c r="C1130" i="10" s="1"/>
  <c r="C1131" i="10" s="1"/>
  <c r="C1132" i="10" s="1"/>
  <c r="C1133" i="10" s="1"/>
  <c r="C1134" i="10" s="1"/>
  <c r="C1135" i="10" s="1"/>
  <c r="C1136" i="10" s="1"/>
  <c r="C1137" i="10" s="1"/>
  <c r="C1138" i="10" s="1"/>
  <c r="C1139" i="10" s="1"/>
  <c r="C1140" i="10" s="1"/>
  <c r="C1141" i="10" s="1"/>
  <c r="C1142" i="10" s="1"/>
  <c r="C1143" i="10" s="1"/>
  <c r="C1144" i="10" s="1"/>
  <c r="C1145" i="10" s="1"/>
  <c r="C1146" i="10" s="1"/>
  <c r="C1147" i="10" s="1"/>
  <c r="C1148" i="10" s="1"/>
  <c r="C1149" i="10" s="1"/>
  <c r="C1150" i="10" s="1"/>
  <c r="C1151" i="10" s="1"/>
  <c r="C1152" i="10" s="1"/>
  <c r="C1153" i="10" s="1"/>
  <c r="C1154" i="10" s="1"/>
  <c r="C1155" i="10" s="1"/>
  <c r="C1156" i="10" s="1"/>
  <c r="C1157" i="10" s="1"/>
  <c r="C1158" i="10" s="1"/>
  <c r="C1159" i="10" s="1"/>
  <c r="C1160" i="10" s="1"/>
  <c r="C1161" i="10" s="1"/>
  <c r="C1162" i="10" s="1"/>
  <c r="C1163" i="10" s="1"/>
  <c r="C1164" i="10" s="1"/>
  <c r="C1165" i="10" s="1"/>
  <c r="C1166" i="10" s="1"/>
  <c r="C1167" i="10" s="1"/>
  <c r="C1168" i="10" s="1"/>
  <c r="C1169" i="10" s="1"/>
  <c r="C1170" i="10" s="1"/>
  <c r="C1171" i="10" s="1"/>
  <c r="C1172" i="10" s="1"/>
  <c r="C1173" i="10" s="1"/>
  <c r="C1174" i="10" s="1"/>
  <c r="C1175" i="10" s="1"/>
  <c r="C1176" i="10" s="1"/>
  <c r="C1177" i="10" s="1"/>
  <c r="C1178" i="10" s="1"/>
  <c r="C1179" i="10" s="1"/>
  <c r="C1180" i="10" s="1"/>
  <c r="C1181" i="10" s="1"/>
  <c r="C1182" i="10" s="1"/>
  <c r="C1183" i="10" s="1"/>
  <c r="C1184" i="10" s="1"/>
  <c r="C1185" i="10" s="1"/>
  <c r="C1186" i="10" s="1"/>
  <c r="C1187" i="10" s="1"/>
  <c r="C1188" i="10" s="1"/>
  <c r="C1189" i="10" s="1"/>
  <c r="C1190" i="10" s="1"/>
  <c r="C1191" i="10" s="1"/>
  <c r="C1192" i="10" s="1"/>
  <c r="C1193" i="10" s="1"/>
  <c r="C1194" i="10" s="1"/>
  <c r="C1195" i="10" s="1"/>
  <c r="C1196" i="10" s="1"/>
  <c r="C1197" i="10" s="1"/>
  <c r="C1198" i="10" s="1"/>
  <c r="C1199" i="10" s="1"/>
  <c r="C1200" i="10" s="1"/>
  <c r="C1201" i="10" s="1"/>
  <c r="C1202" i="10" s="1"/>
  <c r="C1203" i="10" s="1"/>
  <c r="C1204" i="10" s="1"/>
  <c r="C1205" i="10" s="1"/>
  <c r="C1206" i="10" s="1"/>
  <c r="C1207" i="10" s="1"/>
  <c r="C1208" i="10" s="1"/>
  <c r="C1209" i="10" s="1"/>
  <c r="C1210" i="10" s="1"/>
  <c r="C1211" i="10" s="1"/>
  <c r="C1212" i="10" s="1"/>
  <c r="C1213" i="10" s="1"/>
  <c r="C1214" i="10" s="1"/>
  <c r="C1215" i="10" s="1"/>
  <c r="C1216" i="10" s="1"/>
  <c r="C1217" i="10" s="1"/>
  <c r="C1218" i="10" s="1"/>
  <c r="C1219" i="10" s="1"/>
  <c r="C1220" i="10" s="1"/>
  <c r="C1221" i="10" s="1"/>
  <c r="C1222" i="10" s="1"/>
  <c r="C1223" i="10" s="1"/>
  <c r="C1224" i="10" s="1"/>
  <c r="C1225" i="10" s="1"/>
  <c r="C1226" i="10" s="1"/>
  <c r="C1227" i="10" s="1"/>
  <c r="C1228" i="10" s="1"/>
  <c r="C1229" i="10" s="1"/>
  <c r="C1230" i="10" s="1"/>
  <c r="C1231" i="10" s="1"/>
  <c r="C1232" i="10" s="1"/>
  <c r="C1233" i="10" s="1"/>
  <c r="C1234" i="10" s="1"/>
  <c r="C1235" i="10" s="1"/>
  <c r="C1236" i="10" s="1"/>
  <c r="C1237" i="10" s="1"/>
  <c r="C1238" i="10" s="1"/>
  <c r="C1239" i="10" s="1"/>
  <c r="C1240" i="10" s="1"/>
  <c r="C1241" i="10" s="1"/>
  <c r="C1242" i="10" s="1"/>
  <c r="C1243" i="10" s="1"/>
  <c r="C1244" i="10" s="1"/>
  <c r="C1245" i="10" s="1"/>
  <c r="C1246" i="10" s="1"/>
  <c r="C1247" i="10" s="1"/>
  <c r="C1248" i="10" s="1"/>
  <c r="C1249" i="10" s="1"/>
  <c r="C1250" i="10" s="1"/>
  <c r="C1251" i="10" s="1"/>
  <c r="C1252" i="10" s="1"/>
  <c r="C1253" i="10" s="1"/>
  <c r="C1254" i="10" s="1"/>
  <c r="C1255" i="10" s="1"/>
  <c r="C1256" i="10" s="1"/>
  <c r="C1257" i="10" s="1"/>
  <c r="C1258" i="10" s="1"/>
  <c r="C1259" i="10" s="1"/>
  <c r="C1260" i="10" s="1"/>
  <c r="C1261" i="10" s="1"/>
  <c r="C1262" i="10" s="1"/>
  <c r="C1263" i="10" s="1"/>
  <c r="C1264" i="10" s="1"/>
  <c r="C1265" i="10" s="1"/>
  <c r="C1266" i="10" s="1"/>
  <c r="C1267" i="10" s="1"/>
  <c r="C1268" i="10" s="1"/>
  <c r="C1269" i="10" s="1"/>
  <c r="C1270" i="10" s="1"/>
  <c r="C1271" i="10" s="1"/>
  <c r="C1272" i="10" s="1"/>
  <c r="C1273" i="10" s="1"/>
  <c r="C1274" i="10" s="1"/>
  <c r="C1275" i="10" s="1"/>
  <c r="C1276" i="10" s="1"/>
  <c r="C1277" i="10" s="1"/>
  <c r="C1278" i="10" s="1"/>
  <c r="C1279" i="10" s="1"/>
  <c r="C1280" i="10" s="1"/>
  <c r="C1281" i="10" s="1"/>
  <c r="C1282" i="10" s="1"/>
  <c r="C1283" i="10" s="1"/>
  <c r="C1284" i="10" s="1"/>
  <c r="C1285" i="10" s="1"/>
  <c r="C1286" i="10" s="1"/>
  <c r="C1287" i="10" s="1"/>
  <c r="C1288" i="10" s="1"/>
  <c r="C1289" i="10" s="1"/>
  <c r="C1290" i="10" s="1"/>
  <c r="C1291" i="10" s="1"/>
  <c r="C1292" i="10" s="1"/>
  <c r="C1293" i="10" s="1"/>
  <c r="C1294" i="10" s="1"/>
  <c r="C1295" i="10" s="1"/>
  <c r="C1296" i="10" s="1"/>
  <c r="C1297" i="10" s="1"/>
  <c r="C1298" i="10" s="1"/>
  <c r="C1299" i="10" s="1"/>
  <c r="C1300" i="10" s="1"/>
  <c r="C1301" i="10" s="1"/>
  <c r="C1302" i="10" s="1"/>
  <c r="C1303" i="10" s="1"/>
  <c r="C1304" i="10" s="1"/>
  <c r="C1305" i="10" s="1"/>
  <c r="C1306" i="10" s="1"/>
  <c r="C1307" i="10" s="1"/>
  <c r="C1308" i="10" s="1"/>
  <c r="C1309" i="10" s="1"/>
  <c r="C1310" i="10" s="1"/>
  <c r="C1311" i="10" s="1"/>
  <c r="C1312" i="10" s="1"/>
  <c r="C1313" i="10" s="1"/>
  <c r="C1314" i="10" s="1"/>
  <c r="C1315" i="10" s="1"/>
  <c r="C1316" i="10" s="1"/>
  <c r="C1317" i="10" s="1"/>
  <c r="C1318" i="10" s="1"/>
  <c r="C1319" i="10" s="1"/>
  <c r="C1320" i="10" s="1"/>
  <c r="C1321" i="10" s="1"/>
  <c r="C1322" i="10" s="1"/>
  <c r="C1323" i="10" s="1"/>
  <c r="C1324" i="10" s="1"/>
  <c r="C1325" i="10" s="1"/>
  <c r="C1326" i="10" s="1"/>
  <c r="C1327" i="10" s="1"/>
  <c r="C1328" i="10" s="1"/>
  <c r="C1329" i="10" s="1"/>
  <c r="C1330" i="10" s="1"/>
  <c r="C1331" i="10" s="1"/>
  <c r="C1332" i="10" s="1"/>
  <c r="C1333" i="10" s="1"/>
  <c r="C1334" i="10" s="1"/>
  <c r="C1335" i="10" s="1"/>
  <c r="C1336" i="10" s="1"/>
  <c r="C1337" i="10" s="1"/>
  <c r="C1338" i="10" s="1"/>
  <c r="C1339" i="10" s="1"/>
  <c r="C1340" i="10" s="1"/>
  <c r="C1341" i="10" s="1"/>
  <c r="C1342" i="10" s="1"/>
  <c r="C1343" i="10" s="1"/>
  <c r="C1344" i="10" s="1"/>
  <c r="C1345" i="10" s="1"/>
  <c r="C1346" i="10" s="1"/>
  <c r="C1347" i="10" s="1"/>
  <c r="C1348" i="10" s="1"/>
  <c r="C1349" i="10" s="1"/>
  <c r="C1350" i="10" s="1"/>
  <c r="C1351" i="10" s="1"/>
  <c r="C1352" i="10" s="1"/>
  <c r="C1353" i="10" s="1"/>
  <c r="C1354" i="10" s="1"/>
  <c r="C1355" i="10" s="1"/>
  <c r="C1356" i="10" s="1"/>
  <c r="C1357" i="10" s="1"/>
  <c r="C1358" i="10" s="1"/>
  <c r="C1359" i="10" s="1"/>
  <c r="C1360" i="10" s="1"/>
  <c r="C1361" i="10" s="1"/>
  <c r="C1362" i="10" s="1"/>
  <c r="C1363" i="10" s="1"/>
  <c r="C1364" i="10" s="1"/>
  <c r="C1365" i="10" s="1"/>
  <c r="C1366" i="10" s="1"/>
  <c r="C1367" i="10" s="1"/>
  <c r="C1368" i="10" s="1"/>
  <c r="C1369" i="10" s="1"/>
  <c r="C1370" i="10" s="1"/>
  <c r="C1371" i="10" s="1"/>
  <c r="C1372" i="10" s="1"/>
  <c r="C1373" i="10" s="1"/>
  <c r="C1374" i="10" s="1"/>
  <c r="C1375" i="10" s="1"/>
  <c r="C1376" i="10" s="1"/>
  <c r="C1377" i="10" s="1"/>
  <c r="C1378" i="10" s="1"/>
  <c r="C1379" i="10" s="1"/>
  <c r="C1380" i="10" s="1"/>
  <c r="C1381" i="10" s="1"/>
  <c r="C1382" i="10" s="1"/>
  <c r="C1383" i="10" s="1"/>
  <c r="C1384" i="10" s="1"/>
  <c r="C1385" i="10" s="1"/>
  <c r="C1386" i="10" s="1"/>
  <c r="C1387" i="10" s="1"/>
  <c r="C1388" i="10" s="1"/>
  <c r="C1389" i="10" s="1"/>
  <c r="C1390" i="10" s="1"/>
  <c r="C1391" i="10" s="1"/>
  <c r="C1392" i="10" s="1"/>
  <c r="C1393" i="10" s="1"/>
  <c r="C1394" i="10" s="1"/>
  <c r="C1395" i="10" s="1"/>
  <c r="C1396" i="10" s="1"/>
  <c r="C1397" i="10" s="1"/>
  <c r="C1398" i="10" s="1"/>
  <c r="C1399" i="10" s="1"/>
  <c r="C1400" i="10" s="1"/>
  <c r="C1401" i="10" s="1"/>
  <c r="C1402" i="10" s="1"/>
  <c r="C1403" i="10" s="1"/>
  <c r="C1404" i="10" s="1"/>
  <c r="C1405" i="10" s="1"/>
  <c r="C1406" i="10" s="1"/>
  <c r="C1407" i="10" s="1"/>
  <c r="C1408" i="10" s="1"/>
  <c r="C1409" i="10" s="1"/>
  <c r="C1410" i="10" s="1"/>
  <c r="C1411" i="10" s="1"/>
  <c r="C1412" i="10" s="1"/>
  <c r="C1413" i="10" s="1"/>
  <c r="C1414" i="10" s="1"/>
  <c r="C1415" i="10" s="1"/>
  <c r="C1416" i="10" s="1"/>
  <c r="C1417" i="10" s="1"/>
  <c r="C1418" i="10" s="1"/>
  <c r="C1419" i="10" s="1"/>
  <c r="C1420" i="10" s="1"/>
  <c r="C1421" i="10" s="1"/>
  <c r="C1422" i="10" s="1"/>
  <c r="C1423" i="10" s="1"/>
  <c r="C1424" i="10" s="1"/>
  <c r="C1425" i="10" s="1"/>
  <c r="C1426" i="10" s="1"/>
  <c r="C1427" i="10" s="1"/>
  <c r="C1428" i="10" s="1"/>
  <c r="C1429" i="10" s="1"/>
  <c r="C1430" i="10" s="1"/>
  <c r="C1431" i="10" s="1"/>
  <c r="C1432" i="10" s="1"/>
  <c r="C1433" i="10" s="1"/>
  <c r="C1434" i="10" s="1"/>
  <c r="C1435" i="10" s="1"/>
  <c r="C1436" i="10" s="1"/>
  <c r="C1437" i="10" s="1"/>
  <c r="C1438" i="10" s="1"/>
  <c r="C1439" i="10" s="1"/>
  <c r="C1440" i="10" s="1"/>
  <c r="C1441" i="10" s="1"/>
  <c r="C1442" i="10" s="1"/>
  <c r="C1443" i="10" s="1"/>
  <c r="C1444" i="10" s="1"/>
  <c r="C1445" i="10" s="1"/>
  <c r="C1446" i="10" s="1"/>
  <c r="C1447" i="10" s="1"/>
  <c r="C1448" i="10" s="1"/>
  <c r="C1449" i="10" s="1"/>
  <c r="C1450" i="10" s="1"/>
  <c r="C1451" i="10" s="1"/>
  <c r="C1452" i="10" s="1"/>
  <c r="C1453" i="10" s="1"/>
  <c r="C1454" i="10" s="1"/>
  <c r="C1455" i="10" s="1"/>
  <c r="C1456" i="10" s="1"/>
  <c r="C1457" i="10" s="1"/>
  <c r="C1458" i="10" s="1"/>
  <c r="C1459" i="10" s="1"/>
  <c r="C1460" i="10" s="1"/>
  <c r="C1461" i="10" s="1"/>
  <c r="C1462" i="10" s="1"/>
  <c r="C1463" i="10" s="1"/>
  <c r="C1464" i="10" s="1"/>
  <c r="C1465" i="10" s="1"/>
  <c r="C1466" i="10" s="1"/>
  <c r="C1467" i="10" s="1"/>
  <c r="C1468" i="10" s="1"/>
  <c r="C1469" i="10" s="1"/>
  <c r="C1470" i="10" s="1"/>
  <c r="C1471" i="10" s="1"/>
  <c r="C1472" i="10" s="1"/>
  <c r="C1473" i="10" s="1"/>
  <c r="C1474" i="10" s="1"/>
  <c r="C1475" i="10" s="1"/>
  <c r="C1476" i="10" s="1"/>
  <c r="C1477" i="10" s="1"/>
  <c r="C1478" i="10" s="1"/>
  <c r="C1479" i="10" s="1"/>
  <c r="C1480" i="10" s="1"/>
  <c r="C1481" i="10" s="1"/>
  <c r="C1482" i="10" s="1"/>
  <c r="C1483" i="10" s="1"/>
  <c r="C1484" i="10" s="1"/>
  <c r="C1485" i="10" s="1"/>
  <c r="C1486" i="10" s="1"/>
  <c r="C1487" i="10" s="1"/>
  <c r="C1488" i="10" s="1"/>
  <c r="C1489" i="10" s="1"/>
  <c r="C1490" i="10" s="1"/>
  <c r="C1491" i="10" s="1"/>
  <c r="C1492" i="10" s="1"/>
  <c r="C1493" i="10" s="1"/>
  <c r="C1494" i="10" s="1"/>
  <c r="C1495" i="10" s="1"/>
  <c r="C1496" i="10" s="1"/>
  <c r="C1497" i="10" s="1"/>
  <c r="C1498" i="10" s="1"/>
  <c r="C1499" i="10" s="1"/>
  <c r="C1500" i="10" s="1"/>
  <c r="C1501" i="10" s="1"/>
  <c r="C1502" i="10" s="1"/>
  <c r="C1503" i="10" s="1"/>
  <c r="C1504" i="10" s="1"/>
  <c r="C1505" i="10" s="1"/>
  <c r="C1506" i="10" s="1"/>
  <c r="C1507" i="10" s="1"/>
  <c r="C1508" i="10" s="1"/>
  <c r="C1509" i="10" s="1"/>
  <c r="C1510" i="10" s="1"/>
  <c r="C1511" i="10" s="1"/>
  <c r="C1512" i="10" s="1"/>
  <c r="C1513" i="10" s="1"/>
  <c r="C1514" i="10" s="1"/>
  <c r="C1515" i="10" s="1"/>
  <c r="C1516" i="10" s="1"/>
  <c r="C1517" i="10" s="1"/>
  <c r="C1518" i="10" s="1"/>
  <c r="C1519" i="10" s="1"/>
  <c r="C1520" i="10" s="1"/>
  <c r="C1521" i="10" s="1"/>
  <c r="C1522" i="10" s="1"/>
  <c r="C1523" i="10" s="1"/>
  <c r="C1524" i="10" s="1"/>
  <c r="C1525" i="10" s="1"/>
  <c r="C1526" i="10" s="1"/>
  <c r="C1527" i="10" s="1"/>
  <c r="C1528" i="10" s="1"/>
  <c r="C1529" i="10" s="1"/>
  <c r="C1530" i="10" s="1"/>
  <c r="C1531" i="10" s="1"/>
  <c r="C1532" i="10" s="1"/>
  <c r="C1533" i="10" s="1"/>
  <c r="C1534" i="10" s="1"/>
  <c r="C1535" i="10" s="1"/>
  <c r="C1536" i="10" s="1"/>
  <c r="C1537" i="10" s="1"/>
  <c r="C1538" i="10" s="1"/>
  <c r="C1539" i="10" s="1"/>
  <c r="C1540" i="10" s="1"/>
  <c r="C1541" i="10" s="1"/>
  <c r="C1542" i="10" s="1"/>
  <c r="C1543" i="10" s="1"/>
  <c r="C1544" i="10" s="1"/>
  <c r="C1545" i="10" s="1"/>
  <c r="C1546" i="10" s="1"/>
  <c r="C1547" i="10" s="1"/>
  <c r="C1548" i="10" s="1"/>
  <c r="C1549" i="10" s="1"/>
  <c r="C1550" i="10" s="1"/>
  <c r="C1551" i="10" s="1"/>
  <c r="C1552" i="10" s="1"/>
  <c r="C1553" i="10" s="1"/>
  <c r="C1554" i="10" s="1"/>
  <c r="C1555" i="10" s="1"/>
  <c r="C1556" i="10" s="1"/>
  <c r="C1557" i="10" s="1"/>
  <c r="C1558" i="10" s="1"/>
  <c r="C1559" i="10" s="1"/>
  <c r="C1560" i="10" s="1"/>
  <c r="C1561" i="10" s="1"/>
  <c r="C1562" i="10" s="1"/>
  <c r="C1563" i="10" s="1"/>
  <c r="C1564" i="10" s="1"/>
  <c r="C1565" i="10" s="1"/>
  <c r="C1566" i="10" s="1"/>
  <c r="C1567" i="10" s="1"/>
  <c r="C1568" i="10" s="1"/>
  <c r="C1569" i="10" s="1"/>
  <c r="C1570" i="10" s="1"/>
  <c r="C1571" i="10" s="1"/>
  <c r="C1572" i="10" s="1"/>
  <c r="C1573" i="10" s="1"/>
  <c r="C1574" i="10" s="1"/>
  <c r="C1575" i="10" s="1"/>
  <c r="C1576" i="10" s="1"/>
  <c r="C1577" i="10" s="1"/>
  <c r="C1578" i="10" s="1"/>
  <c r="C1579" i="10" s="1"/>
  <c r="C1580" i="10" s="1"/>
  <c r="C1581" i="10" s="1"/>
  <c r="C1582" i="10" s="1"/>
  <c r="C1583" i="10" s="1"/>
  <c r="C1584" i="10" s="1"/>
  <c r="C1585" i="10" s="1"/>
  <c r="C1586" i="10" s="1"/>
  <c r="C1587" i="10" s="1"/>
  <c r="C1588" i="10" s="1"/>
  <c r="C1589" i="10" s="1"/>
  <c r="C1590" i="10" s="1"/>
  <c r="C1591" i="10" s="1"/>
  <c r="C1592" i="10" s="1"/>
  <c r="C1593" i="10" s="1"/>
  <c r="C1594" i="10" s="1"/>
  <c r="C1595" i="10" s="1"/>
  <c r="C1596" i="10" s="1"/>
  <c r="C1597" i="10" s="1"/>
  <c r="C1598" i="10" s="1"/>
  <c r="C1599" i="10" s="1"/>
  <c r="C1600" i="10" s="1"/>
  <c r="C1601" i="10" s="1"/>
  <c r="C1602" i="10" s="1"/>
  <c r="C1603" i="10" s="1"/>
  <c r="C1604" i="10" s="1"/>
  <c r="C1605" i="10" s="1"/>
  <c r="C1606" i="10" s="1"/>
  <c r="C1607" i="10" s="1"/>
  <c r="C1608" i="10" s="1"/>
  <c r="C1609" i="10" s="1"/>
  <c r="C1610" i="10" s="1"/>
  <c r="C1611" i="10" s="1"/>
  <c r="C1612" i="10" s="1"/>
  <c r="C1613" i="10" s="1"/>
  <c r="C1614" i="10" s="1"/>
  <c r="C1615" i="10" s="1"/>
  <c r="C1616" i="10" s="1"/>
  <c r="C1617" i="10" s="1"/>
  <c r="C1618" i="10" s="1"/>
  <c r="C1619" i="10" s="1"/>
  <c r="C1620" i="10" s="1"/>
  <c r="C1621" i="10" s="1"/>
  <c r="C1622" i="10" s="1"/>
  <c r="C1623" i="10" s="1"/>
  <c r="C1624" i="10" s="1"/>
  <c r="C1625" i="10" s="1"/>
  <c r="C1626" i="10" s="1"/>
  <c r="C1627" i="10" s="1"/>
  <c r="C1628" i="10" s="1"/>
  <c r="C1629" i="10" s="1"/>
  <c r="C1630" i="10" s="1"/>
  <c r="C1631" i="10" s="1"/>
  <c r="C1632" i="10" s="1"/>
  <c r="C1633" i="10" s="1"/>
  <c r="C1634" i="10" s="1"/>
  <c r="C1635" i="10" s="1"/>
  <c r="C1636" i="10" s="1"/>
  <c r="C1637" i="10" s="1"/>
  <c r="C1638" i="10" s="1"/>
  <c r="C1639" i="10" s="1"/>
  <c r="C1640" i="10" s="1"/>
  <c r="C1641" i="10" s="1"/>
  <c r="C1642" i="10" s="1"/>
  <c r="C1643" i="10" s="1"/>
  <c r="C1644" i="10" s="1"/>
  <c r="C1645" i="10" s="1"/>
  <c r="C1646" i="10" s="1"/>
  <c r="C1647" i="10" s="1"/>
  <c r="C1648" i="10" s="1"/>
  <c r="C1649" i="10" s="1"/>
  <c r="C1650" i="10" s="1"/>
  <c r="C1651" i="10" s="1"/>
  <c r="C1652" i="10" s="1"/>
  <c r="C1653" i="10" s="1"/>
  <c r="C1654" i="10" s="1"/>
  <c r="C1655" i="10" s="1"/>
  <c r="C1656" i="10" s="1"/>
  <c r="C1657" i="10" s="1"/>
  <c r="C1658" i="10" s="1"/>
  <c r="C1659" i="10" s="1"/>
  <c r="C1660" i="10" s="1"/>
  <c r="C1661" i="10" s="1"/>
  <c r="C1662" i="10" s="1"/>
  <c r="C1663" i="10" s="1"/>
  <c r="C1664" i="10" s="1"/>
  <c r="C1665" i="10" s="1"/>
  <c r="C1666" i="10" s="1"/>
  <c r="C1667" i="10" s="1"/>
  <c r="C1668" i="10" s="1"/>
  <c r="C1669" i="10" s="1"/>
  <c r="C1670" i="10" s="1"/>
  <c r="C1671" i="10" s="1"/>
  <c r="C1672" i="10" s="1"/>
  <c r="C1673" i="10" s="1"/>
  <c r="C1674" i="10" s="1"/>
  <c r="C1675" i="10" s="1"/>
  <c r="C1676" i="10" s="1"/>
  <c r="C1677" i="10" s="1"/>
  <c r="C1678" i="10" s="1"/>
  <c r="C1679" i="10" s="1"/>
  <c r="C1680" i="10" s="1"/>
  <c r="C1681" i="10" s="1"/>
  <c r="C1682" i="10" s="1"/>
  <c r="C1683" i="10" s="1"/>
  <c r="C1684" i="10" s="1"/>
  <c r="C1685" i="10" s="1"/>
  <c r="C1686" i="10" s="1"/>
  <c r="C1687" i="10" s="1"/>
  <c r="C1688" i="10" s="1"/>
  <c r="C1689" i="10" s="1"/>
  <c r="C1690" i="10" s="1"/>
  <c r="C1691" i="10" s="1"/>
  <c r="C1692" i="10" s="1"/>
  <c r="C1693" i="10" s="1"/>
  <c r="C1694" i="10" s="1"/>
  <c r="C1695" i="10" s="1"/>
  <c r="C1696" i="10" s="1"/>
  <c r="C1697" i="10" s="1"/>
  <c r="C1698" i="10" s="1"/>
  <c r="C1699" i="10" s="1"/>
  <c r="C1700" i="10" s="1"/>
  <c r="C1701" i="10" s="1"/>
  <c r="C1702" i="10" s="1"/>
  <c r="C1703" i="10" s="1"/>
  <c r="C1704" i="10" s="1"/>
  <c r="C1705" i="10" s="1"/>
  <c r="C1706" i="10" s="1"/>
  <c r="C1707" i="10" s="1"/>
  <c r="C1708" i="10" s="1"/>
  <c r="C1709" i="10" s="1"/>
  <c r="C1710" i="10" s="1"/>
  <c r="C1711" i="10" s="1"/>
  <c r="C1712" i="10" s="1"/>
  <c r="C1713" i="10" s="1"/>
  <c r="C1714" i="10" s="1"/>
  <c r="C1715" i="10" s="1"/>
  <c r="C1716" i="10" s="1"/>
  <c r="C1717" i="10" s="1"/>
  <c r="C1718" i="10" s="1"/>
  <c r="C1719" i="10" s="1"/>
  <c r="C1720" i="10" s="1"/>
  <c r="C1721" i="10" s="1"/>
  <c r="C1722" i="10" s="1"/>
  <c r="C1723" i="10" s="1"/>
  <c r="C1724" i="10" s="1"/>
  <c r="C1725" i="10" s="1"/>
  <c r="C1726" i="10" s="1"/>
  <c r="C1727" i="10" s="1"/>
  <c r="C1728" i="10" s="1"/>
  <c r="C1729" i="10" s="1"/>
  <c r="C1730" i="10" s="1"/>
  <c r="C1731" i="10" s="1"/>
  <c r="C1732" i="10" s="1"/>
  <c r="C1733" i="10" s="1"/>
  <c r="C1734" i="10" s="1"/>
  <c r="C1735" i="10" s="1"/>
  <c r="C1736" i="10" s="1"/>
  <c r="C1737" i="10" s="1"/>
  <c r="C1738" i="10" s="1"/>
  <c r="C1739" i="10" s="1"/>
  <c r="C1740" i="10" s="1"/>
  <c r="C1741" i="10" s="1"/>
  <c r="C1742" i="10" s="1"/>
  <c r="C1743" i="10" s="1"/>
  <c r="C1744" i="10" s="1"/>
  <c r="C1745" i="10" s="1"/>
  <c r="C1746" i="10" s="1"/>
  <c r="C1747" i="10" s="1"/>
  <c r="C1748" i="10" s="1"/>
  <c r="C1749" i="10" s="1"/>
  <c r="C1750" i="10" s="1"/>
  <c r="C1751" i="10" s="1"/>
  <c r="C1752" i="10" s="1"/>
  <c r="C1753" i="10" s="1"/>
  <c r="C1754" i="10" s="1"/>
  <c r="C1755" i="10" s="1"/>
  <c r="C1756" i="10" s="1"/>
  <c r="C1757" i="10" s="1"/>
  <c r="C1758" i="10" s="1"/>
  <c r="C1759" i="10" s="1"/>
  <c r="C1760" i="10" s="1"/>
  <c r="C1761" i="10" s="1"/>
  <c r="C1762" i="10" s="1"/>
  <c r="C1763" i="10" s="1"/>
  <c r="C1764" i="10" s="1"/>
  <c r="C1765" i="10" s="1"/>
  <c r="C1766" i="10" s="1"/>
  <c r="C1767" i="10" s="1"/>
  <c r="C1768" i="10" s="1"/>
  <c r="C1769" i="10" s="1"/>
  <c r="C1770" i="10" s="1"/>
  <c r="C1771" i="10" s="1"/>
  <c r="C1772" i="10" s="1"/>
  <c r="C1773" i="10" s="1"/>
  <c r="C1774" i="10" s="1"/>
  <c r="C1775" i="10" s="1"/>
  <c r="C1776" i="10" s="1"/>
  <c r="C1777" i="10" s="1"/>
  <c r="C1778" i="10" s="1"/>
  <c r="C1779" i="10" s="1"/>
  <c r="C1780" i="10" s="1"/>
  <c r="C1781" i="10" s="1"/>
  <c r="C1782" i="10" s="1"/>
  <c r="C1783" i="10" s="1"/>
  <c r="C1784" i="10" s="1"/>
  <c r="C1785" i="10" s="1"/>
  <c r="C1786" i="10" s="1"/>
  <c r="C1787" i="10" s="1"/>
  <c r="C1788" i="10" s="1"/>
  <c r="C1789" i="10" s="1"/>
  <c r="C1790" i="10" s="1"/>
  <c r="C1791" i="10" s="1"/>
  <c r="C1792" i="10" s="1"/>
  <c r="C1793" i="10" s="1"/>
  <c r="C1794" i="10" s="1"/>
  <c r="C1795" i="10" s="1"/>
  <c r="C1796" i="10" s="1"/>
  <c r="C1797" i="10" s="1"/>
  <c r="C1798" i="10" s="1"/>
  <c r="C1799" i="10" s="1"/>
  <c r="C1800" i="10" s="1"/>
  <c r="C1801" i="10" s="1"/>
  <c r="C1802" i="10" s="1"/>
  <c r="C1803" i="10" s="1"/>
  <c r="C1804" i="10" s="1"/>
  <c r="C1805" i="10" s="1"/>
  <c r="C1806" i="10" s="1"/>
  <c r="C1807" i="10" s="1"/>
  <c r="C1808" i="10" s="1"/>
  <c r="C1809" i="10" s="1"/>
  <c r="C1810" i="10" s="1"/>
  <c r="C1811" i="10" s="1"/>
  <c r="C1812" i="10" s="1"/>
  <c r="C1813" i="10" s="1"/>
  <c r="C1814" i="10" s="1"/>
  <c r="C1815" i="10" s="1"/>
  <c r="C1816" i="10" s="1"/>
  <c r="C1817" i="10" s="1"/>
  <c r="C1818" i="10" s="1"/>
  <c r="C1819" i="10" s="1"/>
  <c r="C1820" i="10" s="1"/>
  <c r="C1821" i="10" s="1"/>
  <c r="C1822" i="10" s="1"/>
  <c r="C1823" i="10" s="1"/>
  <c r="C1824" i="10" s="1"/>
  <c r="C1825" i="10" s="1"/>
  <c r="C1826" i="10" s="1"/>
  <c r="C1827" i="10" s="1"/>
  <c r="C1828" i="10" s="1"/>
  <c r="C1829" i="10" s="1"/>
  <c r="C1830" i="10" s="1"/>
  <c r="C1831" i="10" s="1"/>
  <c r="C1832" i="10" s="1"/>
  <c r="C1833" i="10" s="1"/>
  <c r="C1834" i="10" s="1"/>
  <c r="C1835" i="10" s="1"/>
  <c r="C1836" i="10" s="1"/>
  <c r="C1837" i="10" s="1"/>
  <c r="C1838" i="10" s="1"/>
  <c r="C1839" i="10" s="1"/>
  <c r="C1840" i="10" s="1"/>
  <c r="C1841" i="10" s="1"/>
  <c r="C1842" i="10" s="1"/>
  <c r="C1843" i="10" s="1"/>
  <c r="C1844" i="10" s="1"/>
  <c r="C1845" i="10" s="1"/>
  <c r="C1846" i="10" s="1"/>
  <c r="C1847" i="10" s="1"/>
  <c r="C1848" i="10" s="1"/>
  <c r="C1849" i="10" s="1"/>
  <c r="C1850" i="10" s="1"/>
  <c r="C1851" i="10" s="1"/>
  <c r="C1852" i="10" s="1"/>
  <c r="C1853" i="10" s="1"/>
  <c r="C1854" i="10" s="1"/>
  <c r="C1855" i="10" s="1"/>
  <c r="C1856" i="10" s="1"/>
  <c r="C1857" i="10" s="1"/>
  <c r="C1858" i="10" s="1"/>
  <c r="C1859" i="10" s="1"/>
  <c r="C1860" i="10" s="1"/>
  <c r="C1861" i="10" s="1"/>
  <c r="C1862" i="10" s="1"/>
  <c r="C1863" i="10" s="1"/>
  <c r="C1864" i="10" s="1"/>
  <c r="C1865" i="10" s="1"/>
  <c r="C1866" i="10" s="1"/>
  <c r="C1867" i="10" s="1"/>
  <c r="C1868" i="10" s="1"/>
  <c r="C1869" i="10" s="1"/>
  <c r="C1870" i="10" s="1"/>
  <c r="C1871" i="10" s="1"/>
  <c r="C1872" i="10" s="1"/>
  <c r="C1873" i="10" s="1"/>
  <c r="C1874" i="10" s="1"/>
  <c r="C1875" i="10" s="1"/>
  <c r="C1876" i="10" s="1"/>
  <c r="C1877" i="10" s="1"/>
  <c r="C1878" i="10" s="1"/>
  <c r="C1879" i="10" s="1"/>
  <c r="C1880" i="10" s="1"/>
  <c r="C1881" i="10" s="1"/>
  <c r="C1882" i="10" s="1"/>
  <c r="C1883" i="10" s="1"/>
  <c r="C1884" i="10" s="1"/>
  <c r="C1885" i="10" s="1"/>
  <c r="C1886" i="10" s="1"/>
  <c r="C1887" i="10" s="1"/>
  <c r="C1888" i="10" s="1"/>
  <c r="C1889" i="10" s="1"/>
  <c r="C1890" i="10" s="1"/>
  <c r="C1891" i="10" s="1"/>
  <c r="C1892" i="10" s="1"/>
  <c r="C1893" i="10" s="1"/>
  <c r="C1894" i="10" s="1"/>
  <c r="C1895" i="10" s="1"/>
  <c r="C1896" i="10" s="1"/>
  <c r="C1897" i="10" s="1"/>
  <c r="C1898" i="10" s="1"/>
  <c r="C1899" i="10" s="1"/>
  <c r="C1900" i="10" s="1"/>
  <c r="C1901" i="10" s="1"/>
  <c r="C1902" i="10" s="1"/>
  <c r="C1903" i="10" s="1"/>
  <c r="C1904" i="10" s="1"/>
  <c r="C1905" i="10" s="1"/>
  <c r="C1906" i="10" s="1"/>
  <c r="C1907" i="10" s="1"/>
  <c r="C1908" i="10" s="1"/>
  <c r="C1909" i="10" s="1"/>
  <c r="C1910" i="10" s="1"/>
  <c r="C1911" i="10" s="1"/>
  <c r="C1912" i="10" s="1"/>
  <c r="C1913" i="10" s="1"/>
  <c r="C1914" i="10" s="1"/>
  <c r="C1915" i="10" s="1"/>
  <c r="C1916" i="10" s="1"/>
  <c r="C1917" i="10" s="1"/>
  <c r="C1918" i="10" s="1"/>
  <c r="C1919" i="10" s="1"/>
  <c r="C1920" i="10" s="1"/>
  <c r="C1921" i="10" s="1"/>
  <c r="C1922" i="10" s="1"/>
  <c r="C1923" i="10" s="1"/>
  <c r="C1924" i="10" s="1"/>
  <c r="C1925" i="10" s="1"/>
  <c r="C1926" i="10" s="1"/>
  <c r="C1927" i="10" s="1"/>
  <c r="C1928" i="10" s="1"/>
  <c r="C1929" i="10" s="1"/>
  <c r="C1930" i="10" s="1"/>
  <c r="C1931" i="10" s="1"/>
  <c r="C1932" i="10" s="1"/>
  <c r="C1933" i="10" s="1"/>
  <c r="C1934" i="10" s="1"/>
  <c r="C1935" i="10" s="1"/>
  <c r="C1936" i="10" s="1"/>
  <c r="C1937" i="10" s="1"/>
  <c r="C1938" i="10" s="1"/>
  <c r="C1939" i="10" s="1"/>
  <c r="C1940" i="10" s="1"/>
  <c r="C1941" i="10" s="1"/>
  <c r="C1942" i="10" s="1"/>
  <c r="C1943" i="10" s="1"/>
  <c r="C1944" i="10" s="1"/>
  <c r="C1945" i="10" s="1"/>
  <c r="C1946" i="10" s="1"/>
  <c r="C1947" i="10" s="1"/>
  <c r="C1948" i="10" s="1"/>
  <c r="C1949" i="10" s="1"/>
  <c r="C1950" i="10" s="1"/>
  <c r="C1951" i="10" s="1"/>
  <c r="C1952" i="10" s="1"/>
  <c r="C1953" i="10" s="1"/>
  <c r="C1954" i="10" s="1"/>
  <c r="C1955" i="10" s="1"/>
  <c r="C1956" i="10" s="1"/>
  <c r="C1957" i="10" s="1"/>
  <c r="C1958" i="10" s="1"/>
  <c r="C1959" i="10" s="1"/>
  <c r="D4" i="10"/>
  <c r="H4" i="10"/>
  <c r="I4" i="10"/>
  <c r="J4" i="10" s="1"/>
  <c r="N4" i="10"/>
  <c r="V4" i="10" s="1"/>
  <c r="O4" i="10"/>
  <c r="W4" i="10" s="1"/>
  <c r="Q4" i="10"/>
  <c r="AE4" i="10"/>
  <c r="AH4" i="10" s="1"/>
  <c r="AG4" i="10"/>
  <c r="AI4" i="10"/>
  <c r="A5" i="10"/>
  <c r="D5" i="10"/>
  <c r="H5" i="10"/>
  <c r="I5" i="10"/>
  <c r="J5" i="10" s="1"/>
  <c r="K5" i="10"/>
  <c r="N5" i="10"/>
  <c r="V5" i="10" s="1"/>
  <c r="O5" i="10"/>
  <c r="W5" i="10" s="1"/>
  <c r="R5" i="10"/>
  <c r="AD5" i="10"/>
  <c r="AE5" i="10"/>
  <c r="AG5" i="10"/>
  <c r="AR5" i="10"/>
  <c r="AT5" i="10"/>
  <c r="AY5" i="10"/>
  <c r="A6" i="10"/>
  <c r="A7" i="10" s="1"/>
  <c r="A8" i="10" s="1"/>
  <c r="D6" i="10"/>
  <c r="H6" i="10"/>
  <c r="I6" i="10"/>
  <c r="J6" i="10" s="1"/>
  <c r="K6" i="10"/>
  <c r="K7" i="10" s="1"/>
  <c r="K8" i="10" s="1"/>
  <c r="N6" i="10"/>
  <c r="V6" i="10" s="1"/>
  <c r="O6" i="10"/>
  <c r="AD6" i="10"/>
  <c r="AE6" i="10"/>
  <c r="AG6" i="10"/>
  <c r="AL6" i="10"/>
  <c r="AR6" i="10"/>
  <c r="AT6" i="10"/>
  <c r="AY6" i="10"/>
  <c r="D7" i="10"/>
  <c r="H7" i="10"/>
  <c r="I7" i="10"/>
  <c r="J7" i="10" s="1"/>
  <c r="N7" i="10"/>
  <c r="V7" i="10" s="1"/>
  <c r="O7" i="10"/>
  <c r="AD7" i="10"/>
  <c r="AG7" i="10"/>
  <c r="AL7" i="10"/>
  <c r="AL8" i="10" s="1"/>
  <c r="AL9" i="10" s="1"/>
  <c r="AL10" i="10" s="1"/>
  <c r="AL11" i="10" s="1"/>
  <c r="AL12" i="10" s="1"/>
  <c r="AL13" i="10" s="1"/>
  <c r="AL14" i="10" s="1"/>
  <c r="AL15" i="10" s="1"/>
  <c r="AL16" i="10" s="1"/>
  <c r="AR7" i="10"/>
  <c r="AT7" i="10"/>
  <c r="AY7" i="10"/>
  <c r="D8" i="10"/>
  <c r="H8" i="10"/>
  <c r="I8" i="10"/>
  <c r="J8" i="10" s="1"/>
  <c r="N8" i="10"/>
  <c r="V8" i="10" s="1"/>
  <c r="O8" i="10"/>
  <c r="AG8" i="10"/>
  <c r="AR8" i="10"/>
  <c r="AT8" i="10"/>
  <c r="AY8" i="10"/>
  <c r="A9" i="10"/>
  <c r="A10" i="10" s="1"/>
  <c r="D9" i="10"/>
  <c r="H9" i="10"/>
  <c r="I9" i="10"/>
  <c r="J9" i="10" s="1"/>
  <c r="N9" i="10"/>
  <c r="V9" i="10" s="1"/>
  <c r="O9" i="10"/>
  <c r="AG9" i="10"/>
  <c r="AR9" i="10"/>
  <c r="AT9" i="10"/>
  <c r="AY9" i="10"/>
  <c r="D10" i="10"/>
  <c r="H10" i="10"/>
  <c r="I10" i="10"/>
  <c r="J10" i="10" s="1"/>
  <c r="N10" i="10"/>
  <c r="V10" i="10" s="1"/>
  <c r="O10" i="10"/>
  <c r="AG10" i="10"/>
  <c r="AR10" i="10"/>
  <c r="AT10" i="10"/>
  <c r="AY10" i="10"/>
  <c r="A11" i="10"/>
  <c r="D11" i="10"/>
  <c r="H11" i="10"/>
  <c r="I11" i="10"/>
  <c r="J11" i="10" s="1"/>
  <c r="N11" i="10"/>
  <c r="V11" i="10" s="1"/>
  <c r="O11" i="10"/>
  <c r="W11" i="10" s="1"/>
  <c r="AG11" i="10"/>
  <c r="AR11" i="10"/>
  <c r="AT11" i="10"/>
  <c r="AY11" i="10"/>
  <c r="D12" i="10"/>
  <c r="H12" i="10"/>
  <c r="I12" i="10"/>
  <c r="J12" i="10" s="1"/>
  <c r="N12" i="10"/>
  <c r="V12" i="10" s="1"/>
  <c r="O12" i="10"/>
  <c r="AG12" i="10"/>
  <c r="AR12" i="10"/>
  <c r="AT12" i="10"/>
  <c r="AY12" i="10"/>
  <c r="D13" i="10"/>
  <c r="H13" i="10"/>
  <c r="I13" i="10"/>
  <c r="J13" i="10" s="1"/>
  <c r="N13" i="10"/>
  <c r="V13" i="10" s="1"/>
  <c r="O13" i="10"/>
  <c r="AG13" i="10"/>
  <c r="AR13" i="10"/>
  <c r="AT13" i="10"/>
  <c r="AY13" i="10"/>
  <c r="D14" i="10"/>
  <c r="H14" i="10"/>
  <c r="I14" i="10"/>
  <c r="J14" i="10" s="1"/>
  <c r="N14" i="10"/>
  <c r="V14" i="10" s="1"/>
  <c r="O14" i="10"/>
  <c r="AG14" i="10"/>
  <c r="AR14" i="10"/>
  <c r="AT14" i="10"/>
  <c r="AY14" i="10"/>
  <c r="D15" i="10"/>
  <c r="H15" i="10"/>
  <c r="I15" i="10"/>
  <c r="J15" i="10" s="1"/>
  <c r="N15" i="10"/>
  <c r="V15" i="10" s="1"/>
  <c r="O15" i="10"/>
  <c r="W15" i="10" s="1"/>
  <c r="AG15" i="10"/>
  <c r="AR15" i="10"/>
  <c r="AT15" i="10"/>
  <c r="AY15" i="10"/>
  <c r="A16" i="10"/>
  <c r="A28" i="10" s="1"/>
  <c r="A40" i="10" s="1"/>
  <c r="A52" i="10" s="1"/>
  <c r="A64" i="10" s="1"/>
  <c r="A76" i="10" s="1"/>
  <c r="A88" i="10" s="1"/>
  <c r="A100" i="10" s="1"/>
  <c r="A112" i="10" s="1"/>
  <c r="A124" i="10" s="1"/>
  <c r="A136" i="10" s="1"/>
  <c r="A148" i="10" s="1"/>
  <c r="A160" i="10" s="1"/>
  <c r="A172" i="10" s="1"/>
  <c r="A184" i="10" s="1"/>
  <c r="A196" i="10" s="1"/>
  <c r="A208" i="10" s="1"/>
  <c r="A220" i="10" s="1"/>
  <c r="A232" i="10" s="1"/>
  <c r="A244" i="10" s="1"/>
  <c r="A256" i="10" s="1"/>
  <c r="A268" i="10" s="1"/>
  <c r="A280" i="10" s="1"/>
  <c r="A292" i="10" s="1"/>
  <c r="A304" i="10" s="1"/>
  <c r="A316" i="10" s="1"/>
  <c r="A328" i="10" s="1"/>
  <c r="A340" i="10" s="1"/>
  <c r="A352" i="10" s="1"/>
  <c r="A364" i="10" s="1"/>
  <c r="A376" i="10" s="1"/>
  <c r="A388" i="10" s="1"/>
  <c r="A400" i="10" s="1"/>
  <c r="A412" i="10" s="1"/>
  <c r="A424" i="10" s="1"/>
  <c r="A436" i="10" s="1"/>
  <c r="A448" i="10" s="1"/>
  <c r="A460" i="10" s="1"/>
  <c r="A472" i="10" s="1"/>
  <c r="A484" i="10" s="1"/>
  <c r="A496" i="10" s="1"/>
  <c r="A508" i="10" s="1"/>
  <c r="A520" i="10" s="1"/>
  <c r="A532" i="10" s="1"/>
  <c r="A544" i="10" s="1"/>
  <c r="A556" i="10" s="1"/>
  <c r="A568" i="10" s="1"/>
  <c r="A580" i="10" s="1"/>
  <c r="A592" i="10" s="1"/>
  <c r="A604" i="10" s="1"/>
  <c r="A616" i="10" s="1"/>
  <c r="A628" i="10" s="1"/>
  <c r="A640" i="10" s="1"/>
  <c r="A652" i="10" s="1"/>
  <c r="A664" i="10" s="1"/>
  <c r="A676" i="10" s="1"/>
  <c r="A688" i="10" s="1"/>
  <c r="A700" i="10" s="1"/>
  <c r="A712" i="10" s="1"/>
  <c r="A724" i="10" s="1"/>
  <c r="A736" i="10" s="1"/>
  <c r="A748" i="10" s="1"/>
  <c r="A760" i="10" s="1"/>
  <c r="A772" i="10" s="1"/>
  <c r="A784" i="10" s="1"/>
  <c r="A796" i="10" s="1"/>
  <c r="A808" i="10" s="1"/>
  <c r="A820" i="10" s="1"/>
  <c r="A832" i="10" s="1"/>
  <c r="A844" i="10" s="1"/>
  <c r="A856" i="10" s="1"/>
  <c r="A868" i="10" s="1"/>
  <c r="A880" i="10" s="1"/>
  <c r="A892" i="10" s="1"/>
  <c r="A904" i="10" s="1"/>
  <c r="A916" i="10" s="1"/>
  <c r="A928" i="10" s="1"/>
  <c r="A940" i="10" s="1"/>
  <c r="A952" i="10" s="1"/>
  <c r="A964" i="10" s="1"/>
  <c r="A976" i="10" s="1"/>
  <c r="A988" i="10" s="1"/>
  <c r="A1000" i="10" s="1"/>
  <c r="A1012" i="10" s="1"/>
  <c r="A1024" i="10" s="1"/>
  <c r="A1036" i="10" s="1"/>
  <c r="A1048" i="10" s="1"/>
  <c r="A1060" i="10" s="1"/>
  <c r="A1072" i="10" s="1"/>
  <c r="A1084" i="10" s="1"/>
  <c r="A1096" i="10" s="1"/>
  <c r="A1108" i="10" s="1"/>
  <c r="A1120" i="10" s="1"/>
  <c r="A1132" i="10" s="1"/>
  <c r="A1144" i="10" s="1"/>
  <c r="A1156" i="10" s="1"/>
  <c r="A1168" i="10" s="1"/>
  <c r="A1180" i="10" s="1"/>
  <c r="A1192" i="10" s="1"/>
  <c r="A1204" i="10" s="1"/>
  <c r="A1216" i="10" s="1"/>
  <c r="A1228" i="10" s="1"/>
  <c r="A1240" i="10" s="1"/>
  <c r="A1252" i="10" s="1"/>
  <c r="A1264" i="10" s="1"/>
  <c r="A1276" i="10" s="1"/>
  <c r="A1288" i="10" s="1"/>
  <c r="A1300" i="10" s="1"/>
  <c r="A1312" i="10" s="1"/>
  <c r="A1324" i="10" s="1"/>
  <c r="A1336" i="10" s="1"/>
  <c r="A1348" i="10" s="1"/>
  <c r="A1360" i="10" s="1"/>
  <c r="A1372" i="10" s="1"/>
  <c r="A1384" i="10" s="1"/>
  <c r="A1396" i="10" s="1"/>
  <c r="A1408" i="10" s="1"/>
  <c r="A1420" i="10" s="1"/>
  <c r="A1432" i="10" s="1"/>
  <c r="A1444" i="10" s="1"/>
  <c r="A1456" i="10" s="1"/>
  <c r="A1468" i="10" s="1"/>
  <c r="A1480" i="10" s="1"/>
  <c r="A1492" i="10" s="1"/>
  <c r="A1504" i="10" s="1"/>
  <c r="A1516" i="10" s="1"/>
  <c r="A1528" i="10" s="1"/>
  <c r="A1540" i="10" s="1"/>
  <c r="A1552" i="10" s="1"/>
  <c r="A1564" i="10" s="1"/>
  <c r="A1576" i="10" s="1"/>
  <c r="A1588" i="10" s="1"/>
  <c r="A1600" i="10" s="1"/>
  <c r="A1612" i="10" s="1"/>
  <c r="A1624" i="10" s="1"/>
  <c r="A1636" i="10" s="1"/>
  <c r="A1648" i="10" s="1"/>
  <c r="A1660" i="10" s="1"/>
  <c r="A1672" i="10" s="1"/>
  <c r="A1684" i="10" s="1"/>
  <c r="A1696" i="10" s="1"/>
  <c r="A1708" i="10" s="1"/>
  <c r="A1720" i="10" s="1"/>
  <c r="A1732" i="10" s="1"/>
  <c r="A1744" i="10" s="1"/>
  <c r="A1756" i="10" s="1"/>
  <c r="A1768" i="10" s="1"/>
  <c r="A1780" i="10" s="1"/>
  <c r="A1792" i="10" s="1"/>
  <c r="A1804" i="10" s="1"/>
  <c r="A1816" i="10" s="1"/>
  <c r="A1828" i="10" s="1"/>
  <c r="A1840" i="10" s="1"/>
  <c r="A1852" i="10" s="1"/>
  <c r="A1864" i="10" s="1"/>
  <c r="A1876" i="10" s="1"/>
  <c r="A1888" i="10" s="1"/>
  <c r="A1900" i="10" s="1"/>
  <c r="A1912" i="10" s="1"/>
  <c r="A1924" i="10" s="1"/>
  <c r="A1936" i="10" s="1"/>
  <c r="A1948" i="10" s="1"/>
  <c r="D16" i="10"/>
  <c r="H16" i="10"/>
  <c r="I16" i="10"/>
  <c r="J16" i="10" s="1"/>
  <c r="N16" i="10"/>
  <c r="V16" i="10" s="1"/>
  <c r="O16" i="10"/>
  <c r="AG16" i="10"/>
  <c r="AR16" i="10"/>
  <c r="AT16" i="10"/>
  <c r="AY16" i="10"/>
  <c r="A17" i="10"/>
  <c r="D17" i="10"/>
  <c r="H17" i="10"/>
  <c r="I17" i="10"/>
  <c r="J17" i="10" s="1"/>
  <c r="N17" i="10"/>
  <c r="V17" i="10" s="1"/>
  <c r="O17" i="10"/>
  <c r="W17" i="10" s="1"/>
  <c r="AG17" i="10"/>
  <c r="AL17" i="10"/>
  <c r="AR17" i="10"/>
  <c r="AT17" i="10"/>
  <c r="AY17" i="10"/>
  <c r="A18" i="10"/>
  <c r="D18" i="10"/>
  <c r="H18" i="10"/>
  <c r="I18" i="10"/>
  <c r="J18" i="10" s="1"/>
  <c r="N18" i="10"/>
  <c r="V18" i="10" s="1"/>
  <c r="O18" i="10"/>
  <c r="AG18" i="10"/>
  <c r="AL18" i="10"/>
  <c r="AL19" i="10" s="1"/>
  <c r="AL20" i="10" s="1"/>
  <c r="AL21" i="10" s="1"/>
  <c r="AR18" i="10"/>
  <c r="AT18" i="10"/>
  <c r="AY18" i="10"/>
  <c r="A19" i="10"/>
  <c r="D19" i="10"/>
  <c r="H19" i="10"/>
  <c r="I19" i="10"/>
  <c r="J19" i="10" s="1"/>
  <c r="N19" i="10"/>
  <c r="V19" i="10" s="1"/>
  <c r="O19" i="10"/>
  <c r="AG19" i="10"/>
  <c r="AR19" i="10"/>
  <c r="AT19" i="10"/>
  <c r="AY19" i="10"/>
  <c r="A20" i="10"/>
  <c r="D20" i="10"/>
  <c r="H20" i="10"/>
  <c r="I20" i="10"/>
  <c r="J20" i="10" s="1"/>
  <c r="N20" i="10"/>
  <c r="V20" i="10" s="1"/>
  <c r="O20" i="10"/>
  <c r="AG20" i="10"/>
  <c r="AR20" i="10"/>
  <c r="AT20" i="10"/>
  <c r="AY20" i="10"/>
  <c r="A21" i="10"/>
  <c r="D21" i="10"/>
  <c r="H21" i="10"/>
  <c r="I21" i="10"/>
  <c r="J21" i="10" s="1"/>
  <c r="N21" i="10"/>
  <c r="V21" i="10" s="1"/>
  <c r="O21" i="10"/>
  <c r="AG21" i="10"/>
  <c r="AR21" i="10"/>
  <c r="AT21" i="10"/>
  <c r="AY21" i="10"/>
  <c r="A22" i="10"/>
  <c r="A34" i="10" s="1"/>
  <c r="A46" i="10" s="1"/>
  <c r="A58" i="10" s="1"/>
  <c r="A70" i="10" s="1"/>
  <c r="A82" i="10" s="1"/>
  <c r="D22" i="10"/>
  <c r="H22" i="10"/>
  <c r="I22" i="10"/>
  <c r="J22" i="10" s="1"/>
  <c r="N22" i="10"/>
  <c r="V22" i="10" s="1"/>
  <c r="O22" i="10"/>
  <c r="X22" i="10" s="1"/>
  <c r="AG22" i="10"/>
  <c r="AL22" i="10"/>
  <c r="AL23" i="10" s="1"/>
  <c r="AL24" i="10" s="1"/>
  <c r="AL25" i="10" s="1"/>
  <c r="AL26" i="10" s="1"/>
  <c r="AL27" i="10" s="1"/>
  <c r="AL28" i="10" s="1"/>
  <c r="AL29" i="10" s="1"/>
  <c r="AL30" i="10" s="1"/>
  <c r="AL31" i="10" s="1"/>
  <c r="AL32" i="10" s="1"/>
  <c r="AL33" i="10" s="1"/>
  <c r="AL34" i="10" s="1"/>
  <c r="AL35" i="10" s="1"/>
  <c r="AL36" i="10" s="1"/>
  <c r="AL37" i="10" s="1"/>
  <c r="AL38" i="10" s="1"/>
  <c r="AL39" i="10" s="1"/>
  <c r="AL40" i="10" s="1"/>
  <c r="AL41" i="10" s="1"/>
  <c r="AL42" i="10" s="1"/>
  <c r="AL43" i="10" s="1"/>
  <c r="AL44" i="10" s="1"/>
  <c r="AR22" i="10"/>
  <c r="AT22" i="10"/>
  <c r="AY22" i="10"/>
  <c r="D23" i="10"/>
  <c r="H23" i="10"/>
  <c r="I23" i="10"/>
  <c r="J23" i="10" s="1"/>
  <c r="N23" i="10"/>
  <c r="V23" i="10" s="1"/>
  <c r="O23" i="10"/>
  <c r="AG23" i="10"/>
  <c r="AR23" i="10"/>
  <c r="AT23" i="10"/>
  <c r="AY23" i="10"/>
  <c r="D24" i="10"/>
  <c r="H24" i="10"/>
  <c r="I24" i="10"/>
  <c r="J24" i="10" s="1"/>
  <c r="N24" i="10"/>
  <c r="V24" i="10" s="1"/>
  <c r="O24" i="10"/>
  <c r="AG24" i="10"/>
  <c r="AR24" i="10"/>
  <c r="AT24" i="10"/>
  <c r="AY24" i="10"/>
  <c r="D25" i="10"/>
  <c r="H25" i="10"/>
  <c r="I25" i="10"/>
  <c r="J25" i="10" s="1"/>
  <c r="N25" i="10"/>
  <c r="V25" i="10" s="1"/>
  <c r="O25" i="10"/>
  <c r="AG25" i="10"/>
  <c r="AR25" i="10"/>
  <c r="AT25" i="10"/>
  <c r="AY25" i="10"/>
  <c r="D26" i="10"/>
  <c r="H26" i="10"/>
  <c r="I26" i="10"/>
  <c r="J26" i="10" s="1"/>
  <c r="N26" i="10"/>
  <c r="V26" i="10" s="1"/>
  <c r="O26" i="10"/>
  <c r="AG26" i="10"/>
  <c r="AR26" i="10"/>
  <c r="AT26" i="10"/>
  <c r="AY26" i="10"/>
  <c r="D27" i="10"/>
  <c r="H27" i="10"/>
  <c r="I27" i="10"/>
  <c r="J27" i="10" s="1"/>
  <c r="N27" i="10"/>
  <c r="V27" i="10" s="1"/>
  <c r="O27" i="10"/>
  <c r="AG27" i="10"/>
  <c r="AR27" i="10"/>
  <c r="AT27" i="10"/>
  <c r="AY27" i="10"/>
  <c r="D28" i="10"/>
  <c r="H28" i="10"/>
  <c r="I28" i="10"/>
  <c r="J28" i="10" s="1"/>
  <c r="N28" i="10"/>
  <c r="V28" i="10" s="1"/>
  <c r="O28" i="10"/>
  <c r="W28" i="10" s="1"/>
  <c r="AG28" i="10"/>
  <c r="AR28" i="10"/>
  <c r="AT28" i="10"/>
  <c r="AY28" i="10"/>
  <c r="A29" i="10"/>
  <c r="D29" i="10"/>
  <c r="H29" i="10"/>
  <c r="I29" i="10"/>
  <c r="J29" i="10" s="1"/>
  <c r="N29" i="10"/>
  <c r="V29" i="10" s="1"/>
  <c r="O29" i="10"/>
  <c r="AG29" i="10"/>
  <c r="AR29" i="10"/>
  <c r="AT29" i="10"/>
  <c r="AY29" i="10"/>
  <c r="A30" i="10"/>
  <c r="A42" i="10" s="1"/>
  <c r="A54" i="10" s="1"/>
  <c r="A66" i="10" s="1"/>
  <c r="A78" i="10" s="1"/>
  <c r="A90" i="10" s="1"/>
  <c r="A102" i="10" s="1"/>
  <c r="A114" i="10" s="1"/>
  <c r="A126" i="10" s="1"/>
  <c r="A138" i="10" s="1"/>
  <c r="A150" i="10" s="1"/>
  <c r="A162" i="10" s="1"/>
  <c r="A174" i="10" s="1"/>
  <c r="A186" i="10" s="1"/>
  <c r="A198" i="10" s="1"/>
  <c r="A210" i="10" s="1"/>
  <c r="A222" i="10" s="1"/>
  <c r="A234" i="10" s="1"/>
  <c r="A246" i="10" s="1"/>
  <c r="A258" i="10" s="1"/>
  <c r="A270" i="10" s="1"/>
  <c r="A282" i="10" s="1"/>
  <c r="A294" i="10" s="1"/>
  <c r="A306" i="10" s="1"/>
  <c r="A318" i="10" s="1"/>
  <c r="A330" i="10" s="1"/>
  <c r="A342" i="10" s="1"/>
  <c r="A354" i="10" s="1"/>
  <c r="A366" i="10" s="1"/>
  <c r="A378" i="10" s="1"/>
  <c r="A390" i="10" s="1"/>
  <c r="A402" i="10" s="1"/>
  <c r="A414" i="10" s="1"/>
  <c r="A426" i="10" s="1"/>
  <c r="A438" i="10" s="1"/>
  <c r="A450" i="10" s="1"/>
  <c r="A462" i="10" s="1"/>
  <c r="A474" i="10" s="1"/>
  <c r="A486" i="10" s="1"/>
  <c r="A498" i="10" s="1"/>
  <c r="A510" i="10" s="1"/>
  <c r="A522" i="10" s="1"/>
  <c r="D30" i="10"/>
  <c r="H30" i="10"/>
  <c r="I30" i="10"/>
  <c r="J30" i="10" s="1"/>
  <c r="N30" i="10"/>
  <c r="V30" i="10" s="1"/>
  <c r="O30" i="10"/>
  <c r="AG30" i="10"/>
  <c r="AR30" i="10"/>
  <c r="AT30" i="10"/>
  <c r="AY30" i="10"/>
  <c r="A31" i="10"/>
  <c r="A43" i="10" s="1"/>
  <c r="D31" i="10"/>
  <c r="H31" i="10"/>
  <c r="I31" i="10"/>
  <c r="J31" i="10" s="1"/>
  <c r="N31" i="10"/>
  <c r="V31" i="10" s="1"/>
  <c r="O31" i="10"/>
  <c r="AG31" i="10"/>
  <c r="AR31" i="10"/>
  <c r="AT31" i="10"/>
  <c r="AY31" i="10"/>
  <c r="AZ35" i="10" s="1"/>
  <c r="A32" i="10"/>
  <c r="D32" i="10"/>
  <c r="H32" i="10"/>
  <c r="I32" i="10"/>
  <c r="J32" i="10" s="1"/>
  <c r="N32" i="10"/>
  <c r="V32" i="10" s="1"/>
  <c r="O32" i="10"/>
  <c r="AG32" i="10"/>
  <c r="AR32" i="10"/>
  <c r="AT32" i="10"/>
  <c r="AY32" i="10"/>
  <c r="A33" i="10"/>
  <c r="A45" i="10" s="1"/>
  <c r="A57" i="10" s="1"/>
  <c r="A69" i="10" s="1"/>
  <c r="D33" i="10"/>
  <c r="H33" i="10"/>
  <c r="I33" i="10"/>
  <c r="J33" i="10" s="1"/>
  <c r="N33" i="10"/>
  <c r="V33" i="10" s="1"/>
  <c r="O33" i="10"/>
  <c r="AG33" i="10"/>
  <c r="AR33" i="10"/>
  <c r="AT33" i="10"/>
  <c r="AY33" i="10"/>
  <c r="D34" i="10"/>
  <c r="H34" i="10"/>
  <c r="I34" i="10"/>
  <c r="J34" i="10" s="1"/>
  <c r="N34" i="10"/>
  <c r="V34" i="10" s="1"/>
  <c r="O34" i="10"/>
  <c r="AG34" i="10"/>
  <c r="AR34" i="10"/>
  <c r="AT34" i="10"/>
  <c r="AY34" i="10"/>
  <c r="D35" i="10"/>
  <c r="H35" i="10"/>
  <c r="I35" i="10"/>
  <c r="J35" i="10" s="1"/>
  <c r="N35" i="10"/>
  <c r="V35" i="10" s="1"/>
  <c r="O35" i="10"/>
  <c r="AG35" i="10"/>
  <c r="AR35" i="10"/>
  <c r="AT35" i="10"/>
  <c r="AY35" i="10"/>
  <c r="D36" i="10"/>
  <c r="H36" i="10"/>
  <c r="I36" i="10"/>
  <c r="J36" i="10" s="1"/>
  <c r="N36" i="10"/>
  <c r="V36" i="10" s="1"/>
  <c r="O36" i="10"/>
  <c r="AG36" i="10"/>
  <c r="AR36" i="10"/>
  <c r="AT36" i="10"/>
  <c r="AY36" i="10"/>
  <c r="D37" i="10"/>
  <c r="H37" i="10"/>
  <c r="I37" i="10"/>
  <c r="J37" i="10" s="1"/>
  <c r="N37" i="10"/>
  <c r="V37" i="10" s="1"/>
  <c r="O37" i="10"/>
  <c r="X37" i="10" s="1"/>
  <c r="AG37" i="10"/>
  <c r="AR37" i="10"/>
  <c r="AT37" i="10"/>
  <c r="AY37" i="10"/>
  <c r="D38" i="10"/>
  <c r="H38" i="10"/>
  <c r="I38" i="10"/>
  <c r="J38" i="10" s="1"/>
  <c r="N38" i="10"/>
  <c r="V38" i="10" s="1"/>
  <c r="O38" i="10"/>
  <c r="AG38" i="10"/>
  <c r="AR38" i="10"/>
  <c r="AT38" i="10"/>
  <c r="AY38" i="10"/>
  <c r="D39" i="10"/>
  <c r="H39" i="10"/>
  <c r="I39" i="10"/>
  <c r="J39" i="10" s="1"/>
  <c r="N39" i="10"/>
  <c r="V39" i="10" s="1"/>
  <c r="O39" i="10"/>
  <c r="W39" i="10" s="1"/>
  <c r="AG39" i="10"/>
  <c r="AR39" i="10"/>
  <c r="AT39" i="10"/>
  <c r="AY39" i="10"/>
  <c r="D40" i="10"/>
  <c r="H40" i="10"/>
  <c r="I40" i="10"/>
  <c r="J40" i="10" s="1"/>
  <c r="N40" i="10"/>
  <c r="V40" i="10" s="1"/>
  <c r="O40" i="10"/>
  <c r="AG40" i="10"/>
  <c r="AR40" i="10"/>
  <c r="AT40" i="10"/>
  <c r="AY40" i="10"/>
  <c r="A41" i="10"/>
  <c r="A53" i="10" s="1"/>
  <c r="D41" i="10"/>
  <c r="H41" i="10"/>
  <c r="I41" i="10"/>
  <c r="J41" i="10" s="1"/>
  <c r="N41" i="10"/>
  <c r="V41" i="10" s="1"/>
  <c r="O41" i="10"/>
  <c r="AG41" i="10"/>
  <c r="AR41" i="10"/>
  <c r="AT41" i="10"/>
  <c r="AY41" i="10"/>
  <c r="D42" i="10"/>
  <c r="H42" i="10"/>
  <c r="I42" i="10"/>
  <c r="J42" i="10" s="1"/>
  <c r="N42" i="10"/>
  <c r="V42" i="10" s="1"/>
  <c r="O42" i="10"/>
  <c r="AG42" i="10"/>
  <c r="AR42" i="10"/>
  <c r="AT42" i="10"/>
  <c r="AY42" i="10"/>
  <c r="D43" i="10"/>
  <c r="H43" i="10"/>
  <c r="I43" i="10"/>
  <c r="J43" i="10" s="1"/>
  <c r="N43" i="10"/>
  <c r="V43" i="10" s="1"/>
  <c r="O43" i="10"/>
  <c r="AG43" i="10"/>
  <c r="AR43" i="10"/>
  <c r="AT43" i="10"/>
  <c r="AY43" i="10"/>
  <c r="A44" i="10"/>
  <c r="D44" i="10"/>
  <c r="H44" i="10"/>
  <c r="I44" i="10"/>
  <c r="J44" i="10" s="1"/>
  <c r="N44" i="10"/>
  <c r="V44" i="10" s="1"/>
  <c r="O44" i="10"/>
  <c r="AG44" i="10"/>
  <c r="AR44" i="10"/>
  <c r="AT44" i="10"/>
  <c r="AY44" i="10"/>
  <c r="D45" i="10"/>
  <c r="H45" i="10"/>
  <c r="I45" i="10"/>
  <c r="J45" i="10" s="1"/>
  <c r="N45" i="10"/>
  <c r="V45" i="10" s="1"/>
  <c r="O45" i="10"/>
  <c r="AG45" i="10"/>
  <c r="AR45" i="10"/>
  <c r="AT45" i="10"/>
  <c r="AY45" i="10"/>
  <c r="D46" i="10"/>
  <c r="H46" i="10"/>
  <c r="I46" i="10"/>
  <c r="J46" i="10" s="1"/>
  <c r="N46" i="10"/>
  <c r="V46" i="10" s="1"/>
  <c r="O46" i="10"/>
  <c r="AG46" i="10"/>
  <c r="AR46" i="10"/>
  <c r="AT46" i="10"/>
  <c r="AY46" i="10"/>
  <c r="D47" i="10"/>
  <c r="H47" i="10"/>
  <c r="I47" i="10"/>
  <c r="J47" i="10" s="1"/>
  <c r="N47" i="10"/>
  <c r="V47" i="10" s="1"/>
  <c r="O47" i="10"/>
  <c r="AG47" i="10"/>
  <c r="AR47" i="10"/>
  <c r="AT47" i="10"/>
  <c r="AY47" i="10"/>
  <c r="D48" i="10"/>
  <c r="H48" i="10"/>
  <c r="I48" i="10"/>
  <c r="J48" i="10" s="1"/>
  <c r="N48" i="10"/>
  <c r="V48" i="10" s="1"/>
  <c r="O48" i="10"/>
  <c r="X48" i="10" s="1"/>
  <c r="AG48" i="10"/>
  <c r="AR48" i="10"/>
  <c r="AT48" i="10"/>
  <c r="AY48" i="10"/>
  <c r="D49" i="10"/>
  <c r="H49" i="10"/>
  <c r="I49" i="10"/>
  <c r="J49" i="10" s="1"/>
  <c r="N49" i="10"/>
  <c r="V49" i="10" s="1"/>
  <c r="O49" i="10"/>
  <c r="AG49" i="10"/>
  <c r="AR49" i="10"/>
  <c r="AT49" i="10"/>
  <c r="AY49" i="10"/>
  <c r="D50" i="10"/>
  <c r="H50" i="10"/>
  <c r="I50" i="10"/>
  <c r="J50" i="10" s="1"/>
  <c r="N50" i="10"/>
  <c r="V50" i="10" s="1"/>
  <c r="O50" i="10"/>
  <c r="AG50" i="10"/>
  <c r="AR50" i="10"/>
  <c r="AT50" i="10"/>
  <c r="AY50" i="10"/>
  <c r="D51" i="10"/>
  <c r="H51" i="10"/>
  <c r="I51" i="10"/>
  <c r="J51" i="10" s="1"/>
  <c r="N51" i="10"/>
  <c r="V51" i="10" s="1"/>
  <c r="O51" i="10"/>
  <c r="AG51" i="10"/>
  <c r="AR51" i="10"/>
  <c r="AT51" i="10"/>
  <c r="AY51" i="10"/>
  <c r="D52" i="10"/>
  <c r="H52" i="10"/>
  <c r="I52" i="10"/>
  <c r="J52" i="10" s="1"/>
  <c r="N52" i="10"/>
  <c r="V52" i="10" s="1"/>
  <c r="O52" i="10"/>
  <c r="AG52" i="10"/>
  <c r="AR52" i="10"/>
  <c r="AT52" i="10"/>
  <c r="AY52" i="10"/>
  <c r="D53" i="10"/>
  <c r="H53" i="10"/>
  <c r="I53" i="10"/>
  <c r="J53" i="10" s="1"/>
  <c r="N53" i="10"/>
  <c r="V53" i="10" s="1"/>
  <c r="O53" i="10"/>
  <c r="X53" i="10" s="1"/>
  <c r="AG53" i="10"/>
  <c r="AR53" i="10"/>
  <c r="AT53" i="10"/>
  <c r="AY53" i="10"/>
  <c r="D54" i="10"/>
  <c r="H54" i="10"/>
  <c r="I54" i="10"/>
  <c r="J54" i="10" s="1"/>
  <c r="N54" i="10"/>
  <c r="V54" i="10" s="1"/>
  <c r="O54" i="10"/>
  <c r="AG54" i="10"/>
  <c r="AR54" i="10"/>
  <c r="AT54" i="10"/>
  <c r="AY54" i="10"/>
  <c r="A55" i="10"/>
  <c r="D55" i="10"/>
  <c r="H55" i="10"/>
  <c r="I55" i="10"/>
  <c r="J55" i="10" s="1"/>
  <c r="N55" i="10"/>
  <c r="V55" i="10" s="1"/>
  <c r="O55" i="10"/>
  <c r="W55" i="10" s="1"/>
  <c r="AG55" i="10"/>
  <c r="AR55" i="10"/>
  <c r="AT55" i="10"/>
  <c r="AY55" i="10"/>
  <c r="A56" i="10"/>
  <c r="A68" i="10" s="1"/>
  <c r="A80" i="10" s="1"/>
  <c r="A92" i="10" s="1"/>
  <c r="A104" i="10" s="1"/>
  <c r="A116" i="10" s="1"/>
  <c r="A128" i="10" s="1"/>
  <c r="D56" i="10"/>
  <c r="H56" i="10"/>
  <c r="I56" i="10"/>
  <c r="J56" i="10" s="1"/>
  <c r="N56" i="10"/>
  <c r="V56" i="10" s="1"/>
  <c r="O56" i="10"/>
  <c r="AG56" i="10"/>
  <c r="AR56" i="10"/>
  <c r="AT56" i="10"/>
  <c r="AY56" i="10"/>
  <c r="D57" i="10"/>
  <c r="H57" i="10"/>
  <c r="I57" i="10"/>
  <c r="J57" i="10" s="1"/>
  <c r="N57" i="10"/>
  <c r="V57" i="10" s="1"/>
  <c r="O57" i="10"/>
  <c r="AG57" i="10"/>
  <c r="AR57" i="10"/>
  <c r="AT57" i="10"/>
  <c r="AY57" i="10"/>
  <c r="D58" i="10"/>
  <c r="H58" i="10"/>
  <c r="I58" i="10"/>
  <c r="J58" i="10" s="1"/>
  <c r="N58" i="10"/>
  <c r="V58" i="10" s="1"/>
  <c r="O58" i="10"/>
  <c r="AG58" i="10"/>
  <c r="AR58" i="10"/>
  <c r="AT58" i="10"/>
  <c r="AY58" i="10"/>
  <c r="D59" i="10"/>
  <c r="H59" i="10"/>
  <c r="I59" i="10"/>
  <c r="J59" i="10" s="1"/>
  <c r="N59" i="10"/>
  <c r="V59" i="10" s="1"/>
  <c r="O59" i="10"/>
  <c r="AG59" i="10"/>
  <c r="AR59" i="10"/>
  <c r="AT59" i="10"/>
  <c r="AY59" i="10"/>
  <c r="D60" i="10"/>
  <c r="H60" i="10"/>
  <c r="I60" i="10"/>
  <c r="J60" i="10" s="1"/>
  <c r="N60" i="10"/>
  <c r="V60" i="10" s="1"/>
  <c r="O60" i="10"/>
  <c r="W60" i="10" s="1"/>
  <c r="AG60" i="10"/>
  <c r="AR60" i="10"/>
  <c r="AT60" i="10"/>
  <c r="AY60" i="10"/>
  <c r="D61" i="10"/>
  <c r="H61" i="10"/>
  <c r="I61" i="10"/>
  <c r="J61" i="10" s="1"/>
  <c r="N61" i="10"/>
  <c r="V61" i="10" s="1"/>
  <c r="O61" i="10"/>
  <c r="AG61" i="10"/>
  <c r="AR61" i="10"/>
  <c r="AT61" i="10"/>
  <c r="AY61" i="10"/>
  <c r="D62" i="10"/>
  <c r="H62" i="10"/>
  <c r="I62" i="10"/>
  <c r="J62" i="10" s="1"/>
  <c r="N62" i="10"/>
  <c r="V62" i="10" s="1"/>
  <c r="O62" i="10"/>
  <c r="AG62" i="10"/>
  <c r="AR62" i="10"/>
  <c r="AT62" i="10"/>
  <c r="AY62" i="10"/>
  <c r="D63" i="10"/>
  <c r="H63" i="10"/>
  <c r="I63" i="10"/>
  <c r="J63" i="10" s="1"/>
  <c r="N63" i="10"/>
  <c r="V63" i="10" s="1"/>
  <c r="O63" i="10"/>
  <c r="AG63" i="10"/>
  <c r="AR63" i="10"/>
  <c r="AT63" i="10"/>
  <c r="AY63" i="10"/>
  <c r="D64" i="10"/>
  <c r="H64" i="10"/>
  <c r="I64" i="10"/>
  <c r="J64" i="10" s="1"/>
  <c r="N64" i="10"/>
  <c r="V64" i="10" s="1"/>
  <c r="O64" i="10"/>
  <c r="X64" i="10" s="1"/>
  <c r="AG64" i="10"/>
  <c r="AR64" i="10"/>
  <c r="AT64" i="10"/>
  <c r="AY64" i="10"/>
  <c r="A65" i="10"/>
  <c r="A77" i="10" s="1"/>
  <c r="A89" i="10" s="1"/>
  <c r="A101" i="10" s="1"/>
  <c r="A113" i="10" s="1"/>
  <c r="A125" i="10" s="1"/>
  <c r="A137" i="10" s="1"/>
  <c r="A149" i="10" s="1"/>
  <c r="A161" i="10" s="1"/>
  <c r="A173" i="10" s="1"/>
  <c r="A185" i="10" s="1"/>
  <c r="A197" i="10" s="1"/>
  <c r="A209" i="10" s="1"/>
  <c r="A221" i="10" s="1"/>
  <c r="A233" i="10" s="1"/>
  <c r="A245" i="10" s="1"/>
  <c r="A257" i="10" s="1"/>
  <c r="A269" i="10" s="1"/>
  <c r="A281" i="10" s="1"/>
  <c r="A293" i="10" s="1"/>
  <c r="A305" i="10" s="1"/>
  <c r="A317" i="10" s="1"/>
  <c r="A329" i="10" s="1"/>
  <c r="A341" i="10" s="1"/>
  <c r="A353" i="10" s="1"/>
  <c r="A365" i="10" s="1"/>
  <c r="A377" i="10" s="1"/>
  <c r="A389" i="10" s="1"/>
  <c r="A401" i="10" s="1"/>
  <c r="A413" i="10" s="1"/>
  <c r="A425" i="10" s="1"/>
  <c r="A437" i="10" s="1"/>
  <c r="A449" i="10" s="1"/>
  <c r="A461" i="10" s="1"/>
  <c r="A473" i="10" s="1"/>
  <c r="A485" i="10" s="1"/>
  <c r="A497" i="10" s="1"/>
  <c r="A509" i="10" s="1"/>
  <c r="A521" i="10" s="1"/>
  <c r="A533" i="10" s="1"/>
  <c r="A545" i="10" s="1"/>
  <c r="A557" i="10" s="1"/>
  <c r="A569" i="10" s="1"/>
  <c r="A581" i="10" s="1"/>
  <c r="A593" i="10" s="1"/>
  <c r="A605" i="10" s="1"/>
  <c r="A617" i="10" s="1"/>
  <c r="A629" i="10" s="1"/>
  <c r="A641" i="10" s="1"/>
  <c r="A653" i="10" s="1"/>
  <c r="A665" i="10" s="1"/>
  <c r="A677" i="10" s="1"/>
  <c r="A689" i="10" s="1"/>
  <c r="A701" i="10" s="1"/>
  <c r="A713" i="10" s="1"/>
  <c r="A725" i="10" s="1"/>
  <c r="A737" i="10" s="1"/>
  <c r="A749" i="10" s="1"/>
  <c r="A761" i="10" s="1"/>
  <c r="A773" i="10" s="1"/>
  <c r="A785" i="10" s="1"/>
  <c r="A797" i="10" s="1"/>
  <c r="A809" i="10" s="1"/>
  <c r="A821" i="10" s="1"/>
  <c r="A833" i="10" s="1"/>
  <c r="A845" i="10" s="1"/>
  <c r="A857" i="10" s="1"/>
  <c r="A869" i="10" s="1"/>
  <c r="A881" i="10" s="1"/>
  <c r="A893" i="10" s="1"/>
  <c r="A905" i="10" s="1"/>
  <c r="A917" i="10" s="1"/>
  <c r="A929" i="10" s="1"/>
  <c r="A941" i="10" s="1"/>
  <c r="A953" i="10" s="1"/>
  <c r="A965" i="10" s="1"/>
  <c r="A977" i="10" s="1"/>
  <c r="A989" i="10" s="1"/>
  <c r="A1001" i="10" s="1"/>
  <c r="A1013" i="10" s="1"/>
  <c r="A1025" i="10" s="1"/>
  <c r="A1037" i="10" s="1"/>
  <c r="A1049" i="10" s="1"/>
  <c r="A1061" i="10" s="1"/>
  <c r="A1073" i="10" s="1"/>
  <c r="A1085" i="10" s="1"/>
  <c r="A1097" i="10" s="1"/>
  <c r="A1109" i="10" s="1"/>
  <c r="A1121" i="10" s="1"/>
  <c r="A1133" i="10" s="1"/>
  <c r="A1145" i="10" s="1"/>
  <c r="A1157" i="10" s="1"/>
  <c r="A1169" i="10" s="1"/>
  <c r="A1181" i="10" s="1"/>
  <c r="A1193" i="10" s="1"/>
  <c r="A1205" i="10" s="1"/>
  <c r="A1217" i="10" s="1"/>
  <c r="A1229" i="10" s="1"/>
  <c r="A1241" i="10" s="1"/>
  <c r="A1253" i="10" s="1"/>
  <c r="A1265" i="10" s="1"/>
  <c r="A1277" i="10" s="1"/>
  <c r="A1289" i="10" s="1"/>
  <c r="A1301" i="10" s="1"/>
  <c r="A1313" i="10" s="1"/>
  <c r="A1325" i="10" s="1"/>
  <c r="A1337" i="10" s="1"/>
  <c r="A1349" i="10" s="1"/>
  <c r="A1361" i="10" s="1"/>
  <c r="A1373" i="10" s="1"/>
  <c r="A1385" i="10" s="1"/>
  <c r="A1397" i="10" s="1"/>
  <c r="A1409" i="10" s="1"/>
  <c r="A1421" i="10" s="1"/>
  <c r="A1433" i="10" s="1"/>
  <c r="A1445" i="10" s="1"/>
  <c r="A1457" i="10" s="1"/>
  <c r="A1469" i="10" s="1"/>
  <c r="A1481" i="10" s="1"/>
  <c r="A1493" i="10" s="1"/>
  <c r="A1505" i="10" s="1"/>
  <c r="A1517" i="10" s="1"/>
  <c r="A1529" i="10" s="1"/>
  <c r="A1541" i="10" s="1"/>
  <c r="A1553" i="10" s="1"/>
  <c r="A1565" i="10" s="1"/>
  <c r="A1577" i="10" s="1"/>
  <c r="A1589" i="10" s="1"/>
  <c r="A1601" i="10" s="1"/>
  <c r="A1613" i="10" s="1"/>
  <c r="A1625" i="10" s="1"/>
  <c r="A1637" i="10" s="1"/>
  <c r="A1649" i="10" s="1"/>
  <c r="A1661" i="10" s="1"/>
  <c r="A1673" i="10" s="1"/>
  <c r="A1685" i="10" s="1"/>
  <c r="A1697" i="10" s="1"/>
  <c r="A1709" i="10" s="1"/>
  <c r="A1721" i="10" s="1"/>
  <c r="A1733" i="10" s="1"/>
  <c r="A1745" i="10" s="1"/>
  <c r="A1757" i="10" s="1"/>
  <c r="A1769" i="10" s="1"/>
  <c r="A1781" i="10" s="1"/>
  <c r="A1793" i="10" s="1"/>
  <c r="A1805" i="10" s="1"/>
  <c r="A1817" i="10" s="1"/>
  <c r="A1829" i="10" s="1"/>
  <c r="A1841" i="10" s="1"/>
  <c r="A1853" i="10" s="1"/>
  <c r="A1865" i="10" s="1"/>
  <c r="A1877" i="10" s="1"/>
  <c r="A1889" i="10" s="1"/>
  <c r="A1901" i="10" s="1"/>
  <c r="A1913" i="10" s="1"/>
  <c r="A1925" i="10" s="1"/>
  <c r="A1937" i="10" s="1"/>
  <c r="A1949" i="10" s="1"/>
  <c r="D65" i="10"/>
  <c r="H65" i="10"/>
  <c r="I65" i="10"/>
  <c r="J65" i="10" s="1"/>
  <c r="N65" i="10"/>
  <c r="V65" i="10" s="1"/>
  <c r="O65" i="10"/>
  <c r="X65" i="10" s="1"/>
  <c r="AG65" i="10"/>
  <c r="AR65" i="10"/>
  <c r="AT65" i="10"/>
  <c r="AY65" i="10"/>
  <c r="D66" i="10"/>
  <c r="H66" i="10"/>
  <c r="I66" i="10"/>
  <c r="J66" i="10" s="1"/>
  <c r="N66" i="10"/>
  <c r="V66" i="10" s="1"/>
  <c r="O66" i="10"/>
  <c r="AG66" i="10"/>
  <c r="AR66" i="10"/>
  <c r="AT66" i="10"/>
  <c r="AY66" i="10"/>
  <c r="A67" i="10"/>
  <c r="A79" i="10" s="1"/>
  <c r="A91" i="10" s="1"/>
  <c r="A103" i="10" s="1"/>
  <c r="A115" i="10" s="1"/>
  <c r="A127" i="10" s="1"/>
  <c r="A139" i="10" s="1"/>
  <c r="A151" i="10" s="1"/>
  <c r="A163" i="10" s="1"/>
  <c r="A175" i="10" s="1"/>
  <c r="A187" i="10" s="1"/>
  <c r="A199" i="10" s="1"/>
  <c r="A211" i="10" s="1"/>
  <c r="A223" i="10" s="1"/>
  <c r="A235" i="10" s="1"/>
  <c r="A247" i="10" s="1"/>
  <c r="A259" i="10" s="1"/>
  <c r="A271" i="10" s="1"/>
  <c r="A283" i="10" s="1"/>
  <c r="A295" i="10" s="1"/>
  <c r="A307" i="10" s="1"/>
  <c r="A319" i="10" s="1"/>
  <c r="A331" i="10" s="1"/>
  <c r="A343" i="10" s="1"/>
  <c r="A355" i="10" s="1"/>
  <c r="A367" i="10" s="1"/>
  <c r="A379" i="10" s="1"/>
  <c r="A391" i="10" s="1"/>
  <c r="A403" i="10" s="1"/>
  <c r="A415" i="10" s="1"/>
  <c r="A427" i="10" s="1"/>
  <c r="A439" i="10" s="1"/>
  <c r="A451" i="10" s="1"/>
  <c r="A463" i="10" s="1"/>
  <c r="A475" i="10" s="1"/>
  <c r="A487" i="10" s="1"/>
  <c r="A499" i="10" s="1"/>
  <c r="A511" i="10" s="1"/>
  <c r="A523" i="10" s="1"/>
  <c r="A535" i="10" s="1"/>
  <c r="A547" i="10" s="1"/>
  <c r="A559" i="10" s="1"/>
  <c r="A571" i="10" s="1"/>
  <c r="A583" i="10" s="1"/>
  <c r="A595" i="10" s="1"/>
  <c r="A607" i="10" s="1"/>
  <c r="A619" i="10" s="1"/>
  <c r="A631" i="10" s="1"/>
  <c r="A643" i="10" s="1"/>
  <c r="A655" i="10" s="1"/>
  <c r="A667" i="10" s="1"/>
  <c r="A679" i="10" s="1"/>
  <c r="A691" i="10" s="1"/>
  <c r="A703" i="10" s="1"/>
  <c r="A715" i="10" s="1"/>
  <c r="A727" i="10" s="1"/>
  <c r="A739" i="10" s="1"/>
  <c r="A751" i="10" s="1"/>
  <c r="A763" i="10" s="1"/>
  <c r="A775" i="10" s="1"/>
  <c r="A787" i="10" s="1"/>
  <c r="A799" i="10" s="1"/>
  <c r="A811" i="10" s="1"/>
  <c r="A823" i="10" s="1"/>
  <c r="A835" i="10" s="1"/>
  <c r="A847" i="10" s="1"/>
  <c r="A859" i="10" s="1"/>
  <c r="A871" i="10" s="1"/>
  <c r="A883" i="10" s="1"/>
  <c r="A895" i="10" s="1"/>
  <c r="A907" i="10" s="1"/>
  <c r="A919" i="10" s="1"/>
  <c r="A931" i="10" s="1"/>
  <c r="A943" i="10" s="1"/>
  <c r="A955" i="10" s="1"/>
  <c r="A967" i="10" s="1"/>
  <c r="A979" i="10" s="1"/>
  <c r="A991" i="10" s="1"/>
  <c r="A1003" i="10" s="1"/>
  <c r="A1015" i="10" s="1"/>
  <c r="A1027" i="10" s="1"/>
  <c r="A1039" i="10" s="1"/>
  <c r="A1051" i="10" s="1"/>
  <c r="A1063" i="10" s="1"/>
  <c r="A1075" i="10" s="1"/>
  <c r="A1087" i="10" s="1"/>
  <c r="A1099" i="10" s="1"/>
  <c r="A1111" i="10" s="1"/>
  <c r="A1123" i="10" s="1"/>
  <c r="A1135" i="10" s="1"/>
  <c r="A1147" i="10" s="1"/>
  <c r="A1159" i="10" s="1"/>
  <c r="A1171" i="10" s="1"/>
  <c r="A1183" i="10" s="1"/>
  <c r="A1195" i="10" s="1"/>
  <c r="A1207" i="10" s="1"/>
  <c r="A1219" i="10" s="1"/>
  <c r="A1231" i="10" s="1"/>
  <c r="A1243" i="10" s="1"/>
  <c r="A1255" i="10" s="1"/>
  <c r="A1267" i="10" s="1"/>
  <c r="A1279" i="10" s="1"/>
  <c r="A1291" i="10" s="1"/>
  <c r="A1303" i="10" s="1"/>
  <c r="A1315" i="10" s="1"/>
  <c r="A1327" i="10" s="1"/>
  <c r="A1339" i="10" s="1"/>
  <c r="A1351" i="10" s="1"/>
  <c r="A1363" i="10" s="1"/>
  <c r="A1375" i="10" s="1"/>
  <c r="A1387" i="10" s="1"/>
  <c r="A1399" i="10" s="1"/>
  <c r="A1411" i="10" s="1"/>
  <c r="A1423" i="10" s="1"/>
  <c r="A1435" i="10" s="1"/>
  <c r="A1447" i="10" s="1"/>
  <c r="A1459" i="10" s="1"/>
  <c r="A1471" i="10" s="1"/>
  <c r="A1483" i="10" s="1"/>
  <c r="A1495" i="10" s="1"/>
  <c r="A1507" i="10" s="1"/>
  <c r="A1519" i="10" s="1"/>
  <c r="A1531" i="10" s="1"/>
  <c r="A1543" i="10" s="1"/>
  <c r="A1555" i="10" s="1"/>
  <c r="A1567" i="10" s="1"/>
  <c r="A1579" i="10" s="1"/>
  <c r="A1591" i="10" s="1"/>
  <c r="A1603" i="10" s="1"/>
  <c r="A1615" i="10" s="1"/>
  <c r="A1627" i="10" s="1"/>
  <c r="A1639" i="10" s="1"/>
  <c r="A1651" i="10" s="1"/>
  <c r="A1663" i="10" s="1"/>
  <c r="A1675" i="10" s="1"/>
  <c r="A1687" i="10" s="1"/>
  <c r="A1699" i="10" s="1"/>
  <c r="A1711" i="10" s="1"/>
  <c r="A1723" i="10" s="1"/>
  <c r="A1735" i="10" s="1"/>
  <c r="A1747" i="10" s="1"/>
  <c r="A1759" i="10" s="1"/>
  <c r="A1771" i="10" s="1"/>
  <c r="A1783" i="10" s="1"/>
  <c r="A1795" i="10" s="1"/>
  <c r="A1807" i="10" s="1"/>
  <c r="A1819" i="10" s="1"/>
  <c r="A1831" i="10" s="1"/>
  <c r="A1843" i="10" s="1"/>
  <c r="A1855" i="10" s="1"/>
  <c r="A1867" i="10" s="1"/>
  <c r="A1879" i="10" s="1"/>
  <c r="A1891" i="10" s="1"/>
  <c r="A1903" i="10" s="1"/>
  <c r="A1915" i="10" s="1"/>
  <c r="A1927" i="10" s="1"/>
  <c r="A1939" i="10" s="1"/>
  <c r="A1951" i="10" s="1"/>
  <c r="D67" i="10"/>
  <c r="H67" i="10"/>
  <c r="I67" i="10"/>
  <c r="J67" i="10" s="1"/>
  <c r="N67" i="10"/>
  <c r="V67" i="10" s="1"/>
  <c r="O67" i="10"/>
  <c r="W67" i="10" s="1"/>
  <c r="AG67" i="10"/>
  <c r="AR67" i="10"/>
  <c r="AT67" i="10"/>
  <c r="AY67" i="10"/>
  <c r="D68" i="10"/>
  <c r="H68" i="10"/>
  <c r="I68" i="10"/>
  <c r="J68" i="10" s="1"/>
  <c r="N68" i="10"/>
  <c r="V68" i="10" s="1"/>
  <c r="O68" i="10"/>
  <c r="W68" i="10" s="1"/>
  <c r="AG68" i="10"/>
  <c r="AR68" i="10"/>
  <c r="AT68" i="10"/>
  <c r="AY68" i="10"/>
  <c r="D69" i="10"/>
  <c r="H69" i="10"/>
  <c r="I69" i="10"/>
  <c r="J69" i="10" s="1"/>
  <c r="N69" i="10"/>
  <c r="V69" i="10" s="1"/>
  <c r="O69" i="10"/>
  <c r="AG69" i="10"/>
  <c r="AR69" i="10"/>
  <c r="AT69" i="10"/>
  <c r="AY69" i="10"/>
  <c r="D70" i="10"/>
  <c r="H70" i="10"/>
  <c r="I70" i="10"/>
  <c r="J70" i="10" s="1"/>
  <c r="N70" i="10"/>
  <c r="V70" i="10" s="1"/>
  <c r="O70" i="10"/>
  <c r="AG70" i="10"/>
  <c r="AR70" i="10"/>
  <c r="AT70" i="10"/>
  <c r="AY70" i="10"/>
  <c r="D71" i="10"/>
  <c r="H71" i="10"/>
  <c r="I71" i="10"/>
  <c r="J71" i="10" s="1"/>
  <c r="N71" i="10"/>
  <c r="V71" i="10" s="1"/>
  <c r="O71" i="10"/>
  <c r="AG71" i="10"/>
  <c r="AR71" i="10"/>
  <c r="AT71" i="10"/>
  <c r="AY71" i="10"/>
  <c r="D72" i="10"/>
  <c r="H72" i="10"/>
  <c r="I72" i="10"/>
  <c r="J72" i="10" s="1"/>
  <c r="N72" i="10"/>
  <c r="V72" i="10" s="1"/>
  <c r="O72" i="10"/>
  <c r="AG72" i="10"/>
  <c r="AR72" i="10"/>
  <c r="AT72" i="10"/>
  <c r="AY72" i="10"/>
  <c r="D73" i="10"/>
  <c r="H73" i="10"/>
  <c r="I73" i="10"/>
  <c r="J73" i="10" s="1"/>
  <c r="N73" i="10"/>
  <c r="V73" i="10" s="1"/>
  <c r="O73" i="10"/>
  <c r="X73" i="10" s="1"/>
  <c r="AG73" i="10"/>
  <c r="AR73" i="10"/>
  <c r="AT73" i="10"/>
  <c r="AY73" i="10"/>
  <c r="D74" i="10"/>
  <c r="H74" i="10"/>
  <c r="I74" i="10"/>
  <c r="J74" i="10" s="1"/>
  <c r="N74" i="10"/>
  <c r="V74" i="10" s="1"/>
  <c r="O74" i="10"/>
  <c r="AG74" i="10"/>
  <c r="AR74" i="10"/>
  <c r="AT74" i="10"/>
  <c r="AY74" i="10"/>
  <c r="D75" i="10"/>
  <c r="H75" i="10"/>
  <c r="I75" i="10"/>
  <c r="J75" i="10" s="1"/>
  <c r="N75" i="10"/>
  <c r="V75" i="10" s="1"/>
  <c r="O75" i="10"/>
  <c r="AG75" i="10"/>
  <c r="AR75" i="10"/>
  <c r="AT75" i="10"/>
  <c r="AY75" i="10"/>
  <c r="D76" i="10"/>
  <c r="H76" i="10"/>
  <c r="I76" i="10"/>
  <c r="J76" i="10" s="1"/>
  <c r="N76" i="10"/>
  <c r="V76" i="10" s="1"/>
  <c r="O76" i="10"/>
  <c r="AG76" i="10"/>
  <c r="AR76" i="10"/>
  <c r="AT76" i="10"/>
  <c r="AY76" i="10"/>
  <c r="D77" i="10"/>
  <c r="H77" i="10"/>
  <c r="I77" i="10"/>
  <c r="J77" i="10" s="1"/>
  <c r="N77" i="10"/>
  <c r="V77" i="10" s="1"/>
  <c r="O77" i="10"/>
  <c r="X77" i="10" s="1"/>
  <c r="AG77" i="10"/>
  <c r="AR77" i="10"/>
  <c r="AT77" i="10"/>
  <c r="AY77" i="10"/>
  <c r="D78" i="10"/>
  <c r="H78" i="10"/>
  <c r="I78" i="10"/>
  <c r="J78" i="10" s="1"/>
  <c r="N78" i="10"/>
  <c r="V78" i="10" s="1"/>
  <c r="O78" i="10"/>
  <c r="AG78" i="10"/>
  <c r="AR78" i="10"/>
  <c r="AT78" i="10"/>
  <c r="AY78" i="10"/>
  <c r="D79" i="10"/>
  <c r="H79" i="10"/>
  <c r="I79" i="10"/>
  <c r="J79" i="10" s="1"/>
  <c r="N79" i="10"/>
  <c r="V79" i="10" s="1"/>
  <c r="O79" i="10"/>
  <c r="W79" i="10" s="1"/>
  <c r="AG79" i="10"/>
  <c r="AR79" i="10"/>
  <c r="AS85" i="10" s="1"/>
  <c r="AT79" i="10"/>
  <c r="AY79" i="10"/>
  <c r="D80" i="10"/>
  <c r="H80" i="10"/>
  <c r="I80" i="10"/>
  <c r="J80" i="10" s="1"/>
  <c r="N80" i="10"/>
  <c r="V80" i="10" s="1"/>
  <c r="O80" i="10"/>
  <c r="AG80" i="10"/>
  <c r="AR80" i="10"/>
  <c r="AT80" i="10"/>
  <c r="AY80" i="10"/>
  <c r="A81" i="10"/>
  <c r="A93" i="10" s="1"/>
  <c r="A105" i="10" s="1"/>
  <c r="A117" i="10" s="1"/>
  <c r="A129" i="10" s="1"/>
  <c r="A141" i="10" s="1"/>
  <c r="A153" i="10" s="1"/>
  <c r="A165" i="10" s="1"/>
  <c r="A177" i="10" s="1"/>
  <c r="A189" i="10" s="1"/>
  <c r="A201" i="10" s="1"/>
  <c r="A213" i="10" s="1"/>
  <c r="A225" i="10" s="1"/>
  <c r="A237" i="10" s="1"/>
  <c r="A249" i="10" s="1"/>
  <c r="A261" i="10" s="1"/>
  <c r="A273" i="10" s="1"/>
  <c r="A285" i="10" s="1"/>
  <c r="A297" i="10" s="1"/>
  <c r="A309" i="10" s="1"/>
  <c r="A321" i="10" s="1"/>
  <c r="A333" i="10" s="1"/>
  <c r="A345" i="10" s="1"/>
  <c r="A357" i="10" s="1"/>
  <c r="A369" i="10" s="1"/>
  <c r="A381" i="10" s="1"/>
  <c r="A393" i="10" s="1"/>
  <c r="A405" i="10" s="1"/>
  <c r="A417" i="10" s="1"/>
  <c r="A429" i="10" s="1"/>
  <c r="A441" i="10" s="1"/>
  <c r="A453" i="10" s="1"/>
  <c r="A465" i="10" s="1"/>
  <c r="A477" i="10" s="1"/>
  <c r="A489" i="10" s="1"/>
  <c r="A501" i="10" s="1"/>
  <c r="A513" i="10" s="1"/>
  <c r="A525" i="10" s="1"/>
  <c r="A537" i="10" s="1"/>
  <c r="A549" i="10" s="1"/>
  <c r="A561" i="10" s="1"/>
  <c r="A573" i="10" s="1"/>
  <c r="A585" i="10" s="1"/>
  <c r="A597" i="10" s="1"/>
  <c r="A609" i="10" s="1"/>
  <c r="A621" i="10" s="1"/>
  <c r="A633" i="10" s="1"/>
  <c r="A645" i="10" s="1"/>
  <c r="A657" i="10" s="1"/>
  <c r="A669" i="10" s="1"/>
  <c r="A681" i="10" s="1"/>
  <c r="A693" i="10" s="1"/>
  <c r="A705" i="10" s="1"/>
  <c r="A717" i="10" s="1"/>
  <c r="A729" i="10" s="1"/>
  <c r="A741" i="10" s="1"/>
  <c r="A753" i="10" s="1"/>
  <c r="A765" i="10" s="1"/>
  <c r="A777" i="10" s="1"/>
  <c r="A789" i="10" s="1"/>
  <c r="A801" i="10" s="1"/>
  <c r="A813" i="10" s="1"/>
  <c r="A825" i="10" s="1"/>
  <c r="A837" i="10" s="1"/>
  <c r="A849" i="10" s="1"/>
  <c r="A861" i="10" s="1"/>
  <c r="A873" i="10" s="1"/>
  <c r="A885" i="10" s="1"/>
  <c r="A897" i="10" s="1"/>
  <c r="A909" i="10" s="1"/>
  <c r="A921" i="10" s="1"/>
  <c r="A933" i="10" s="1"/>
  <c r="A945" i="10" s="1"/>
  <c r="A957" i="10" s="1"/>
  <c r="A969" i="10" s="1"/>
  <c r="A981" i="10" s="1"/>
  <c r="A993" i="10" s="1"/>
  <c r="A1005" i="10" s="1"/>
  <c r="A1017" i="10" s="1"/>
  <c r="A1029" i="10" s="1"/>
  <c r="A1041" i="10" s="1"/>
  <c r="A1053" i="10" s="1"/>
  <c r="A1065" i="10" s="1"/>
  <c r="A1077" i="10" s="1"/>
  <c r="A1089" i="10" s="1"/>
  <c r="A1101" i="10" s="1"/>
  <c r="A1113" i="10" s="1"/>
  <c r="A1125" i="10" s="1"/>
  <c r="A1137" i="10" s="1"/>
  <c r="A1149" i="10" s="1"/>
  <c r="A1161" i="10" s="1"/>
  <c r="A1173" i="10" s="1"/>
  <c r="A1185" i="10" s="1"/>
  <c r="A1197" i="10" s="1"/>
  <c r="A1209" i="10" s="1"/>
  <c r="A1221" i="10" s="1"/>
  <c r="A1233" i="10" s="1"/>
  <c r="A1245" i="10" s="1"/>
  <c r="A1257" i="10" s="1"/>
  <c r="A1269" i="10" s="1"/>
  <c r="A1281" i="10" s="1"/>
  <c r="A1293" i="10" s="1"/>
  <c r="A1305" i="10" s="1"/>
  <c r="A1317" i="10" s="1"/>
  <c r="A1329" i="10" s="1"/>
  <c r="A1341" i="10" s="1"/>
  <c r="A1353" i="10" s="1"/>
  <c r="A1365" i="10" s="1"/>
  <c r="A1377" i="10" s="1"/>
  <c r="A1389" i="10" s="1"/>
  <c r="A1401" i="10" s="1"/>
  <c r="A1413" i="10" s="1"/>
  <c r="A1425" i="10" s="1"/>
  <c r="A1437" i="10" s="1"/>
  <c r="A1449" i="10" s="1"/>
  <c r="A1461" i="10" s="1"/>
  <c r="A1473" i="10" s="1"/>
  <c r="A1485" i="10" s="1"/>
  <c r="A1497" i="10" s="1"/>
  <c r="A1509" i="10" s="1"/>
  <c r="A1521" i="10" s="1"/>
  <c r="A1533" i="10" s="1"/>
  <c r="A1545" i="10" s="1"/>
  <c r="A1557" i="10" s="1"/>
  <c r="A1569" i="10" s="1"/>
  <c r="A1581" i="10" s="1"/>
  <c r="A1593" i="10" s="1"/>
  <c r="A1605" i="10" s="1"/>
  <c r="A1617" i="10" s="1"/>
  <c r="A1629" i="10" s="1"/>
  <c r="A1641" i="10" s="1"/>
  <c r="A1653" i="10" s="1"/>
  <c r="A1665" i="10" s="1"/>
  <c r="A1677" i="10" s="1"/>
  <c r="A1689" i="10" s="1"/>
  <c r="A1701" i="10" s="1"/>
  <c r="A1713" i="10" s="1"/>
  <c r="A1725" i="10" s="1"/>
  <c r="A1737" i="10" s="1"/>
  <c r="A1749" i="10" s="1"/>
  <c r="A1761" i="10" s="1"/>
  <c r="A1773" i="10" s="1"/>
  <c r="A1785" i="10" s="1"/>
  <c r="A1797" i="10" s="1"/>
  <c r="A1809" i="10" s="1"/>
  <c r="A1821" i="10" s="1"/>
  <c r="A1833" i="10" s="1"/>
  <c r="A1845" i="10" s="1"/>
  <c r="A1857" i="10" s="1"/>
  <c r="A1869" i="10" s="1"/>
  <c r="A1881" i="10" s="1"/>
  <c r="A1893" i="10" s="1"/>
  <c r="A1905" i="10" s="1"/>
  <c r="A1917" i="10" s="1"/>
  <c r="A1929" i="10" s="1"/>
  <c r="A1941" i="10" s="1"/>
  <c r="A1953" i="10" s="1"/>
  <c r="D81" i="10"/>
  <c r="H81" i="10"/>
  <c r="I81" i="10"/>
  <c r="J81" i="10" s="1"/>
  <c r="N81" i="10"/>
  <c r="V81" i="10" s="1"/>
  <c r="O81" i="10"/>
  <c r="AG81" i="10"/>
  <c r="AR81" i="10"/>
  <c r="AS81" i="10"/>
  <c r="AT81" i="10"/>
  <c r="AY81" i="10"/>
  <c r="D82" i="10"/>
  <c r="H82" i="10"/>
  <c r="I82" i="10"/>
  <c r="J82" i="10" s="1"/>
  <c r="N82" i="10"/>
  <c r="V82" i="10" s="1"/>
  <c r="O82" i="10"/>
  <c r="W82" i="10" s="1"/>
  <c r="AG82" i="10"/>
  <c r="AR82" i="10"/>
  <c r="AT82" i="10"/>
  <c r="AY82" i="10"/>
  <c r="D83" i="10"/>
  <c r="H83" i="10"/>
  <c r="I83" i="10"/>
  <c r="J83" i="10" s="1"/>
  <c r="N83" i="10"/>
  <c r="V83" i="10" s="1"/>
  <c r="O83" i="10"/>
  <c r="X83" i="10" s="1"/>
  <c r="AG83" i="10"/>
  <c r="AR83" i="10"/>
  <c r="AT83" i="10"/>
  <c r="AY83" i="10"/>
  <c r="D84" i="10"/>
  <c r="H84" i="10"/>
  <c r="I84" i="10"/>
  <c r="J84" i="10" s="1"/>
  <c r="N84" i="10"/>
  <c r="V84" i="10" s="1"/>
  <c r="O84" i="10"/>
  <c r="W84" i="10" s="1"/>
  <c r="AG84" i="10"/>
  <c r="AR84" i="10"/>
  <c r="AT84" i="10"/>
  <c r="AY84" i="10"/>
  <c r="D85" i="10"/>
  <c r="H85" i="10"/>
  <c r="I85" i="10"/>
  <c r="J85" i="10" s="1"/>
  <c r="N85" i="10"/>
  <c r="V85" i="10" s="1"/>
  <c r="O85" i="10"/>
  <c r="X85" i="10" s="1"/>
  <c r="AG85" i="10"/>
  <c r="AR85" i="10"/>
  <c r="AT85" i="10"/>
  <c r="AY85" i="10"/>
  <c r="D86" i="10"/>
  <c r="H86" i="10"/>
  <c r="I86" i="10"/>
  <c r="J86" i="10" s="1"/>
  <c r="N86" i="10"/>
  <c r="V86" i="10" s="1"/>
  <c r="O86" i="10"/>
  <c r="AG86" i="10"/>
  <c r="AR86" i="10"/>
  <c r="AT86" i="10"/>
  <c r="AY86" i="10"/>
  <c r="D87" i="10"/>
  <c r="H87" i="10"/>
  <c r="I87" i="10"/>
  <c r="J87" i="10" s="1"/>
  <c r="N87" i="10"/>
  <c r="V87" i="10" s="1"/>
  <c r="O87" i="10"/>
  <c r="X87" i="10" s="1"/>
  <c r="AG87" i="10"/>
  <c r="AR87" i="10"/>
  <c r="AT87" i="10"/>
  <c r="AY87" i="10"/>
  <c r="D88" i="10"/>
  <c r="H88" i="10"/>
  <c r="I88" i="10"/>
  <c r="J88" i="10" s="1"/>
  <c r="N88" i="10"/>
  <c r="V88" i="10" s="1"/>
  <c r="O88" i="10"/>
  <c r="W88" i="10" s="1"/>
  <c r="AG88" i="10"/>
  <c r="AR88" i="10"/>
  <c r="AT88" i="10"/>
  <c r="AY88" i="10"/>
  <c r="D89" i="10"/>
  <c r="H89" i="10"/>
  <c r="I89" i="10"/>
  <c r="J89" i="10" s="1"/>
  <c r="N89" i="10"/>
  <c r="V89" i="10" s="1"/>
  <c r="O89" i="10"/>
  <c r="X89" i="10" s="1"/>
  <c r="AG89" i="10"/>
  <c r="AR89" i="10"/>
  <c r="AT89" i="10"/>
  <c r="AY89" i="10"/>
  <c r="D90" i="10"/>
  <c r="H90" i="10"/>
  <c r="I90" i="10"/>
  <c r="J90" i="10" s="1"/>
  <c r="N90" i="10"/>
  <c r="V90" i="10" s="1"/>
  <c r="O90" i="10"/>
  <c r="AG90" i="10"/>
  <c r="AR90" i="10"/>
  <c r="AT90" i="10"/>
  <c r="AY90" i="10"/>
  <c r="D91" i="10"/>
  <c r="H91" i="10"/>
  <c r="I91" i="10"/>
  <c r="J91" i="10" s="1"/>
  <c r="N91" i="10"/>
  <c r="V91" i="10" s="1"/>
  <c r="O91" i="10"/>
  <c r="X91" i="10" s="1"/>
  <c r="AG91" i="10"/>
  <c r="AR91" i="10"/>
  <c r="AT91" i="10"/>
  <c r="AY91" i="10"/>
  <c r="D92" i="10"/>
  <c r="H92" i="10"/>
  <c r="I92" i="10"/>
  <c r="J92" i="10" s="1"/>
  <c r="N92" i="10"/>
  <c r="V92" i="10" s="1"/>
  <c r="O92" i="10"/>
  <c r="X92" i="10" s="1"/>
  <c r="AG92" i="10"/>
  <c r="AR92" i="10"/>
  <c r="AT92" i="10"/>
  <c r="AY92" i="10"/>
  <c r="D93" i="10"/>
  <c r="H93" i="10"/>
  <c r="I93" i="10"/>
  <c r="J93" i="10" s="1"/>
  <c r="N93" i="10"/>
  <c r="V93" i="10" s="1"/>
  <c r="O93" i="10"/>
  <c r="X93" i="10" s="1"/>
  <c r="AG93" i="10"/>
  <c r="AR93" i="10"/>
  <c r="AT93" i="10"/>
  <c r="AY93" i="10"/>
  <c r="A94" i="10"/>
  <c r="D94" i="10"/>
  <c r="H94" i="10"/>
  <c r="I94" i="10"/>
  <c r="J94" i="10" s="1"/>
  <c r="K94" i="10"/>
  <c r="N94" i="10"/>
  <c r="V94" i="10" s="1"/>
  <c r="O94" i="10"/>
  <c r="AG94" i="10"/>
  <c r="AR94" i="10"/>
  <c r="AT94" i="10"/>
  <c r="AY94" i="10"/>
  <c r="D95" i="10"/>
  <c r="H95" i="10"/>
  <c r="I95" i="10"/>
  <c r="J95" i="10" s="1"/>
  <c r="N95" i="10"/>
  <c r="V95" i="10" s="1"/>
  <c r="O95" i="10"/>
  <c r="AG95" i="10"/>
  <c r="AR95" i="10"/>
  <c r="AT95" i="10"/>
  <c r="AY95" i="10"/>
  <c r="D96" i="10"/>
  <c r="H96" i="10"/>
  <c r="I96" i="10"/>
  <c r="J96" i="10" s="1"/>
  <c r="N96" i="10"/>
  <c r="V96" i="10" s="1"/>
  <c r="O96" i="10"/>
  <c r="W96" i="10" s="1"/>
  <c r="AG96" i="10"/>
  <c r="AR96" i="10"/>
  <c r="AT96" i="10"/>
  <c r="AY96" i="10"/>
  <c r="D97" i="10"/>
  <c r="H97" i="10"/>
  <c r="I97" i="10"/>
  <c r="J97" i="10" s="1"/>
  <c r="N97" i="10"/>
  <c r="V97" i="10" s="1"/>
  <c r="O97" i="10"/>
  <c r="AG97" i="10"/>
  <c r="AR97" i="10"/>
  <c r="AT97" i="10"/>
  <c r="AY97" i="10"/>
  <c r="D98" i="10"/>
  <c r="H98" i="10"/>
  <c r="I98" i="10"/>
  <c r="J98" i="10" s="1"/>
  <c r="N98" i="10"/>
  <c r="V98" i="10" s="1"/>
  <c r="O98" i="10"/>
  <c r="AG98" i="10"/>
  <c r="AR98" i="10"/>
  <c r="AT98" i="10"/>
  <c r="AY98" i="10"/>
  <c r="D99" i="10"/>
  <c r="H99" i="10"/>
  <c r="I99" i="10"/>
  <c r="J99" i="10" s="1"/>
  <c r="N99" i="10"/>
  <c r="V99" i="10" s="1"/>
  <c r="O99" i="10"/>
  <c r="AG99" i="10"/>
  <c r="AR99" i="10"/>
  <c r="AT99" i="10"/>
  <c r="AY99" i="10"/>
  <c r="D100" i="10"/>
  <c r="H100" i="10"/>
  <c r="I100" i="10"/>
  <c r="J100" i="10" s="1"/>
  <c r="N100" i="10"/>
  <c r="V100" i="10" s="1"/>
  <c r="O100" i="10"/>
  <c r="AG100" i="10"/>
  <c r="AR100" i="10"/>
  <c r="AT100" i="10"/>
  <c r="AY100" i="10"/>
  <c r="D101" i="10"/>
  <c r="H101" i="10"/>
  <c r="I101" i="10"/>
  <c r="J101" i="10" s="1"/>
  <c r="N101" i="10"/>
  <c r="V101" i="10" s="1"/>
  <c r="O101" i="10"/>
  <c r="AG101" i="10"/>
  <c r="AR101" i="10"/>
  <c r="AT101" i="10"/>
  <c r="AY101" i="10"/>
  <c r="D102" i="10"/>
  <c r="H102" i="10"/>
  <c r="I102" i="10"/>
  <c r="J102" i="10" s="1"/>
  <c r="N102" i="10"/>
  <c r="V102" i="10" s="1"/>
  <c r="O102" i="10"/>
  <c r="W102" i="10" s="1"/>
  <c r="AG102" i="10"/>
  <c r="AR102" i="10"/>
  <c r="AT102" i="10"/>
  <c r="AY102" i="10"/>
  <c r="AZ100" i="10" s="1"/>
  <c r="D103" i="10"/>
  <c r="H103" i="10"/>
  <c r="I103" i="10"/>
  <c r="J103" i="10" s="1"/>
  <c r="N103" i="10"/>
  <c r="V103" i="10" s="1"/>
  <c r="O103" i="10"/>
  <c r="AG103" i="10"/>
  <c r="AR103" i="10"/>
  <c r="AT103" i="10"/>
  <c r="AY103" i="10"/>
  <c r="D104" i="10"/>
  <c r="H104" i="10"/>
  <c r="I104" i="10"/>
  <c r="J104" i="10" s="1"/>
  <c r="N104" i="10"/>
  <c r="V104" i="10" s="1"/>
  <c r="O104" i="10"/>
  <c r="W104" i="10" s="1"/>
  <c r="AG104" i="10"/>
  <c r="AR104" i="10"/>
  <c r="AT104" i="10"/>
  <c r="AY104" i="10"/>
  <c r="D105" i="10"/>
  <c r="H105" i="10"/>
  <c r="I105" i="10"/>
  <c r="J105" i="10" s="1"/>
  <c r="N105" i="10"/>
  <c r="V105" i="10" s="1"/>
  <c r="O105" i="10"/>
  <c r="AG105" i="10"/>
  <c r="AR105" i="10"/>
  <c r="AT105" i="10"/>
  <c r="AY105" i="10"/>
  <c r="A106" i="10"/>
  <c r="D106" i="10"/>
  <c r="H106" i="10"/>
  <c r="I106" i="10"/>
  <c r="J106" i="10" s="1"/>
  <c r="N106" i="10"/>
  <c r="V106" i="10" s="1"/>
  <c r="O106" i="10"/>
  <c r="AG106" i="10"/>
  <c r="AR106" i="10"/>
  <c r="AT106" i="10"/>
  <c r="AY106" i="10"/>
  <c r="D107" i="10"/>
  <c r="H107" i="10"/>
  <c r="I107" i="10"/>
  <c r="J107" i="10" s="1"/>
  <c r="N107" i="10"/>
  <c r="V107" i="10" s="1"/>
  <c r="O107" i="10"/>
  <c r="AG107" i="10"/>
  <c r="AR107" i="10"/>
  <c r="AT107" i="10"/>
  <c r="AY107" i="10"/>
  <c r="D108" i="10"/>
  <c r="H108" i="10"/>
  <c r="I108" i="10"/>
  <c r="J108" i="10" s="1"/>
  <c r="N108" i="10"/>
  <c r="V108" i="10" s="1"/>
  <c r="O108" i="10"/>
  <c r="W108" i="10" s="1"/>
  <c r="AG108" i="10"/>
  <c r="AR108" i="10"/>
  <c r="AT108" i="10"/>
  <c r="AY108" i="10"/>
  <c r="D109" i="10"/>
  <c r="H109" i="10"/>
  <c r="I109" i="10"/>
  <c r="J109" i="10" s="1"/>
  <c r="N109" i="10"/>
  <c r="V109" i="10" s="1"/>
  <c r="O109" i="10"/>
  <c r="AG109" i="10"/>
  <c r="AR109" i="10"/>
  <c r="AT109" i="10"/>
  <c r="AY109" i="10"/>
  <c r="D110" i="10"/>
  <c r="H110" i="10"/>
  <c r="I110" i="10"/>
  <c r="J110" i="10" s="1"/>
  <c r="N110" i="10"/>
  <c r="V110" i="10" s="1"/>
  <c r="O110" i="10"/>
  <c r="AG110" i="10"/>
  <c r="AR110" i="10"/>
  <c r="AT110" i="10"/>
  <c r="AY110" i="10"/>
  <c r="D111" i="10"/>
  <c r="H111" i="10"/>
  <c r="I111" i="10"/>
  <c r="J111" i="10" s="1"/>
  <c r="N111" i="10"/>
  <c r="V111" i="10" s="1"/>
  <c r="O111" i="10"/>
  <c r="W111" i="10" s="1"/>
  <c r="AG111" i="10"/>
  <c r="AR111" i="10"/>
  <c r="AT111" i="10"/>
  <c r="AY111" i="10"/>
  <c r="D112" i="10"/>
  <c r="H112" i="10"/>
  <c r="I112" i="10"/>
  <c r="J112" i="10" s="1"/>
  <c r="N112" i="10"/>
  <c r="V112" i="10" s="1"/>
  <c r="O112" i="10"/>
  <c r="AG112" i="10"/>
  <c r="AR112" i="10"/>
  <c r="AT112" i="10"/>
  <c r="AY112" i="10"/>
  <c r="D113" i="10"/>
  <c r="H113" i="10"/>
  <c r="I113" i="10"/>
  <c r="J113" i="10" s="1"/>
  <c r="N113" i="10"/>
  <c r="V113" i="10" s="1"/>
  <c r="O113" i="10"/>
  <c r="AG113" i="10"/>
  <c r="AR113" i="10"/>
  <c r="AT113" i="10"/>
  <c r="AY113" i="10"/>
  <c r="AZ119" i="10" s="1"/>
  <c r="D114" i="10"/>
  <c r="H114" i="10"/>
  <c r="I114" i="10"/>
  <c r="J114" i="10" s="1"/>
  <c r="N114" i="10"/>
  <c r="V114" i="10" s="1"/>
  <c r="O114" i="10"/>
  <c r="AG114" i="10"/>
  <c r="AR114" i="10"/>
  <c r="AT114" i="10"/>
  <c r="AY114" i="10"/>
  <c r="D115" i="10"/>
  <c r="H115" i="10"/>
  <c r="I115" i="10"/>
  <c r="J115" i="10" s="1"/>
  <c r="N115" i="10"/>
  <c r="V115" i="10" s="1"/>
  <c r="O115" i="10"/>
  <c r="AG115" i="10"/>
  <c r="AR115" i="10"/>
  <c r="AT115" i="10"/>
  <c r="AY115" i="10"/>
  <c r="D116" i="10"/>
  <c r="H116" i="10"/>
  <c r="I116" i="10"/>
  <c r="J116" i="10" s="1"/>
  <c r="N116" i="10"/>
  <c r="V116" i="10" s="1"/>
  <c r="O116" i="10"/>
  <c r="AG116" i="10"/>
  <c r="AR116" i="10"/>
  <c r="AT116" i="10"/>
  <c r="AY116" i="10"/>
  <c r="D117" i="10"/>
  <c r="H117" i="10"/>
  <c r="I117" i="10"/>
  <c r="J117" i="10" s="1"/>
  <c r="N117" i="10"/>
  <c r="V117" i="10" s="1"/>
  <c r="O117" i="10"/>
  <c r="W117" i="10" s="1"/>
  <c r="AG117" i="10"/>
  <c r="AR117" i="10"/>
  <c r="AT117" i="10"/>
  <c r="AY117" i="10"/>
  <c r="A118" i="10"/>
  <c r="A130" i="10" s="1"/>
  <c r="D118" i="10"/>
  <c r="H118" i="10"/>
  <c r="I118" i="10"/>
  <c r="J118" i="10" s="1"/>
  <c r="N118" i="10"/>
  <c r="V118" i="10" s="1"/>
  <c r="O118" i="10"/>
  <c r="AG118" i="10"/>
  <c r="AR118" i="10"/>
  <c r="AT118" i="10"/>
  <c r="AY118" i="10"/>
  <c r="D119" i="10"/>
  <c r="H119" i="10"/>
  <c r="I119" i="10"/>
  <c r="J119" i="10" s="1"/>
  <c r="N119" i="10"/>
  <c r="V119" i="10" s="1"/>
  <c r="O119" i="10"/>
  <c r="X119" i="10" s="1"/>
  <c r="AG119" i="10"/>
  <c r="AR119" i="10"/>
  <c r="AT119" i="10"/>
  <c r="AY119" i="10"/>
  <c r="D120" i="10"/>
  <c r="H120" i="10"/>
  <c r="I120" i="10"/>
  <c r="J120" i="10" s="1"/>
  <c r="N120" i="10"/>
  <c r="V120" i="10" s="1"/>
  <c r="O120" i="10"/>
  <c r="W120" i="10" s="1"/>
  <c r="AG120" i="10"/>
  <c r="AR120" i="10"/>
  <c r="AT120" i="10"/>
  <c r="AY120" i="10"/>
  <c r="D121" i="10"/>
  <c r="H121" i="10"/>
  <c r="I121" i="10"/>
  <c r="J121" i="10" s="1"/>
  <c r="N121" i="10"/>
  <c r="V121" i="10" s="1"/>
  <c r="O121" i="10"/>
  <c r="X121" i="10" s="1"/>
  <c r="AG121" i="10"/>
  <c r="AR121" i="10"/>
  <c r="AT121" i="10"/>
  <c r="AY121" i="10"/>
  <c r="D122" i="10"/>
  <c r="H122" i="10"/>
  <c r="I122" i="10"/>
  <c r="J122" i="10" s="1"/>
  <c r="N122" i="10"/>
  <c r="V122" i="10" s="1"/>
  <c r="O122" i="10"/>
  <c r="X122" i="10" s="1"/>
  <c r="AG122" i="10"/>
  <c r="AR122" i="10"/>
  <c r="AT122" i="10"/>
  <c r="AY122" i="10"/>
  <c r="D123" i="10"/>
  <c r="H123" i="10"/>
  <c r="I123" i="10"/>
  <c r="J123" i="10" s="1"/>
  <c r="N123" i="10"/>
  <c r="V123" i="10" s="1"/>
  <c r="O123" i="10"/>
  <c r="AG123" i="10"/>
  <c r="AR123" i="10"/>
  <c r="AT123" i="10"/>
  <c r="AY123" i="10"/>
  <c r="D124" i="10"/>
  <c r="H124" i="10"/>
  <c r="I124" i="10"/>
  <c r="J124" i="10" s="1"/>
  <c r="N124" i="10"/>
  <c r="V124" i="10" s="1"/>
  <c r="O124" i="10"/>
  <c r="AG124" i="10"/>
  <c r="AR124" i="10"/>
  <c r="AT124" i="10"/>
  <c r="AY124" i="10"/>
  <c r="D125" i="10"/>
  <c r="H125" i="10"/>
  <c r="I125" i="10"/>
  <c r="J125" i="10" s="1"/>
  <c r="N125" i="10"/>
  <c r="V125" i="10" s="1"/>
  <c r="O125" i="10"/>
  <c r="AG125" i="10"/>
  <c r="AR125" i="10"/>
  <c r="AT125" i="10"/>
  <c r="AY125" i="10"/>
  <c r="D126" i="10"/>
  <c r="H126" i="10"/>
  <c r="I126" i="10"/>
  <c r="J126" i="10" s="1"/>
  <c r="N126" i="10"/>
  <c r="V126" i="10" s="1"/>
  <c r="O126" i="10"/>
  <c r="AG126" i="10"/>
  <c r="AR126" i="10"/>
  <c r="AT126" i="10"/>
  <c r="AY126" i="10"/>
  <c r="D127" i="10"/>
  <c r="H127" i="10"/>
  <c r="I127" i="10"/>
  <c r="J127" i="10" s="1"/>
  <c r="N127" i="10"/>
  <c r="V127" i="10" s="1"/>
  <c r="O127" i="10"/>
  <c r="X127" i="10" s="1"/>
  <c r="AG127" i="10"/>
  <c r="AR127" i="10"/>
  <c r="AT127" i="10"/>
  <c r="AY127" i="10"/>
  <c r="D128" i="10"/>
  <c r="H128" i="10"/>
  <c r="I128" i="10"/>
  <c r="J128" i="10" s="1"/>
  <c r="N128" i="10"/>
  <c r="V128" i="10" s="1"/>
  <c r="O128" i="10"/>
  <c r="AG128" i="10"/>
  <c r="AR128" i="10"/>
  <c r="AT128" i="10"/>
  <c r="AY128" i="10"/>
  <c r="D129" i="10"/>
  <c r="H129" i="10"/>
  <c r="I129" i="10"/>
  <c r="J129" i="10" s="1"/>
  <c r="N129" i="10"/>
  <c r="V129" i="10" s="1"/>
  <c r="O129" i="10"/>
  <c r="AG129" i="10"/>
  <c r="AR129" i="10"/>
  <c r="AT129" i="10"/>
  <c r="AY129" i="10"/>
  <c r="D130" i="10"/>
  <c r="H130" i="10"/>
  <c r="I130" i="10"/>
  <c r="J130" i="10" s="1"/>
  <c r="N130" i="10"/>
  <c r="V130" i="10" s="1"/>
  <c r="O130" i="10"/>
  <c r="X130" i="10" s="1"/>
  <c r="AG130" i="10"/>
  <c r="AR130" i="10"/>
  <c r="AT130" i="10"/>
  <c r="AY130" i="10"/>
  <c r="D131" i="10"/>
  <c r="H131" i="10"/>
  <c r="I131" i="10"/>
  <c r="J131" i="10" s="1"/>
  <c r="N131" i="10"/>
  <c r="V131" i="10" s="1"/>
  <c r="O131" i="10"/>
  <c r="W131" i="10" s="1"/>
  <c r="AG131" i="10"/>
  <c r="AR131" i="10"/>
  <c r="AT131" i="10"/>
  <c r="AY131" i="10"/>
  <c r="AZ129" i="10" s="1"/>
  <c r="D132" i="10"/>
  <c r="H132" i="10"/>
  <c r="I132" i="10"/>
  <c r="J132" i="10" s="1"/>
  <c r="N132" i="10"/>
  <c r="V132" i="10" s="1"/>
  <c r="O132" i="10"/>
  <c r="AG132" i="10"/>
  <c r="AR132" i="10"/>
  <c r="AT132" i="10"/>
  <c r="AY132" i="10"/>
  <c r="D133" i="10"/>
  <c r="H133" i="10"/>
  <c r="I133" i="10"/>
  <c r="J133" i="10" s="1"/>
  <c r="N133" i="10"/>
  <c r="V133" i="10" s="1"/>
  <c r="O133" i="10"/>
  <c r="W133" i="10" s="1"/>
  <c r="AG133" i="10"/>
  <c r="AR133" i="10"/>
  <c r="AS137" i="10" s="1"/>
  <c r="AT133" i="10"/>
  <c r="AY133" i="10"/>
  <c r="D134" i="10"/>
  <c r="H134" i="10"/>
  <c r="I134" i="10"/>
  <c r="J134" i="10" s="1"/>
  <c r="N134" i="10"/>
  <c r="V134" i="10" s="1"/>
  <c r="O134" i="10"/>
  <c r="W134" i="10" s="1"/>
  <c r="AG134" i="10"/>
  <c r="AR134" i="10"/>
  <c r="AT134" i="10"/>
  <c r="AY134" i="10"/>
  <c r="D135" i="10"/>
  <c r="H135" i="10"/>
  <c r="I135" i="10"/>
  <c r="J135" i="10" s="1"/>
  <c r="N135" i="10"/>
  <c r="V135" i="10" s="1"/>
  <c r="O135" i="10"/>
  <c r="W135" i="10" s="1"/>
  <c r="AG135" i="10"/>
  <c r="AR135" i="10"/>
  <c r="AT135" i="10"/>
  <c r="AY135" i="10"/>
  <c r="D136" i="10"/>
  <c r="H136" i="10"/>
  <c r="I136" i="10"/>
  <c r="J136" i="10" s="1"/>
  <c r="N136" i="10"/>
  <c r="V136" i="10" s="1"/>
  <c r="O136" i="10"/>
  <c r="X136" i="10" s="1"/>
  <c r="AG136" i="10"/>
  <c r="AR136" i="10"/>
  <c r="AT136" i="10"/>
  <c r="AY136" i="10"/>
  <c r="D137" i="10"/>
  <c r="H137" i="10"/>
  <c r="I137" i="10"/>
  <c r="J137" i="10" s="1"/>
  <c r="N137" i="10"/>
  <c r="V137" i="10" s="1"/>
  <c r="O137" i="10"/>
  <c r="AG137" i="10"/>
  <c r="AR137" i="10"/>
  <c r="AT137" i="10"/>
  <c r="AY137" i="10"/>
  <c r="D138" i="10"/>
  <c r="H138" i="10"/>
  <c r="I138" i="10"/>
  <c r="J138" i="10" s="1"/>
  <c r="N138" i="10"/>
  <c r="V138" i="10" s="1"/>
  <c r="O138" i="10"/>
  <c r="AG138" i="10"/>
  <c r="AR138" i="10"/>
  <c r="AS138" i="10"/>
  <c r="AT138" i="10"/>
  <c r="AY138" i="10"/>
  <c r="D139" i="10"/>
  <c r="H139" i="10"/>
  <c r="I139" i="10"/>
  <c r="J139" i="10" s="1"/>
  <c r="N139" i="10"/>
  <c r="V139" i="10" s="1"/>
  <c r="O139" i="10"/>
  <c r="AG139" i="10"/>
  <c r="AR139" i="10"/>
  <c r="AT139" i="10"/>
  <c r="AY139" i="10"/>
  <c r="A140" i="10"/>
  <c r="D140" i="10"/>
  <c r="H140" i="10"/>
  <c r="I140" i="10"/>
  <c r="J140" i="10" s="1"/>
  <c r="N140" i="10"/>
  <c r="V140" i="10" s="1"/>
  <c r="O140" i="10"/>
  <c r="AG140" i="10"/>
  <c r="AR140" i="10"/>
  <c r="AS140" i="10"/>
  <c r="AT140" i="10"/>
  <c r="AY140" i="10"/>
  <c r="D141" i="10"/>
  <c r="H141" i="10"/>
  <c r="I141" i="10"/>
  <c r="J141" i="10" s="1"/>
  <c r="N141" i="10"/>
  <c r="V141" i="10" s="1"/>
  <c r="O141" i="10"/>
  <c r="W141" i="10" s="1"/>
  <c r="AG141" i="10"/>
  <c r="AR141" i="10"/>
  <c r="AS141" i="10"/>
  <c r="AT141" i="10"/>
  <c r="AY141" i="10"/>
  <c r="A142" i="10"/>
  <c r="A154" i="10" s="1"/>
  <c r="A166" i="10" s="1"/>
  <c r="A178" i="10" s="1"/>
  <c r="A190" i="10" s="1"/>
  <c r="A202" i="10" s="1"/>
  <c r="A214" i="10" s="1"/>
  <c r="A226" i="10" s="1"/>
  <c r="A238" i="10" s="1"/>
  <c r="A250" i="10" s="1"/>
  <c r="A262" i="10" s="1"/>
  <c r="A274" i="10" s="1"/>
  <c r="A286" i="10" s="1"/>
  <c r="A298" i="10" s="1"/>
  <c r="A310" i="10" s="1"/>
  <c r="A322" i="10" s="1"/>
  <c r="A334" i="10" s="1"/>
  <c r="A346" i="10" s="1"/>
  <c r="A358" i="10" s="1"/>
  <c r="A370" i="10" s="1"/>
  <c r="A382" i="10" s="1"/>
  <c r="A394" i="10" s="1"/>
  <c r="A406" i="10" s="1"/>
  <c r="A418" i="10" s="1"/>
  <c r="A430" i="10" s="1"/>
  <c r="A442" i="10" s="1"/>
  <c r="A454" i="10" s="1"/>
  <c r="A466" i="10" s="1"/>
  <c r="A478" i="10" s="1"/>
  <c r="A490" i="10" s="1"/>
  <c r="A502" i="10" s="1"/>
  <c r="A514" i="10" s="1"/>
  <c r="A526" i="10" s="1"/>
  <c r="A538" i="10" s="1"/>
  <c r="A550" i="10" s="1"/>
  <c r="A562" i="10" s="1"/>
  <c r="A574" i="10" s="1"/>
  <c r="A586" i="10" s="1"/>
  <c r="A598" i="10" s="1"/>
  <c r="A610" i="10" s="1"/>
  <c r="A622" i="10" s="1"/>
  <c r="A634" i="10" s="1"/>
  <c r="A646" i="10" s="1"/>
  <c r="A658" i="10" s="1"/>
  <c r="A670" i="10" s="1"/>
  <c r="A682" i="10" s="1"/>
  <c r="A694" i="10" s="1"/>
  <c r="A706" i="10" s="1"/>
  <c r="A718" i="10" s="1"/>
  <c r="A730" i="10" s="1"/>
  <c r="A742" i="10" s="1"/>
  <c r="A754" i="10" s="1"/>
  <c r="A766" i="10" s="1"/>
  <c r="A778" i="10" s="1"/>
  <c r="A790" i="10" s="1"/>
  <c r="A802" i="10" s="1"/>
  <c r="A814" i="10" s="1"/>
  <c r="A826" i="10" s="1"/>
  <c r="A838" i="10" s="1"/>
  <c r="A850" i="10" s="1"/>
  <c r="A862" i="10" s="1"/>
  <c r="A874" i="10" s="1"/>
  <c r="A886" i="10" s="1"/>
  <c r="A898" i="10" s="1"/>
  <c r="A910" i="10" s="1"/>
  <c r="A922" i="10" s="1"/>
  <c r="A934" i="10" s="1"/>
  <c r="A946" i="10" s="1"/>
  <c r="A958" i="10" s="1"/>
  <c r="A970" i="10" s="1"/>
  <c r="A982" i="10" s="1"/>
  <c r="A994" i="10" s="1"/>
  <c r="A1006" i="10" s="1"/>
  <c r="A1018" i="10" s="1"/>
  <c r="A1030" i="10" s="1"/>
  <c r="A1042" i="10" s="1"/>
  <c r="A1054" i="10" s="1"/>
  <c r="A1066" i="10" s="1"/>
  <c r="A1078" i="10" s="1"/>
  <c r="A1090" i="10" s="1"/>
  <c r="A1102" i="10" s="1"/>
  <c r="A1114" i="10" s="1"/>
  <c r="A1126" i="10" s="1"/>
  <c r="A1138" i="10" s="1"/>
  <c r="A1150" i="10" s="1"/>
  <c r="A1162" i="10" s="1"/>
  <c r="A1174" i="10" s="1"/>
  <c r="A1186" i="10" s="1"/>
  <c r="A1198" i="10" s="1"/>
  <c r="A1210" i="10" s="1"/>
  <c r="A1222" i="10" s="1"/>
  <c r="A1234" i="10" s="1"/>
  <c r="A1246" i="10" s="1"/>
  <c r="A1258" i="10" s="1"/>
  <c r="A1270" i="10" s="1"/>
  <c r="A1282" i="10" s="1"/>
  <c r="A1294" i="10" s="1"/>
  <c r="A1306" i="10" s="1"/>
  <c r="A1318" i="10" s="1"/>
  <c r="A1330" i="10" s="1"/>
  <c r="A1342" i="10" s="1"/>
  <c r="A1354" i="10" s="1"/>
  <c r="A1366" i="10" s="1"/>
  <c r="A1378" i="10" s="1"/>
  <c r="A1390" i="10" s="1"/>
  <c r="A1402" i="10" s="1"/>
  <c r="A1414" i="10" s="1"/>
  <c r="A1426" i="10" s="1"/>
  <c r="A1438" i="10" s="1"/>
  <c r="A1450" i="10" s="1"/>
  <c r="A1462" i="10" s="1"/>
  <c r="A1474" i="10" s="1"/>
  <c r="A1486" i="10" s="1"/>
  <c r="A1498" i="10" s="1"/>
  <c r="A1510" i="10" s="1"/>
  <c r="A1522" i="10" s="1"/>
  <c r="A1534" i="10" s="1"/>
  <c r="A1546" i="10" s="1"/>
  <c r="A1558" i="10" s="1"/>
  <c r="A1570" i="10" s="1"/>
  <c r="A1582" i="10" s="1"/>
  <c r="A1594" i="10" s="1"/>
  <c r="A1606" i="10" s="1"/>
  <c r="A1618" i="10" s="1"/>
  <c r="A1630" i="10" s="1"/>
  <c r="A1642" i="10" s="1"/>
  <c r="A1654" i="10" s="1"/>
  <c r="A1666" i="10" s="1"/>
  <c r="A1678" i="10" s="1"/>
  <c r="A1690" i="10" s="1"/>
  <c r="A1702" i="10" s="1"/>
  <c r="A1714" i="10" s="1"/>
  <c r="A1726" i="10" s="1"/>
  <c r="A1738" i="10" s="1"/>
  <c r="A1750" i="10" s="1"/>
  <c r="A1762" i="10" s="1"/>
  <c r="A1774" i="10" s="1"/>
  <c r="A1786" i="10" s="1"/>
  <c r="A1798" i="10" s="1"/>
  <c r="A1810" i="10" s="1"/>
  <c r="A1822" i="10" s="1"/>
  <c r="A1834" i="10" s="1"/>
  <c r="A1846" i="10" s="1"/>
  <c r="A1858" i="10" s="1"/>
  <c r="A1870" i="10" s="1"/>
  <c r="A1882" i="10" s="1"/>
  <c r="A1894" i="10" s="1"/>
  <c r="A1906" i="10" s="1"/>
  <c r="A1918" i="10" s="1"/>
  <c r="A1930" i="10" s="1"/>
  <c r="A1942" i="10" s="1"/>
  <c r="A1954" i="10" s="1"/>
  <c r="D142" i="10"/>
  <c r="H142" i="10"/>
  <c r="I142" i="10"/>
  <c r="J142" i="10" s="1"/>
  <c r="N142" i="10"/>
  <c r="V142" i="10" s="1"/>
  <c r="O142" i="10"/>
  <c r="AG142" i="10"/>
  <c r="AR142" i="10"/>
  <c r="AS142" i="10"/>
  <c r="AT142" i="10"/>
  <c r="AY142" i="10"/>
  <c r="D143" i="10"/>
  <c r="H143" i="10"/>
  <c r="I143" i="10"/>
  <c r="J143" i="10" s="1"/>
  <c r="N143" i="10"/>
  <c r="V143" i="10" s="1"/>
  <c r="O143" i="10"/>
  <c r="AG143" i="10"/>
  <c r="AR143" i="10"/>
  <c r="AT143" i="10"/>
  <c r="AY143" i="10"/>
  <c r="D144" i="10"/>
  <c r="H144" i="10"/>
  <c r="I144" i="10"/>
  <c r="J144" i="10" s="1"/>
  <c r="N144" i="10"/>
  <c r="V144" i="10" s="1"/>
  <c r="O144" i="10"/>
  <c r="AG144" i="10"/>
  <c r="AR144" i="10"/>
  <c r="AT144" i="10"/>
  <c r="AY144" i="10"/>
  <c r="D145" i="10"/>
  <c r="H145" i="10"/>
  <c r="I145" i="10"/>
  <c r="J145" i="10" s="1"/>
  <c r="N145" i="10"/>
  <c r="V145" i="10" s="1"/>
  <c r="O145" i="10"/>
  <c r="AG145" i="10"/>
  <c r="AR145" i="10"/>
  <c r="AT145" i="10"/>
  <c r="AY145" i="10"/>
  <c r="D146" i="10"/>
  <c r="H146" i="10"/>
  <c r="I146" i="10"/>
  <c r="J146" i="10" s="1"/>
  <c r="N146" i="10"/>
  <c r="V146" i="10" s="1"/>
  <c r="O146" i="10"/>
  <c r="AG146" i="10"/>
  <c r="AR146" i="10"/>
  <c r="AS146" i="10"/>
  <c r="AT146" i="10"/>
  <c r="AY146" i="10"/>
  <c r="D147" i="10"/>
  <c r="H147" i="10"/>
  <c r="I147" i="10"/>
  <c r="J147" i="10" s="1"/>
  <c r="N147" i="10"/>
  <c r="V147" i="10" s="1"/>
  <c r="O147" i="10"/>
  <c r="AG147" i="10"/>
  <c r="AR147" i="10"/>
  <c r="AS147" i="10"/>
  <c r="AT147" i="10"/>
  <c r="AY147" i="10"/>
  <c r="D148" i="10"/>
  <c r="H148" i="10"/>
  <c r="I148" i="10"/>
  <c r="J148" i="10" s="1"/>
  <c r="N148" i="10"/>
  <c r="V148" i="10" s="1"/>
  <c r="O148" i="10"/>
  <c r="AG148" i="10"/>
  <c r="AR148" i="10"/>
  <c r="AT148" i="10"/>
  <c r="AY148" i="10"/>
  <c r="D149" i="10"/>
  <c r="H149" i="10"/>
  <c r="I149" i="10"/>
  <c r="J149" i="10" s="1"/>
  <c r="N149" i="10"/>
  <c r="V149" i="10" s="1"/>
  <c r="O149" i="10"/>
  <c r="AG149" i="10"/>
  <c r="AR149" i="10"/>
  <c r="AT149" i="10"/>
  <c r="AY149" i="10"/>
  <c r="D150" i="10"/>
  <c r="H150" i="10"/>
  <c r="I150" i="10"/>
  <c r="J150" i="10" s="1"/>
  <c r="N150" i="10"/>
  <c r="V150" i="10" s="1"/>
  <c r="O150" i="10"/>
  <c r="W150" i="10" s="1"/>
  <c r="AG150" i="10"/>
  <c r="AR150" i="10"/>
  <c r="AT150" i="10"/>
  <c r="AY150" i="10"/>
  <c r="D151" i="10"/>
  <c r="H151" i="10"/>
  <c r="I151" i="10"/>
  <c r="J151" i="10" s="1"/>
  <c r="N151" i="10"/>
  <c r="V151" i="10" s="1"/>
  <c r="O151" i="10"/>
  <c r="AG151" i="10"/>
  <c r="AR151" i="10"/>
  <c r="AS151" i="10"/>
  <c r="AT151" i="10"/>
  <c r="AY151" i="10"/>
  <c r="A152" i="10"/>
  <c r="A164" i="10" s="1"/>
  <c r="A176" i="10" s="1"/>
  <c r="A188" i="10" s="1"/>
  <c r="A200" i="10" s="1"/>
  <c r="A212" i="10" s="1"/>
  <c r="A224" i="10" s="1"/>
  <c r="A236" i="10" s="1"/>
  <c r="A248" i="10" s="1"/>
  <c r="A260" i="10" s="1"/>
  <c r="A272" i="10" s="1"/>
  <c r="A284" i="10" s="1"/>
  <c r="D152" i="10"/>
  <c r="H152" i="10"/>
  <c r="I152" i="10"/>
  <c r="J152" i="10" s="1"/>
  <c r="N152" i="10"/>
  <c r="V152" i="10" s="1"/>
  <c r="O152" i="10"/>
  <c r="AG152" i="10"/>
  <c r="AR152" i="10"/>
  <c r="AS152" i="10"/>
  <c r="AT152" i="10"/>
  <c r="AY152" i="10"/>
  <c r="D153" i="10"/>
  <c r="H153" i="10"/>
  <c r="I153" i="10"/>
  <c r="J153" i="10" s="1"/>
  <c r="N153" i="10"/>
  <c r="V153" i="10" s="1"/>
  <c r="O153" i="10"/>
  <c r="W153" i="10" s="1"/>
  <c r="AG153" i="10"/>
  <c r="AR153" i="10"/>
  <c r="AS153" i="10"/>
  <c r="AT153" i="10"/>
  <c r="AY153" i="10"/>
  <c r="D154" i="10"/>
  <c r="H154" i="10"/>
  <c r="I154" i="10"/>
  <c r="J154" i="10" s="1"/>
  <c r="N154" i="10"/>
  <c r="V154" i="10" s="1"/>
  <c r="O154" i="10"/>
  <c r="AG154" i="10"/>
  <c r="AR154" i="10"/>
  <c r="AS154" i="10"/>
  <c r="AT154" i="10"/>
  <c r="AY154" i="10"/>
  <c r="D155" i="10"/>
  <c r="H155" i="10"/>
  <c r="I155" i="10"/>
  <c r="J155" i="10" s="1"/>
  <c r="N155" i="10"/>
  <c r="V155" i="10" s="1"/>
  <c r="O155" i="10"/>
  <c r="AG155" i="10"/>
  <c r="AR155" i="10"/>
  <c r="AT155" i="10"/>
  <c r="AY155" i="10"/>
  <c r="D156" i="10"/>
  <c r="H156" i="10"/>
  <c r="I156" i="10"/>
  <c r="J156" i="10" s="1"/>
  <c r="N156" i="10"/>
  <c r="V156" i="10" s="1"/>
  <c r="O156" i="10"/>
  <c r="X156" i="10" s="1"/>
  <c r="AG156" i="10"/>
  <c r="AR156" i="10"/>
  <c r="AT156" i="10"/>
  <c r="AY156" i="10"/>
  <c r="D157" i="10"/>
  <c r="H157" i="10"/>
  <c r="I157" i="10"/>
  <c r="J157" i="10" s="1"/>
  <c r="N157" i="10"/>
  <c r="V157" i="10" s="1"/>
  <c r="O157" i="10"/>
  <c r="AG157" i="10"/>
  <c r="AR157" i="10"/>
  <c r="AT157" i="10"/>
  <c r="AY157" i="10"/>
  <c r="D158" i="10"/>
  <c r="H158" i="10"/>
  <c r="I158" i="10"/>
  <c r="J158" i="10" s="1"/>
  <c r="N158" i="10"/>
  <c r="V158" i="10" s="1"/>
  <c r="O158" i="10"/>
  <c r="AG158" i="10"/>
  <c r="AR158" i="10"/>
  <c r="AT158" i="10"/>
  <c r="AY158" i="10"/>
  <c r="D159" i="10"/>
  <c r="H159" i="10"/>
  <c r="I159" i="10"/>
  <c r="J159" i="10" s="1"/>
  <c r="N159" i="10"/>
  <c r="V159" i="10" s="1"/>
  <c r="O159" i="10"/>
  <c r="AG159" i="10"/>
  <c r="AR159" i="10"/>
  <c r="AT159" i="10"/>
  <c r="AY159" i="10"/>
  <c r="D160" i="10"/>
  <c r="H160" i="10"/>
  <c r="I160" i="10"/>
  <c r="J160" i="10" s="1"/>
  <c r="N160" i="10"/>
  <c r="V160" i="10" s="1"/>
  <c r="O160" i="10"/>
  <c r="AG160" i="10"/>
  <c r="AR160" i="10"/>
  <c r="AT160" i="10"/>
  <c r="AY160" i="10"/>
  <c r="D161" i="10"/>
  <c r="H161" i="10"/>
  <c r="I161" i="10"/>
  <c r="J161" i="10" s="1"/>
  <c r="N161" i="10"/>
  <c r="V161" i="10" s="1"/>
  <c r="O161" i="10"/>
  <c r="AG161" i="10"/>
  <c r="AR161" i="10"/>
  <c r="AT161" i="10"/>
  <c r="AY161" i="10"/>
  <c r="D162" i="10"/>
  <c r="H162" i="10"/>
  <c r="I162" i="10"/>
  <c r="J162" i="10" s="1"/>
  <c r="N162" i="10"/>
  <c r="V162" i="10" s="1"/>
  <c r="O162" i="10"/>
  <c r="X162" i="10" s="1"/>
  <c r="AG162" i="10"/>
  <c r="AR162" i="10"/>
  <c r="AT162" i="10"/>
  <c r="AY162" i="10"/>
  <c r="D163" i="10"/>
  <c r="H163" i="10"/>
  <c r="I163" i="10"/>
  <c r="J163" i="10" s="1"/>
  <c r="N163" i="10"/>
  <c r="V163" i="10" s="1"/>
  <c r="O163" i="10"/>
  <c r="AG163" i="10"/>
  <c r="AR163" i="10"/>
  <c r="AT163" i="10"/>
  <c r="AY163" i="10"/>
  <c r="D164" i="10"/>
  <c r="H164" i="10"/>
  <c r="I164" i="10"/>
  <c r="J164" i="10" s="1"/>
  <c r="N164" i="10"/>
  <c r="V164" i="10" s="1"/>
  <c r="O164" i="10"/>
  <c r="X164" i="10" s="1"/>
  <c r="AG164" i="10"/>
  <c r="AR164" i="10"/>
  <c r="AT164" i="10"/>
  <c r="AY164" i="10"/>
  <c r="D165" i="10"/>
  <c r="H165" i="10"/>
  <c r="I165" i="10"/>
  <c r="J165" i="10" s="1"/>
  <c r="N165" i="10"/>
  <c r="V165" i="10" s="1"/>
  <c r="O165" i="10"/>
  <c r="AG165" i="10"/>
  <c r="AR165" i="10"/>
  <c r="AT165" i="10"/>
  <c r="AY165" i="10"/>
  <c r="D166" i="10"/>
  <c r="H166" i="10"/>
  <c r="N166" i="10"/>
  <c r="V166" i="10" s="1"/>
  <c r="O166" i="10"/>
  <c r="X166" i="10" s="1"/>
  <c r="AG166" i="10"/>
  <c r="AR166" i="10"/>
  <c r="AT166" i="10"/>
  <c r="AY166" i="10"/>
  <c r="D167" i="10"/>
  <c r="N167" i="10"/>
  <c r="V167" i="10" s="1"/>
  <c r="O167" i="10"/>
  <c r="AG167" i="10"/>
  <c r="AR167" i="10"/>
  <c r="AT167" i="10"/>
  <c r="D168" i="10"/>
  <c r="N168" i="10"/>
  <c r="V168" i="10" s="1"/>
  <c r="O168" i="10"/>
  <c r="AG168" i="10"/>
  <c r="AR168" i="10"/>
  <c r="AT168" i="10"/>
  <c r="D169" i="10"/>
  <c r="N169" i="10"/>
  <c r="V169" i="10" s="1"/>
  <c r="O169" i="10"/>
  <c r="AG169" i="10"/>
  <c r="AR169" i="10"/>
  <c r="AT169" i="10"/>
  <c r="D170" i="10"/>
  <c r="N170" i="10"/>
  <c r="V170" i="10" s="1"/>
  <c r="O170" i="10"/>
  <c r="AG170" i="10"/>
  <c r="AR170" i="10"/>
  <c r="AT170" i="10"/>
  <c r="D171" i="10"/>
  <c r="N171" i="10"/>
  <c r="V171" i="10" s="1"/>
  <c r="O171" i="10"/>
  <c r="AG171" i="10"/>
  <c r="AR171" i="10"/>
  <c r="AT171" i="10"/>
  <c r="D172" i="10"/>
  <c r="N172" i="10"/>
  <c r="V172" i="10" s="1"/>
  <c r="O172" i="10"/>
  <c r="AG172" i="10"/>
  <c r="AR172" i="10"/>
  <c r="AT172" i="10"/>
  <c r="D173" i="10"/>
  <c r="N173" i="10"/>
  <c r="V173" i="10" s="1"/>
  <c r="O173" i="10"/>
  <c r="AG173" i="10"/>
  <c r="AR173" i="10"/>
  <c r="AT173" i="10"/>
  <c r="D174" i="10"/>
  <c r="N174" i="10"/>
  <c r="V174" i="10" s="1"/>
  <c r="O174" i="10"/>
  <c r="AG174" i="10"/>
  <c r="AR174" i="10"/>
  <c r="AT174" i="10"/>
  <c r="D175" i="10"/>
  <c r="N175" i="10"/>
  <c r="V175" i="10" s="1"/>
  <c r="O175" i="10"/>
  <c r="AG175" i="10"/>
  <c r="AR175" i="10"/>
  <c r="AS181" i="10" s="1"/>
  <c r="AT175" i="10"/>
  <c r="D176" i="10"/>
  <c r="N176" i="10"/>
  <c r="V176" i="10" s="1"/>
  <c r="O176" i="10"/>
  <c r="AG176" i="10"/>
  <c r="AR176" i="10"/>
  <c r="AT176" i="10"/>
  <c r="D177" i="10"/>
  <c r="N177" i="10"/>
  <c r="V177" i="10" s="1"/>
  <c r="O177" i="10"/>
  <c r="X177" i="10" s="1"/>
  <c r="AG177" i="10"/>
  <c r="AR177" i="10"/>
  <c r="AT177" i="10"/>
  <c r="D178" i="10"/>
  <c r="N178" i="10"/>
  <c r="V178" i="10" s="1"/>
  <c r="O178" i="10"/>
  <c r="AG178" i="10"/>
  <c r="AR178" i="10"/>
  <c r="AT178" i="10"/>
  <c r="D179" i="10"/>
  <c r="N179" i="10"/>
  <c r="V179" i="10" s="1"/>
  <c r="O179" i="10"/>
  <c r="X179" i="10" s="1"/>
  <c r="AG179" i="10"/>
  <c r="AR179" i="10"/>
  <c r="AT179" i="10"/>
  <c r="D180" i="10"/>
  <c r="N180" i="10"/>
  <c r="V180" i="10" s="1"/>
  <c r="O180" i="10"/>
  <c r="AG180" i="10"/>
  <c r="AR180" i="10"/>
  <c r="AT180" i="10"/>
  <c r="D181" i="10"/>
  <c r="N181" i="10"/>
  <c r="V181" i="10" s="1"/>
  <c r="O181" i="10"/>
  <c r="AG181" i="10"/>
  <c r="AR181" i="10"/>
  <c r="AT181" i="10"/>
  <c r="D182" i="10"/>
  <c r="N182" i="10"/>
  <c r="V182" i="10" s="1"/>
  <c r="O182" i="10"/>
  <c r="AG182" i="10"/>
  <c r="AR182" i="10"/>
  <c r="AT182" i="10"/>
  <c r="D183" i="10"/>
  <c r="N183" i="10"/>
  <c r="V183" i="10" s="1"/>
  <c r="O183" i="10"/>
  <c r="X183" i="10" s="1"/>
  <c r="AG183" i="10"/>
  <c r="AR183" i="10"/>
  <c r="AT183" i="10"/>
  <c r="D184" i="10"/>
  <c r="N184" i="10"/>
  <c r="V184" i="10" s="1"/>
  <c r="O184" i="10"/>
  <c r="AG184" i="10"/>
  <c r="AR184" i="10"/>
  <c r="AT184" i="10"/>
  <c r="D185" i="10"/>
  <c r="N185" i="10"/>
  <c r="V185" i="10" s="1"/>
  <c r="O185" i="10"/>
  <c r="AG185" i="10"/>
  <c r="AR185" i="10"/>
  <c r="AT185" i="10"/>
  <c r="D186" i="10"/>
  <c r="N186" i="10"/>
  <c r="V186" i="10" s="1"/>
  <c r="O186" i="10"/>
  <c r="AG186" i="10"/>
  <c r="AR186" i="10"/>
  <c r="AT186" i="10"/>
  <c r="D187" i="10"/>
  <c r="N187" i="10"/>
  <c r="V187" i="10" s="1"/>
  <c r="O187" i="10"/>
  <c r="X187" i="10" s="1"/>
  <c r="AG187" i="10"/>
  <c r="AR187" i="10"/>
  <c r="AS193" i="10" s="1"/>
  <c r="AT187" i="10"/>
  <c r="D188" i="10"/>
  <c r="N188" i="10"/>
  <c r="V188" i="10" s="1"/>
  <c r="O188" i="10"/>
  <c r="AG188" i="10"/>
  <c r="AR188" i="10"/>
  <c r="AT188" i="10"/>
  <c r="D189" i="10"/>
  <c r="N189" i="10"/>
  <c r="V189" i="10" s="1"/>
  <c r="O189" i="10"/>
  <c r="X189" i="10" s="1"/>
  <c r="AG189" i="10"/>
  <c r="AR189" i="10"/>
  <c r="AT189" i="10"/>
  <c r="D190" i="10"/>
  <c r="N190" i="10"/>
  <c r="V190" i="10" s="1"/>
  <c r="O190" i="10"/>
  <c r="AG190" i="10"/>
  <c r="AR190" i="10"/>
  <c r="AT190" i="10"/>
  <c r="D191" i="10"/>
  <c r="N191" i="10"/>
  <c r="V191" i="10" s="1"/>
  <c r="O191" i="10"/>
  <c r="AG191" i="10"/>
  <c r="AR191" i="10"/>
  <c r="AT191" i="10"/>
  <c r="D192" i="10"/>
  <c r="N192" i="10"/>
  <c r="V192" i="10" s="1"/>
  <c r="O192" i="10"/>
  <c r="AG192" i="10"/>
  <c r="AR192" i="10"/>
  <c r="AT192" i="10"/>
  <c r="D193" i="10"/>
  <c r="N193" i="10"/>
  <c r="V193" i="10" s="1"/>
  <c r="O193" i="10"/>
  <c r="AG193" i="10"/>
  <c r="AR193" i="10"/>
  <c r="AT193" i="10"/>
  <c r="D194" i="10"/>
  <c r="N194" i="10"/>
  <c r="V194" i="10" s="1"/>
  <c r="O194" i="10"/>
  <c r="AG194" i="10"/>
  <c r="AR194" i="10"/>
  <c r="AT194" i="10"/>
  <c r="D195" i="10"/>
  <c r="N195" i="10"/>
  <c r="V195" i="10" s="1"/>
  <c r="O195" i="10"/>
  <c r="AG195" i="10"/>
  <c r="AR195" i="10"/>
  <c r="AT195" i="10"/>
  <c r="D196" i="10"/>
  <c r="N196" i="10"/>
  <c r="V196" i="10" s="1"/>
  <c r="O196" i="10"/>
  <c r="AG196" i="10"/>
  <c r="AR196" i="10"/>
  <c r="AT196" i="10"/>
  <c r="D197" i="10"/>
  <c r="N197" i="10"/>
  <c r="V197" i="10" s="1"/>
  <c r="O197" i="10"/>
  <c r="AG197" i="10"/>
  <c r="AR197" i="10"/>
  <c r="AT197" i="10"/>
  <c r="D198" i="10"/>
  <c r="N198" i="10"/>
  <c r="V198" i="10" s="1"/>
  <c r="O198" i="10"/>
  <c r="AG198" i="10"/>
  <c r="AR198" i="10"/>
  <c r="AT198" i="10"/>
  <c r="D199" i="10"/>
  <c r="N199" i="10"/>
  <c r="V199" i="10" s="1"/>
  <c r="O199" i="10"/>
  <c r="AG199" i="10"/>
  <c r="AR199" i="10"/>
  <c r="AT199" i="10"/>
  <c r="D200" i="10"/>
  <c r="N200" i="10"/>
  <c r="V200" i="10" s="1"/>
  <c r="O200" i="10"/>
  <c r="AG200" i="10"/>
  <c r="AR200" i="10"/>
  <c r="AT200" i="10"/>
  <c r="D201" i="10"/>
  <c r="N201" i="10"/>
  <c r="V201" i="10" s="1"/>
  <c r="O201" i="10"/>
  <c r="X201" i="10" s="1"/>
  <c r="AG201" i="10"/>
  <c r="AR201" i="10"/>
  <c r="AT201" i="10"/>
  <c r="D202" i="10"/>
  <c r="N202" i="10"/>
  <c r="V202" i="10" s="1"/>
  <c r="O202" i="10"/>
  <c r="AG202" i="10"/>
  <c r="AR202" i="10"/>
  <c r="AT202" i="10"/>
  <c r="D203" i="10"/>
  <c r="N203" i="10"/>
  <c r="V203" i="10" s="1"/>
  <c r="O203" i="10"/>
  <c r="AG203" i="10"/>
  <c r="AR203" i="10"/>
  <c r="AT203" i="10"/>
  <c r="D204" i="10"/>
  <c r="N204" i="10"/>
  <c r="V204" i="10" s="1"/>
  <c r="O204" i="10"/>
  <c r="W204" i="10" s="1"/>
  <c r="AG204" i="10"/>
  <c r="AR204" i="10"/>
  <c r="AT204" i="10"/>
  <c r="D205" i="10"/>
  <c r="N205" i="10"/>
  <c r="V205" i="10" s="1"/>
  <c r="O205" i="10"/>
  <c r="AG205" i="10"/>
  <c r="AR205" i="10"/>
  <c r="AT205" i="10"/>
  <c r="D206" i="10"/>
  <c r="N206" i="10"/>
  <c r="V206" i="10" s="1"/>
  <c r="O206" i="10"/>
  <c r="AG206" i="10"/>
  <c r="AR206" i="10"/>
  <c r="AT206" i="10"/>
  <c r="D207" i="10"/>
  <c r="N207" i="10"/>
  <c r="V207" i="10" s="1"/>
  <c r="O207" i="10"/>
  <c r="AG207" i="10"/>
  <c r="AR207" i="10"/>
  <c r="AT207" i="10"/>
  <c r="D208" i="10"/>
  <c r="N208" i="10"/>
  <c r="V208" i="10" s="1"/>
  <c r="O208" i="10"/>
  <c r="W208" i="10" s="1"/>
  <c r="AG208" i="10"/>
  <c r="AR208" i="10"/>
  <c r="AT208" i="10"/>
  <c r="D209" i="10"/>
  <c r="N209" i="10"/>
  <c r="V209" i="10" s="1"/>
  <c r="O209" i="10"/>
  <c r="X209" i="10" s="1"/>
  <c r="AG209" i="10"/>
  <c r="AR209" i="10"/>
  <c r="AT209" i="10"/>
  <c r="D210" i="10"/>
  <c r="N210" i="10"/>
  <c r="V210" i="10" s="1"/>
  <c r="O210" i="10"/>
  <c r="AG210" i="10"/>
  <c r="AR210" i="10"/>
  <c r="AT210" i="10"/>
  <c r="D211" i="10"/>
  <c r="N211" i="10"/>
  <c r="V211" i="10" s="1"/>
  <c r="O211" i="10"/>
  <c r="X211" i="10" s="1"/>
  <c r="AG211" i="10"/>
  <c r="AR211" i="10"/>
  <c r="AT211" i="10"/>
  <c r="D212" i="10"/>
  <c r="N212" i="10"/>
  <c r="V212" i="10" s="1"/>
  <c r="O212" i="10"/>
  <c r="AG212" i="10"/>
  <c r="AR212" i="10"/>
  <c r="AT212" i="10"/>
  <c r="D213" i="10"/>
  <c r="N213" i="10"/>
  <c r="V213" i="10" s="1"/>
  <c r="O213" i="10"/>
  <c r="AG213" i="10"/>
  <c r="AR213" i="10"/>
  <c r="AT213" i="10"/>
  <c r="D214" i="10"/>
  <c r="N214" i="10"/>
  <c r="V214" i="10" s="1"/>
  <c r="O214" i="10"/>
  <c r="X214" i="10" s="1"/>
  <c r="AG214" i="10"/>
  <c r="AR214" i="10"/>
  <c r="AT214" i="10"/>
  <c r="D215" i="10"/>
  <c r="N215" i="10"/>
  <c r="V215" i="10" s="1"/>
  <c r="O215" i="10"/>
  <c r="AG215" i="10"/>
  <c r="AR215" i="10"/>
  <c r="AT215" i="10"/>
  <c r="D216" i="10"/>
  <c r="N216" i="10"/>
  <c r="V216" i="10" s="1"/>
  <c r="O216" i="10"/>
  <c r="AG216" i="10"/>
  <c r="AR216" i="10"/>
  <c r="AT216" i="10"/>
  <c r="D217" i="10"/>
  <c r="N217" i="10"/>
  <c r="V217" i="10" s="1"/>
  <c r="O217" i="10"/>
  <c r="AG217" i="10"/>
  <c r="AR217" i="10"/>
  <c r="AT217" i="10"/>
  <c r="D218" i="10"/>
  <c r="N218" i="10"/>
  <c r="V218" i="10" s="1"/>
  <c r="O218" i="10"/>
  <c r="AG218" i="10"/>
  <c r="AR218" i="10"/>
  <c r="AT218" i="10"/>
  <c r="D219" i="10"/>
  <c r="N219" i="10"/>
  <c r="V219" i="10" s="1"/>
  <c r="O219" i="10"/>
  <c r="AG219" i="10"/>
  <c r="AR219" i="10"/>
  <c r="AT219" i="10"/>
  <c r="D220" i="10"/>
  <c r="N220" i="10"/>
  <c r="V220" i="10" s="1"/>
  <c r="O220" i="10"/>
  <c r="AG220" i="10"/>
  <c r="AR220" i="10"/>
  <c r="AT220" i="10"/>
  <c r="D221" i="10"/>
  <c r="N221" i="10"/>
  <c r="V221" i="10" s="1"/>
  <c r="O221" i="10"/>
  <c r="AG221" i="10"/>
  <c r="AR221" i="10"/>
  <c r="AT221" i="10"/>
  <c r="D222" i="10"/>
  <c r="N222" i="10"/>
  <c r="V222" i="10" s="1"/>
  <c r="O222" i="10"/>
  <c r="AG222" i="10"/>
  <c r="AR222" i="10"/>
  <c r="AT222" i="10"/>
  <c r="D223" i="10"/>
  <c r="N223" i="10"/>
  <c r="V223" i="10" s="1"/>
  <c r="O223" i="10"/>
  <c r="AG223" i="10"/>
  <c r="AR223" i="10"/>
  <c r="AT223" i="10"/>
  <c r="D224" i="10"/>
  <c r="N224" i="10"/>
  <c r="V224" i="10" s="1"/>
  <c r="O224" i="10"/>
  <c r="X224" i="10" s="1"/>
  <c r="AG224" i="10"/>
  <c r="AR224" i="10"/>
  <c r="AT224" i="10"/>
  <c r="D225" i="10"/>
  <c r="N225" i="10"/>
  <c r="V225" i="10" s="1"/>
  <c r="O225" i="10"/>
  <c r="X225" i="10" s="1"/>
  <c r="AG225" i="10"/>
  <c r="AR225" i="10"/>
  <c r="AT225" i="10"/>
  <c r="D226" i="10"/>
  <c r="N226" i="10"/>
  <c r="V226" i="10" s="1"/>
  <c r="O226" i="10"/>
  <c r="AG226" i="10"/>
  <c r="AR226" i="10"/>
  <c r="AT226" i="10"/>
  <c r="D227" i="10"/>
  <c r="N227" i="10"/>
  <c r="V227" i="10" s="1"/>
  <c r="O227" i="10"/>
  <c r="X227" i="10" s="1"/>
  <c r="AG227" i="10"/>
  <c r="AR227" i="10"/>
  <c r="AT227" i="10"/>
  <c r="D228" i="10"/>
  <c r="N228" i="10"/>
  <c r="V228" i="10" s="1"/>
  <c r="O228" i="10"/>
  <c r="W228" i="10" s="1"/>
  <c r="AG228" i="10"/>
  <c r="AR228" i="10"/>
  <c r="AT228" i="10"/>
  <c r="D229" i="10"/>
  <c r="N229" i="10"/>
  <c r="V229" i="10" s="1"/>
  <c r="O229" i="10"/>
  <c r="AG229" i="10"/>
  <c r="AR229" i="10"/>
  <c r="AT229" i="10"/>
  <c r="D230" i="10"/>
  <c r="N230" i="10"/>
  <c r="V230" i="10" s="1"/>
  <c r="O230" i="10"/>
  <c r="AG230" i="10"/>
  <c r="AR230" i="10"/>
  <c r="AT230" i="10"/>
  <c r="D231" i="10"/>
  <c r="N231" i="10"/>
  <c r="V231" i="10" s="1"/>
  <c r="O231" i="10"/>
  <c r="AG231" i="10"/>
  <c r="AR231" i="10"/>
  <c r="AT231" i="10"/>
  <c r="D232" i="10"/>
  <c r="N232" i="10"/>
  <c r="V232" i="10" s="1"/>
  <c r="O232" i="10"/>
  <c r="W232" i="10" s="1"/>
  <c r="AG232" i="10"/>
  <c r="AR232" i="10"/>
  <c r="AT232" i="10"/>
  <c r="D233" i="10"/>
  <c r="N233" i="10"/>
  <c r="V233" i="10" s="1"/>
  <c r="O233" i="10"/>
  <c r="AG233" i="10"/>
  <c r="AR233" i="10"/>
  <c r="AT233" i="10"/>
  <c r="D234" i="10"/>
  <c r="N234" i="10"/>
  <c r="V234" i="10" s="1"/>
  <c r="O234" i="10"/>
  <c r="AG234" i="10"/>
  <c r="AR234" i="10"/>
  <c r="AT234" i="10"/>
  <c r="D235" i="10"/>
  <c r="N235" i="10"/>
  <c r="V235" i="10" s="1"/>
  <c r="O235" i="10"/>
  <c r="AG235" i="10"/>
  <c r="AR235" i="10"/>
  <c r="AT235" i="10"/>
  <c r="D236" i="10"/>
  <c r="N236" i="10"/>
  <c r="V236" i="10" s="1"/>
  <c r="O236" i="10"/>
  <c r="W236" i="10" s="1"/>
  <c r="AG236" i="10"/>
  <c r="AR236" i="10"/>
  <c r="AT236" i="10"/>
  <c r="D237" i="10"/>
  <c r="N237" i="10"/>
  <c r="V237" i="10" s="1"/>
  <c r="O237" i="10"/>
  <c r="AG237" i="10"/>
  <c r="AR237" i="10"/>
  <c r="AT237" i="10"/>
  <c r="D238" i="10"/>
  <c r="N238" i="10"/>
  <c r="V238" i="10" s="1"/>
  <c r="O238" i="10"/>
  <c r="W238" i="10" s="1"/>
  <c r="AG238" i="10"/>
  <c r="AR238" i="10"/>
  <c r="AT238" i="10"/>
  <c r="D239" i="10"/>
  <c r="N239" i="10"/>
  <c r="V239" i="10" s="1"/>
  <c r="O239" i="10"/>
  <c r="AG239" i="10"/>
  <c r="AR239" i="10"/>
  <c r="AS234" i="10" s="1"/>
  <c r="AT239" i="10"/>
  <c r="D240" i="10"/>
  <c r="N240" i="10"/>
  <c r="V240" i="10" s="1"/>
  <c r="O240" i="10"/>
  <c r="AG240" i="10"/>
  <c r="AR240" i="10"/>
  <c r="AT240" i="10"/>
  <c r="D241" i="10"/>
  <c r="N241" i="10"/>
  <c r="V241" i="10" s="1"/>
  <c r="O241" i="10"/>
  <c r="AG241" i="10"/>
  <c r="AR241" i="10"/>
  <c r="AT241" i="10"/>
  <c r="D242" i="10"/>
  <c r="N242" i="10"/>
  <c r="V242" i="10" s="1"/>
  <c r="O242" i="10"/>
  <c r="AG242" i="10"/>
  <c r="AR242" i="10"/>
  <c r="AT242" i="10"/>
  <c r="D243" i="10"/>
  <c r="N243" i="10"/>
  <c r="V243" i="10" s="1"/>
  <c r="O243" i="10"/>
  <c r="AG243" i="10"/>
  <c r="AR243" i="10"/>
  <c r="AT243" i="10"/>
  <c r="D244" i="10"/>
  <c r="L24" i="10" s="1"/>
  <c r="N244" i="10"/>
  <c r="V244" i="10" s="1"/>
  <c r="O244" i="10"/>
  <c r="X244" i="10" s="1"/>
  <c r="AG244" i="10"/>
  <c r="AR244" i="10"/>
  <c r="AT244" i="10"/>
  <c r="D245" i="10"/>
  <c r="N245" i="10"/>
  <c r="V245" i="10" s="1"/>
  <c r="O245" i="10"/>
  <c r="W245" i="10" s="1"/>
  <c r="AG245" i="10"/>
  <c r="AR245" i="10"/>
  <c r="AT245" i="10"/>
  <c r="D246" i="10"/>
  <c r="N246" i="10"/>
  <c r="V246" i="10" s="1"/>
  <c r="O246" i="10"/>
  <c r="AG246" i="10"/>
  <c r="AR246" i="10"/>
  <c r="AT246" i="10"/>
  <c r="D247" i="10"/>
  <c r="N247" i="10"/>
  <c r="V247" i="10" s="1"/>
  <c r="O247" i="10"/>
  <c r="AG247" i="10"/>
  <c r="AR247" i="10"/>
  <c r="AT247" i="10"/>
  <c r="D248" i="10"/>
  <c r="N248" i="10"/>
  <c r="V248" i="10" s="1"/>
  <c r="O248" i="10"/>
  <c r="AG248" i="10"/>
  <c r="AR248" i="10"/>
  <c r="AT248" i="10"/>
  <c r="D249" i="10"/>
  <c r="N249" i="10"/>
  <c r="V249" i="10" s="1"/>
  <c r="O249" i="10"/>
  <c r="AG249" i="10"/>
  <c r="AR249" i="10"/>
  <c r="AT249" i="10"/>
  <c r="D250" i="10"/>
  <c r="N250" i="10"/>
  <c r="V250" i="10" s="1"/>
  <c r="O250" i="10"/>
  <c r="W250" i="10" s="1"/>
  <c r="AG250" i="10"/>
  <c r="AR250" i="10"/>
  <c r="AT250" i="10"/>
  <c r="D251" i="10"/>
  <c r="N251" i="10"/>
  <c r="V251" i="10" s="1"/>
  <c r="O251" i="10"/>
  <c r="AG251" i="10"/>
  <c r="AR251" i="10"/>
  <c r="AT251" i="10"/>
  <c r="D252" i="10"/>
  <c r="N252" i="10"/>
  <c r="V252" i="10" s="1"/>
  <c r="O252" i="10"/>
  <c r="X252" i="10" s="1"/>
  <c r="AG252" i="10"/>
  <c r="AR252" i="10"/>
  <c r="AT252" i="10"/>
  <c r="D253" i="10"/>
  <c r="N253" i="10"/>
  <c r="V253" i="10" s="1"/>
  <c r="O253" i="10"/>
  <c r="W253" i="10" s="1"/>
  <c r="AG253" i="10"/>
  <c r="AR253" i="10"/>
  <c r="AT253" i="10"/>
  <c r="D254" i="10"/>
  <c r="N254" i="10"/>
  <c r="V254" i="10" s="1"/>
  <c r="O254" i="10"/>
  <c r="AG254" i="10"/>
  <c r="AR254" i="10"/>
  <c r="AT254" i="10"/>
  <c r="D255" i="10"/>
  <c r="N255" i="10"/>
  <c r="V255" i="10" s="1"/>
  <c r="O255" i="10"/>
  <c r="AG255" i="10"/>
  <c r="AR255" i="10"/>
  <c r="AT255" i="10"/>
  <c r="D256" i="10"/>
  <c r="N256" i="10"/>
  <c r="V256" i="10" s="1"/>
  <c r="O256" i="10"/>
  <c r="AG256" i="10"/>
  <c r="AR256" i="10"/>
  <c r="AT256" i="10"/>
  <c r="D257" i="10"/>
  <c r="N257" i="10"/>
  <c r="V257" i="10" s="1"/>
  <c r="O257" i="10"/>
  <c r="AG257" i="10"/>
  <c r="AR257" i="10"/>
  <c r="AT257" i="10"/>
  <c r="D258" i="10"/>
  <c r="N258" i="10"/>
  <c r="V258" i="10" s="1"/>
  <c r="O258" i="10"/>
  <c r="AG258" i="10"/>
  <c r="AR258" i="10"/>
  <c r="AT258" i="10"/>
  <c r="D259" i="10"/>
  <c r="N259" i="10"/>
  <c r="V259" i="10" s="1"/>
  <c r="O259" i="10"/>
  <c r="AG259" i="10"/>
  <c r="AR259" i="10"/>
  <c r="AT259" i="10"/>
  <c r="D260" i="10"/>
  <c r="N260" i="10"/>
  <c r="V260" i="10" s="1"/>
  <c r="O260" i="10"/>
  <c r="W260" i="10" s="1"/>
  <c r="AG260" i="10"/>
  <c r="AR260" i="10"/>
  <c r="AT260" i="10"/>
  <c r="D261" i="10"/>
  <c r="N261" i="10"/>
  <c r="V261" i="10" s="1"/>
  <c r="O261" i="10"/>
  <c r="W261" i="10" s="1"/>
  <c r="AG261" i="10"/>
  <c r="AR261" i="10"/>
  <c r="AT261" i="10"/>
  <c r="D262" i="10"/>
  <c r="N262" i="10"/>
  <c r="V262" i="10" s="1"/>
  <c r="O262" i="10"/>
  <c r="AG262" i="10"/>
  <c r="AR262" i="10"/>
  <c r="AT262" i="10"/>
  <c r="D263" i="10"/>
  <c r="N263" i="10"/>
  <c r="V263" i="10" s="1"/>
  <c r="O263" i="10"/>
  <c r="AG263" i="10"/>
  <c r="AR263" i="10"/>
  <c r="AT263" i="10"/>
  <c r="D264" i="10"/>
  <c r="N264" i="10"/>
  <c r="V264" i="10" s="1"/>
  <c r="O264" i="10"/>
  <c r="AG264" i="10"/>
  <c r="AR264" i="10"/>
  <c r="AT264" i="10"/>
  <c r="D265" i="10"/>
  <c r="N265" i="10"/>
  <c r="V265" i="10" s="1"/>
  <c r="O265" i="10"/>
  <c r="AG265" i="10"/>
  <c r="AR265" i="10"/>
  <c r="AT265" i="10"/>
  <c r="D266" i="10"/>
  <c r="N266" i="10"/>
  <c r="V266" i="10" s="1"/>
  <c r="O266" i="10"/>
  <c r="AG266" i="10"/>
  <c r="AR266" i="10"/>
  <c r="AT266" i="10"/>
  <c r="D267" i="10"/>
  <c r="N267" i="10"/>
  <c r="V267" i="10" s="1"/>
  <c r="O267" i="10"/>
  <c r="W267" i="10" s="1"/>
  <c r="AG267" i="10"/>
  <c r="AR267" i="10"/>
  <c r="AT267" i="10"/>
  <c r="D268" i="10"/>
  <c r="N268" i="10"/>
  <c r="V268" i="10" s="1"/>
  <c r="O268" i="10"/>
  <c r="AG268" i="10"/>
  <c r="AR268" i="10"/>
  <c r="AT268" i="10"/>
  <c r="D269" i="10"/>
  <c r="N269" i="10"/>
  <c r="V269" i="10" s="1"/>
  <c r="O269" i="10"/>
  <c r="AG269" i="10"/>
  <c r="AR269" i="10"/>
  <c r="AT269" i="10"/>
  <c r="D270" i="10"/>
  <c r="N270" i="10"/>
  <c r="V270" i="10" s="1"/>
  <c r="O270" i="10"/>
  <c r="AG270" i="10"/>
  <c r="AR270" i="10"/>
  <c r="AT270" i="10"/>
  <c r="D271" i="10"/>
  <c r="N271" i="10"/>
  <c r="V271" i="10" s="1"/>
  <c r="O271" i="10"/>
  <c r="AG271" i="10"/>
  <c r="AR271" i="10"/>
  <c r="AT271" i="10"/>
  <c r="D272" i="10"/>
  <c r="N272" i="10"/>
  <c r="V272" i="10" s="1"/>
  <c r="O272" i="10"/>
  <c r="AG272" i="10"/>
  <c r="AR272" i="10"/>
  <c r="AT272" i="10"/>
  <c r="D273" i="10"/>
  <c r="N273" i="10"/>
  <c r="V273" i="10" s="1"/>
  <c r="O273" i="10"/>
  <c r="W273" i="10" s="1"/>
  <c r="AG273" i="10"/>
  <c r="AR273" i="10"/>
  <c r="AT273" i="10"/>
  <c r="D274" i="10"/>
  <c r="N274" i="10"/>
  <c r="V274" i="10" s="1"/>
  <c r="O274" i="10"/>
  <c r="AG274" i="10"/>
  <c r="AR274" i="10"/>
  <c r="AT274" i="10"/>
  <c r="D275" i="10"/>
  <c r="N275" i="10"/>
  <c r="V275" i="10" s="1"/>
  <c r="O275" i="10"/>
  <c r="W275" i="10" s="1"/>
  <c r="AG275" i="10"/>
  <c r="AR275" i="10"/>
  <c r="AT275" i="10"/>
  <c r="AU281" i="10" s="1"/>
  <c r="D276" i="10"/>
  <c r="N276" i="10"/>
  <c r="V276" i="10" s="1"/>
  <c r="O276" i="10"/>
  <c r="AG276" i="10"/>
  <c r="AR276" i="10"/>
  <c r="AT276" i="10"/>
  <c r="D277" i="10"/>
  <c r="N277" i="10"/>
  <c r="V277" i="10" s="1"/>
  <c r="O277" i="10"/>
  <c r="AG277" i="10"/>
  <c r="AR277" i="10"/>
  <c r="AT277" i="10"/>
  <c r="D278" i="10"/>
  <c r="N278" i="10"/>
  <c r="V278" i="10" s="1"/>
  <c r="O278" i="10"/>
  <c r="X278" i="10" s="1"/>
  <c r="AG278" i="10"/>
  <c r="AR278" i="10"/>
  <c r="AT278" i="10"/>
  <c r="D279" i="10"/>
  <c r="N279" i="10"/>
  <c r="V279" i="10" s="1"/>
  <c r="O279" i="10"/>
  <c r="AG279" i="10"/>
  <c r="AR279" i="10"/>
  <c r="AT279" i="10"/>
  <c r="AU279" i="10"/>
  <c r="D280" i="10"/>
  <c r="N280" i="10"/>
  <c r="V280" i="10" s="1"/>
  <c r="O280" i="10"/>
  <c r="AG280" i="10"/>
  <c r="AR280" i="10"/>
  <c r="AT280" i="10"/>
  <c r="D281" i="10"/>
  <c r="N281" i="10"/>
  <c r="V281" i="10" s="1"/>
  <c r="O281" i="10"/>
  <c r="AG281" i="10"/>
  <c r="AR281" i="10"/>
  <c r="AT281" i="10"/>
  <c r="D282" i="10"/>
  <c r="N282" i="10"/>
  <c r="V282" i="10" s="1"/>
  <c r="O282" i="10"/>
  <c r="AG282" i="10"/>
  <c r="AR282" i="10"/>
  <c r="AT282" i="10"/>
  <c r="D283" i="10"/>
  <c r="N283" i="10"/>
  <c r="V283" i="10" s="1"/>
  <c r="O283" i="10"/>
  <c r="W283" i="10" s="1"/>
  <c r="AG283" i="10"/>
  <c r="AR283" i="10"/>
  <c r="AT283" i="10"/>
  <c r="D284" i="10"/>
  <c r="N284" i="10"/>
  <c r="V284" i="10" s="1"/>
  <c r="O284" i="10"/>
  <c r="AG284" i="10"/>
  <c r="AR284" i="10"/>
  <c r="AT284" i="10"/>
  <c r="D285" i="10"/>
  <c r="N285" i="10"/>
  <c r="V285" i="10" s="1"/>
  <c r="O285" i="10"/>
  <c r="AG285" i="10"/>
  <c r="AR285" i="10"/>
  <c r="AT285" i="10"/>
  <c r="D286" i="10"/>
  <c r="N286" i="10"/>
  <c r="V286" i="10" s="1"/>
  <c r="O286" i="10"/>
  <c r="AG286" i="10"/>
  <c r="AR286" i="10"/>
  <c r="AT286" i="10"/>
  <c r="D287" i="10"/>
  <c r="N287" i="10"/>
  <c r="V287" i="10" s="1"/>
  <c r="O287" i="10"/>
  <c r="AG287" i="10"/>
  <c r="AR287" i="10"/>
  <c r="AT287" i="10"/>
  <c r="D288" i="10"/>
  <c r="N288" i="10"/>
  <c r="V288" i="10" s="1"/>
  <c r="O288" i="10"/>
  <c r="X288" i="10" s="1"/>
  <c r="AG288" i="10"/>
  <c r="AR288" i="10"/>
  <c r="AT288" i="10"/>
  <c r="D289" i="10"/>
  <c r="N289" i="10"/>
  <c r="V289" i="10" s="1"/>
  <c r="O289" i="10"/>
  <c r="W289" i="10" s="1"/>
  <c r="AG289" i="10"/>
  <c r="AR289" i="10"/>
  <c r="AT289" i="10"/>
  <c r="D290" i="10"/>
  <c r="N290" i="10"/>
  <c r="V290" i="10" s="1"/>
  <c r="O290" i="10"/>
  <c r="AG290" i="10"/>
  <c r="AR290" i="10"/>
  <c r="AT290" i="10"/>
  <c r="D291" i="10"/>
  <c r="N291" i="10"/>
  <c r="V291" i="10" s="1"/>
  <c r="O291" i="10"/>
  <c r="AG291" i="10"/>
  <c r="AR291" i="10"/>
  <c r="AT291" i="10"/>
  <c r="AU295" i="10" s="1"/>
  <c r="D292" i="10"/>
  <c r="N292" i="10"/>
  <c r="V292" i="10" s="1"/>
  <c r="O292" i="10"/>
  <c r="AG292" i="10"/>
  <c r="AR292" i="10"/>
  <c r="AT292" i="10"/>
  <c r="D293" i="10"/>
  <c r="N293" i="10"/>
  <c r="V293" i="10" s="1"/>
  <c r="O293" i="10"/>
  <c r="AG293" i="10"/>
  <c r="AR293" i="10"/>
  <c r="AT293" i="10"/>
  <c r="D294" i="10"/>
  <c r="N294" i="10"/>
  <c r="V294" i="10" s="1"/>
  <c r="O294" i="10"/>
  <c r="AG294" i="10"/>
  <c r="AR294" i="10"/>
  <c r="AT294" i="10"/>
  <c r="D295" i="10"/>
  <c r="N295" i="10"/>
  <c r="V295" i="10" s="1"/>
  <c r="O295" i="10"/>
  <c r="AG295" i="10"/>
  <c r="AR295" i="10"/>
  <c r="AT295" i="10"/>
  <c r="A296" i="10"/>
  <c r="A308" i="10" s="1"/>
  <c r="A320" i="10" s="1"/>
  <c r="A332" i="10" s="1"/>
  <c r="A344" i="10" s="1"/>
  <c r="A356" i="10" s="1"/>
  <c r="A368" i="10" s="1"/>
  <c r="A380" i="10" s="1"/>
  <c r="A392" i="10" s="1"/>
  <c r="A404" i="10" s="1"/>
  <c r="A416" i="10" s="1"/>
  <c r="A428" i="10" s="1"/>
  <c r="A440" i="10" s="1"/>
  <c r="A452" i="10" s="1"/>
  <c r="A464" i="10" s="1"/>
  <c r="A476" i="10" s="1"/>
  <c r="A488" i="10" s="1"/>
  <c r="D296" i="10"/>
  <c r="N296" i="10"/>
  <c r="V296" i="10" s="1"/>
  <c r="O296" i="10"/>
  <c r="X296" i="10" s="1"/>
  <c r="AG296" i="10"/>
  <c r="AR296" i="10"/>
  <c r="AT296" i="10"/>
  <c r="D297" i="10"/>
  <c r="N297" i="10"/>
  <c r="V297" i="10" s="1"/>
  <c r="O297" i="10"/>
  <c r="AG297" i="10"/>
  <c r="AR297" i="10"/>
  <c r="AT297" i="10"/>
  <c r="D298" i="10"/>
  <c r="N298" i="10"/>
  <c r="V298" i="10" s="1"/>
  <c r="O298" i="10"/>
  <c r="AG298" i="10"/>
  <c r="AR298" i="10"/>
  <c r="AT298" i="10"/>
  <c r="D299" i="10"/>
  <c r="N299" i="10"/>
  <c r="V299" i="10" s="1"/>
  <c r="O299" i="10"/>
  <c r="AG299" i="10"/>
  <c r="AR299" i="10"/>
  <c r="AT299" i="10"/>
  <c r="D300" i="10"/>
  <c r="N300" i="10"/>
  <c r="V300" i="10" s="1"/>
  <c r="O300" i="10"/>
  <c r="AG300" i="10"/>
  <c r="AR300" i="10"/>
  <c r="AT300" i="10"/>
  <c r="D301" i="10"/>
  <c r="N301" i="10"/>
  <c r="V301" i="10" s="1"/>
  <c r="O301" i="10"/>
  <c r="AG301" i="10"/>
  <c r="AR301" i="10"/>
  <c r="AT301" i="10"/>
  <c r="D302" i="10"/>
  <c r="N302" i="10"/>
  <c r="V302" i="10" s="1"/>
  <c r="O302" i="10"/>
  <c r="AG302" i="10"/>
  <c r="AR302" i="10"/>
  <c r="AT302" i="10"/>
  <c r="D303" i="10"/>
  <c r="N303" i="10"/>
  <c r="V303" i="10" s="1"/>
  <c r="O303" i="10"/>
  <c r="AG303" i="10"/>
  <c r="AR303" i="10"/>
  <c r="AT303" i="10"/>
  <c r="D304" i="10"/>
  <c r="N304" i="10"/>
  <c r="V304" i="10" s="1"/>
  <c r="O304" i="10"/>
  <c r="W304" i="10" s="1"/>
  <c r="AG304" i="10"/>
  <c r="AR304" i="10"/>
  <c r="AT304" i="10"/>
  <c r="D305" i="10"/>
  <c r="N305" i="10"/>
  <c r="V305" i="10" s="1"/>
  <c r="O305" i="10"/>
  <c r="AG305" i="10"/>
  <c r="AR305" i="10"/>
  <c r="AT305" i="10"/>
  <c r="D306" i="10"/>
  <c r="N306" i="10"/>
  <c r="V306" i="10" s="1"/>
  <c r="O306" i="10"/>
  <c r="AG306" i="10"/>
  <c r="AR306" i="10"/>
  <c r="AS306" i="10"/>
  <c r="AT306" i="10"/>
  <c r="D307" i="10"/>
  <c r="N307" i="10"/>
  <c r="V307" i="10" s="1"/>
  <c r="O307" i="10"/>
  <c r="AG307" i="10"/>
  <c r="AR307" i="10"/>
  <c r="AT307" i="10"/>
  <c r="D308" i="10"/>
  <c r="N308" i="10"/>
  <c r="V308" i="10" s="1"/>
  <c r="O308" i="10"/>
  <c r="X308" i="10" s="1"/>
  <c r="AG308" i="10"/>
  <c r="AR308" i="10"/>
  <c r="AT308" i="10"/>
  <c r="D309" i="10"/>
  <c r="N309" i="10"/>
  <c r="V309" i="10" s="1"/>
  <c r="O309" i="10"/>
  <c r="AG309" i="10"/>
  <c r="AR309" i="10"/>
  <c r="AT309" i="10"/>
  <c r="D310" i="10"/>
  <c r="N310" i="10"/>
  <c r="V310" i="10" s="1"/>
  <c r="O310" i="10"/>
  <c r="X310" i="10" s="1"/>
  <c r="AG310" i="10"/>
  <c r="AR310" i="10"/>
  <c r="AT310" i="10"/>
  <c r="D311" i="10"/>
  <c r="N311" i="10"/>
  <c r="V311" i="10" s="1"/>
  <c r="O311" i="10"/>
  <c r="AG311" i="10"/>
  <c r="AR311" i="10"/>
  <c r="AT311" i="10"/>
  <c r="D312" i="10"/>
  <c r="N312" i="10"/>
  <c r="V312" i="10" s="1"/>
  <c r="O312" i="10"/>
  <c r="AG312" i="10"/>
  <c r="AR312" i="10"/>
  <c r="AT312" i="10"/>
  <c r="D313" i="10"/>
  <c r="N313" i="10"/>
  <c r="V313" i="10" s="1"/>
  <c r="O313" i="10"/>
  <c r="AG313" i="10"/>
  <c r="AR313" i="10"/>
  <c r="AT313" i="10"/>
  <c r="D314" i="10"/>
  <c r="N314" i="10"/>
  <c r="V314" i="10" s="1"/>
  <c r="O314" i="10"/>
  <c r="AG314" i="10"/>
  <c r="AR314" i="10"/>
  <c r="AT314" i="10"/>
  <c r="D315" i="10"/>
  <c r="N315" i="10"/>
  <c r="V315" i="10" s="1"/>
  <c r="O315" i="10"/>
  <c r="AG315" i="10"/>
  <c r="AR315" i="10"/>
  <c r="AT315" i="10"/>
  <c r="D316" i="10"/>
  <c r="N316" i="10"/>
  <c r="V316" i="10" s="1"/>
  <c r="O316" i="10"/>
  <c r="W316" i="10" s="1"/>
  <c r="AG316" i="10"/>
  <c r="AR316" i="10"/>
  <c r="AT316" i="10"/>
  <c r="D317" i="10"/>
  <c r="N317" i="10"/>
  <c r="V317" i="10" s="1"/>
  <c r="O317" i="10"/>
  <c r="AG317" i="10"/>
  <c r="AR317" i="10"/>
  <c r="AT317" i="10"/>
  <c r="D318" i="10"/>
  <c r="N318" i="10"/>
  <c r="V318" i="10" s="1"/>
  <c r="O318" i="10"/>
  <c r="AG318" i="10"/>
  <c r="AR318" i="10"/>
  <c r="AT318" i="10"/>
  <c r="D319" i="10"/>
  <c r="N319" i="10"/>
  <c r="V319" i="10" s="1"/>
  <c r="O319" i="10"/>
  <c r="AG319" i="10"/>
  <c r="AR319" i="10"/>
  <c r="AT319" i="10"/>
  <c r="D320" i="10"/>
  <c r="N320" i="10"/>
  <c r="V320" i="10" s="1"/>
  <c r="O320" i="10"/>
  <c r="X320" i="10" s="1"/>
  <c r="AG320" i="10"/>
  <c r="AR320" i="10"/>
  <c r="AT320" i="10"/>
  <c r="D321" i="10"/>
  <c r="N321" i="10"/>
  <c r="V321" i="10" s="1"/>
  <c r="O321" i="10"/>
  <c r="AG321" i="10"/>
  <c r="AR321" i="10"/>
  <c r="AT321" i="10"/>
  <c r="D322" i="10"/>
  <c r="N322" i="10"/>
  <c r="V322" i="10" s="1"/>
  <c r="O322" i="10"/>
  <c r="AG322" i="10"/>
  <c r="AR322" i="10"/>
  <c r="AT322" i="10"/>
  <c r="D323" i="10"/>
  <c r="N323" i="10"/>
  <c r="V323" i="10" s="1"/>
  <c r="O323" i="10"/>
  <c r="AG323" i="10"/>
  <c r="AR323" i="10"/>
  <c r="AT323" i="10"/>
  <c r="D324" i="10"/>
  <c r="N324" i="10"/>
  <c r="V324" i="10" s="1"/>
  <c r="O324" i="10"/>
  <c r="AG324" i="10"/>
  <c r="AR324" i="10"/>
  <c r="AS330" i="10" s="1"/>
  <c r="AT324" i="10"/>
  <c r="D325" i="10"/>
  <c r="N325" i="10"/>
  <c r="V325" i="10" s="1"/>
  <c r="O325" i="10"/>
  <c r="AG325" i="10"/>
  <c r="AR325" i="10"/>
  <c r="AT325" i="10"/>
  <c r="D326" i="10"/>
  <c r="N326" i="10"/>
  <c r="V326" i="10" s="1"/>
  <c r="O326" i="10"/>
  <c r="X326" i="10" s="1"/>
  <c r="AG326" i="10"/>
  <c r="AR326" i="10"/>
  <c r="AT326" i="10"/>
  <c r="D327" i="10"/>
  <c r="N327" i="10"/>
  <c r="V327" i="10" s="1"/>
  <c r="O327" i="10"/>
  <c r="AG327" i="10"/>
  <c r="AR327" i="10"/>
  <c r="AT327" i="10"/>
  <c r="D328" i="10"/>
  <c r="N328" i="10"/>
  <c r="V328" i="10" s="1"/>
  <c r="O328" i="10"/>
  <c r="W328" i="10" s="1"/>
  <c r="AG328" i="10"/>
  <c r="AR328" i="10"/>
  <c r="AT328" i="10"/>
  <c r="D329" i="10"/>
  <c r="N329" i="10"/>
  <c r="V329" i="10" s="1"/>
  <c r="O329" i="10"/>
  <c r="AG329" i="10"/>
  <c r="AR329" i="10"/>
  <c r="AT329" i="10"/>
  <c r="D330" i="10"/>
  <c r="N330" i="10"/>
  <c r="V330" i="10" s="1"/>
  <c r="O330" i="10"/>
  <c r="AG330" i="10"/>
  <c r="AR330" i="10"/>
  <c r="AT330" i="10"/>
  <c r="D331" i="10"/>
  <c r="N331" i="10"/>
  <c r="V331" i="10" s="1"/>
  <c r="O331" i="10"/>
  <c r="AG331" i="10"/>
  <c r="AR331" i="10"/>
  <c r="AT331" i="10"/>
  <c r="D332" i="10"/>
  <c r="N332" i="10"/>
  <c r="V332" i="10" s="1"/>
  <c r="O332" i="10"/>
  <c r="AG332" i="10"/>
  <c r="AR332" i="10"/>
  <c r="AT332" i="10"/>
  <c r="D333" i="10"/>
  <c r="N333" i="10"/>
  <c r="V333" i="10" s="1"/>
  <c r="O333" i="10"/>
  <c r="AG333" i="10"/>
  <c r="AR333" i="10"/>
  <c r="AT333" i="10"/>
  <c r="D334" i="10"/>
  <c r="N334" i="10"/>
  <c r="V334" i="10" s="1"/>
  <c r="O334" i="10"/>
  <c r="AG334" i="10"/>
  <c r="AR334" i="10"/>
  <c r="AT334" i="10"/>
  <c r="D335" i="10"/>
  <c r="N335" i="10"/>
  <c r="V335" i="10" s="1"/>
  <c r="O335" i="10"/>
  <c r="AG335" i="10"/>
  <c r="AR335" i="10"/>
  <c r="AT335" i="10"/>
  <c r="D336" i="10"/>
  <c r="N336" i="10"/>
  <c r="V336" i="10" s="1"/>
  <c r="O336" i="10"/>
  <c r="X336" i="10" s="1"/>
  <c r="AG336" i="10"/>
  <c r="AR336" i="10"/>
  <c r="AT336" i="10"/>
  <c r="D337" i="10"/>
  <c r="N337" i="10"/>
  <c r="V337" i="10" s="1"/>
  <c r="O337" i="10"/>
  <c r="AG337" i="10"/>
  <c r="AR337" i="10"/>
  <c r="AT337" i="10"/>
  <c r="D338" i="10"/>
  <c r="N338" i="10"/>
  <c r="V338" i="10" s="1"/>
  <c r="O338" i="10"/>
  <c r="AG338" i="10"/>
  <c r="AR338" i="10"/>
  <c r="AT338" i="10"/>
  <c r="D339" i="10"/>
  <c r="N339" i="10"/>
  <c r="V339" i="10" s="1"/>
  <c r="O339" i="10"/>
  <c r="AG339" i="10"/>
  <c r="AR339" i="10"/>
  <c r="AT339" i="10"/>
  <c r="D340" i="10"/>
  <c r="N340" i="10"/>
  <c r="V340" i="10" s="1"/>
  <c r="O340" i="10"/>
  <c r="W340" i="10" s="1"/>
  <c r="AG340" i="10"/>
  <c r="AR340" i="10"/>
  <c r="AT340" i="10"/>
  <c r="D341" i="10"/>
  <c r="N341" i="10"/>
  <c r="V341" i="10" s="1"/>
  <c r="O341" i="10"/>
  <c r="AG341" i="10"/>
  <c r="AR341" i="10"/>
  <c r="AT341" i="10"/>
  <c r="D342" i="10"/>
  <c r="N342" i="10"/>
  <c r="V342" i="10" s="1"/>
  <c r="O342" i="10"/>
  <c r="X342" i="10" s="1"/>
  <c r="AG342" i="10"/>
  <c r="AR342" i="10"/>
  <c r="AT342" i="10"/>
  <c r="D343" i="10"/>
  <c r="N343" i="10"/>
  <c r="V343" i="10" s="1"/>
  <c r="O343" i="10"/>
  <c r="AG343" i="10"/>
  <c r="AR343" i="10"/>
  <c r="AT343" i="10"/>
  <c r="D344" i="10"/>
  <c r="N344" i="10"/>
  <c r="V344" i="10" s="1"/>
  <c r="O344" i="10"/>
  <c r="X344" i="10" s="1"/>
  <c r="AG344" i="10"/>
  <c r="AR344" i="10"/>
  <c r="AT344" i="10"/>
  <c r="D345" i="10"/>
  <c r="N345" i="10"/>
  <c r="V345" i="10" s="1"/>
  <c r="O345" i="10"/>
  <c r="AG345" i="10"/>
  <c r="AR345" i="10"/>
  <c r="AT345" i="10"/>
  <c r="D346" i="10"/>
  <c r="N346" i="10"/>
  <c r="V346" i="10" s="1"/>
  <c r="O346" i="10"/>
  <c r="AG346" i="10"/>
  <c r="AR346" i="10"/>
  <c r="AT346" i="10"/>
  <c r="D347" i="10"/>
  <c r="N347" i="10"/>
  <c r="V347" i="10" s="1"/>
  <c r="O347" i="10"/>
  <c r="AG347" i="10"/>
  <c r="AR347" i="10"/>
  <c r="AT347" i="10"/>
  <c r="D348" i="10"/>
  <c r="N348" i="10"/>
  <c r="V348" i="10" s="1"/>
  <c r="O348" i="10"/>
  <c r="AG348" i="10"/>
  <c r="AR348" i="10"/>
  <c r="AT348" i="10"/>
  <c r="D349" i="10"/>
  <c r="N349" i="10"/>
  <c r="V349" i="10" s="1"/>
  <c r="O349" i="10"/>
  <c r="AG349" i="10"/>
  <c r="AR349" i="10"/>
  <c r="AT349" i="10"/>
  <c r="D350" i="10"/>
  <c r="N350" i="10"/>
  <c r="V350" i="10" s="1"/>
  <c r="O350" i="10"/>
  <c r="AG350" i="10"/>
  <c r="AR350" i="10"/>
  <c r="AT350" i="10"/>
  <c r="D351" i="10"/>
  <c r="N351" i="10"/>
  <c r="V351" i="10" s="1"/>
  <c r="O351" i="10"/>
  <c r="AG351" i="10"/>
  <c r="AR351" i="10"/>
  <c r="AT351" i="10"/>
  <c r="D352" i="10"/>
  <c r="N352" i="10"/>
  <c r="V352" i="10" s="1"/>
  <c r="O352" i="10"/>
  <c r="W352" i="10" s="1"/>
  <c r="AG352" i="10"/>
  <c r="AR352" i="10"/>
  <c r="AT352" i="10"/>
  <c r="D353" i="10"/>
  <c r="N353" i="10"/>
  <c r="V353" i="10" s="1"/>
  <c r="O353" i="10"/>
  <c r="AG353" i="10"/>
  <c r="AR353" i="10"/>
  <c r="AT353" i="10"/>
  <c r="D354" i="10"/>
  <c r="N354" i="10"/>
  <c r="V354" i="10" s="1"/>
  <c r="O354" i="10"/>
  <c r="AG354" i="10"/>
  <c r="AR354" i="10"/>
  <c r="AT354" i="10"/>
  <c r="D355" i="10"/>
  <c r="N355" i="10"/>
  <c r="V355" i="10" s="1"/>
  <c r="O355" i="10"/>
  <c r="AG355" i="10"/>
  <c r="AR355" i="10"/>
  <c r="AT355" i="10"/>
  <c r="D356" i="10"/>
  <c r="N356" i="10"/>
  <c r="V356" i="10" s="1"/>
  <c r="O356" i="10"/>
  <c r="X356" i="10" s="1"/>
  <c r="AG356" i="10"/>
  <c r="AR356" i="10"/>
  <c r="AT356" i="10"/>
  <c r="D357" i="10"/>
  <c r="N357" i="10"/>
  <c r="V357" i="10" s="1"/>
  <c r="O357" i="10"/>
  <c r="AG357" i="10"/>
  <c r="AR357" i="10"/>
  <c r="AT357" i="10"/>
  <c r="D358" i="10"/>
  <c r="N358" i="10"/>
  <c r="V358" i="10" s="1"/>
  <c r="O358" i="10"/>
  <c r="AG358" i="10"/>
  <c r="AR358" i="10"/>
  <c r="AT358" i="10"/>
  <c r="D359" i="10"/>
  <c r="N359" i="10"/>
  <c r="V359" i="10" s="1"/>
  <c r="O359" i="10"/>
  <c r="AG359" i="10"/>
  <c r="AR359" i="10"/>
  <c r="AT359" i="10"/>
  <c r="D360" i="10"/>
  <c r="N360" i="10"/>
  <c r="V360" i="10" s="1"/>
  <c r="O360" i="10"/>
  <c r="X360" i="10" s="1"/>
  <c r="AG360" i="10"/>
  <c r="AR360" i="10"/>
  <c r="AT360" i="10"/>
  <c r="D361" i="10"/>
  <c r="N361" i="10"/>
  <c r="V361" i="10" s="1"/>
  <c r="O361" i="10"/>
  <c r="AG361" i="10"/>
  <c r="AR361" i="10"/>
  <c r="AT361" i="10"/>
  <c r="D362" i="10"/>
  <c r="N362" i="10"/>
  <c r="V362" i="10" s="1"/>
  <c r="O362" i="10"/>
  <c r="X362" i="10" s="1"/>
  <c r="AG362" i="10"/>
  <c r="AR362" i="10"/>
  <c r="AT362" i="10"/>
  <c r="D363" i="10"/>
  <c r="N363" i="10"/>
  <c r="V363" i="10" s="1"/>
  <c r="O363" i="10"/>
  <c r="AG363" i="10"/>
  <c r="AR363" i="10"/>
  <c r="AT363" i="10"/>
  <c r="D364" i="10"/>
  <c r="N364" i="10"/>
  <c r="V364" i="10" s="1"/>
  <c r="O364" i="10"/>
  <c r="W364" i="10" s="1"/>
  <c r="AG364" i="10"/>
  <c r="AR364" i="10"/>
  <c r="AT364" i="10"/>
  <c r="D365" i="10"/>
  <c r="N365" i="10"/>
  <c r="V365" i="10" s="1"/>
  <c r="O365" i="10"/>
  <c r="AG365" i="10"/>
  <c r="AR365" i="10"/>
  <c r="AT365" i="10"/>
  <c r="D366" i="10"/>
  <c r="N366" i="10"/>
  <c r="V366" i="10" s="1"/>
  <c r="O366" i="10"/>
  <c r="AG366" i="10"/>
  <c r="AR366" i="10"/>
  <c r="AT366" i="10"/>
  <c r="D367" i="10"/>
  <c r="N367" i="10"/>
  <c r="V367" i="10" s="1"/>
  <c r="O367" i="10"/>
  <c r="AG367" i="10"/>
  <c r="AR367" i="10"/>
  <c r="AT367" i="10"/>
  <c r="D368" i="10"/>
  <c r="N368" i="10"/>
  <c r="V368" i="10" s="1"/>
  <c r="O368" i="10"/>
  <c r="AG368" i="10"/>
  <c r="AR368" i="10"/>
  <c r="AT368" i="10"/>
  <c r="D369" i="10"/>
  <c r="N369" i="10"/>
  <c r="V369" i="10" s="1"/>
  <c r="O369" i="10"/>
  <c r="AG369" i="10"/>
  <c r="AR369" i="10"/>
  <c r="AS374" i="10" s="1"/>
  <c r="AT369" i="10"/>
  <c r="D370" i="10"/>
  <c r="N370" i="10"/>
  <c r="V370" i="10" s="1"/>
  <c r="O370" i="10"/>
  <c r="X370" i="10" s="1"/>
  <c r="AG370" i="10"/>
  <c r="AR370" i="10"/>
  <c r="AT370" i="10"/>
  <c r="D371" i="10"/>
  <c r="N371" i="10"/>
  <c r="V371" i="10" s="1"/>
  <c r="O371" i="10"/>
  <c r="AG371" i="10"/>
  <c r="AR371" i="10"/>
  <c r="AT371" i="10"/>
  <c r="D372" i="10"/>
  <c r="N372" i="10"/>
  <c r="V372" i="10" s="1"/>
  <c r="O372" i="10"/>
  <c r="X372" i="10" s="1"/>
  <c r="AG372" i="10"/>
  <c r="AR372" i="10"/>
  <c r="AT372" i="10"/>
  <c r="D373" i="10"/>
  <c r="N373" i="10"/>
  <c r="V373" i="10" s="1"/>
  <c r="O373" i="10"/>
  <c r="AG373" i="10"/>
  <c r="AR373" i="10"/>
  <c r="AT373" i="10"/>
  <c r="D374" i="10"/>
  <c r="N374" i="10"/>
  <c r="V374" i="10" s="1"/>
  <c r="O374" i="10"/>
  <c r="AG374" i="10"/>
  <c r="AR374" i="10"/>
  <c r="AT374" i="10"/>
  <c r="D375" i="10"/>
  <c r="N375" i="10"/>
  <c r="V375" i="10" s="1"/>
  <c r="O375" i="10"/>
  <c r="AG375" i="10"/>
  <c r="AR375" i="10"/>
  <c r="AT375" i="10"/>
  <c r="D376" i="10"/>
  <c r="N376" i="10"/>
  <c r="V376" i="10" s="1"/>
  <c r="O376" i="10"/>
  <c r="W376" i="10" s="1"/>
  <c r="AG376" i="10"/>
  <c r="AR376" i="10"/>
  <c r="AT376" i="10"/>
  <c r="D377" i="10"/>
  <c r="N377" i="10"/>
  <c r="V377" i="10" s="1"/>
  <c r="O377" i="10"/>
  <c r="AG377" i="10"/>
  <c r="AR377" i="10"/>
  <c r="AT377" i="10"/>
  <c r="D378" i="10"/>
  <c r="N378" i="10"/>
  <c r="V378" i="10" s="1"/>
  <c r="O378" i="10"/>
  <c r="X378" i="10" s="1"/>
  <c r="AG378" i="10"/>
  <c r="AR378" i="10"/>
  <c r="AT378" i="10"/>
  <c r="D379" i="10"/>
  <c r="N379" i="10"/>
  <c r="V379" i="10" s="1"/>
  <c r="O379" i="10"/>
  <c r="AG379" i="10"/>
  <c r="AR379" i="10"/>
  <c r="AT379" i="10"/>
  <c r="D380" i="10"/>
  <c r="N380" i="10"/>
  <c r="V380" i="10" s="1"/>
  <c r="O380" i="10"/>
  <c r="X380" i="10" s="1"/>
  <c r="AG380" i="10"/>
  <c r="AR380" i="10"/>
  <c r="AT380" i="10"/>
  <c r="D381" i="10"/>
  <c r="N381" i="10"/>
  <c r="V381" i="10" s="1"/>
  <c r="O381" i="10"/>
  <c r="AG381" i="10"/>
  <c r="AR381" i="10"/>
  <c r="AT381" i="10"/>
  <c r="D382" i="10"/>
  <c r="N382" i="10"/>
  <c r="V382" i="10" s="1"/>
  <c r="O382" i="10"/>
  <c r="AG382" i="10"/>
  <c r="AR382" i="10"/>
  <c r="AT382" i="10"/>
  <c r="D383" i="10"/>
  <c r="N383" i="10"/>
  <c r="V383" i="10" s="1"/>
  <c r="O383" i="10"/>
  <c r="AG383" i="10"/>
  <c r="AR383" i="10"/>
  <c r="AT383" i="10"/>
  <c r="D384" i="10"/>
  <c r="N384" i="10"/>
  <c r="V384" i="10" s="1"/>
  <c r="O384" i="10"/>
  <c r="AG384" i="10"/>
  <c r="AR384" i="10"/>
  <c r="AT384" i="10"/>
  <c r="D385" i="10"/>
  <c r="N385" i="10"/>
  <c r="V385" i="10" s="1"/>
  <c r="O385" i="10"/>
  <c r="AG385" i="10"/>
  <c r="AR385" i="10"/>
  <c r="AT385" i="10"/>
  <c r="D386" i="10"/>
  <c r="N386" i="10"/>
  <c r="V386" i="10" s="1"/>
  <c r="O386" i="10"/>
  <c r="AG386" i="10"/>
  <c r="AR386" i="10"/>
  <c r="AT386" i="10"/>
  <c r="D387" i="10"/>
  <c r="N387" i="10"/>
  <c r="V387" i="10" s="1"/>
  <c r="O387" i="10"/>
  <c r="AG387" i="10"/>
  <c r="AR387" i="10"/>
  <c r="AT387" i="10"/>
  <c r="D388" i="10"/>
  <c r="N388" i="10"/>
  <c r="V388" i="10" s="1"/>
  <c r="O388" i="10"/>
  <c r="W388" i="10" s="1"/>
  <c r="AG388" i="10"/>
  <c r="AR388" i="10"/>
  <c r="AT388" i="10"/>
  <c r="D389" i="10"/>
  <c r="N389" i="10"/>
  <c r="V389" i="10" s="1"/>
  <c r="O389" i="10"/>
  <c r="AG389" i="10"/>
  <c r="AR389" i="10"/>
  <c r="AT389" i="10"/>
  <c r="D390" i="10"/>
  <c r="N390" i="10"/>
  <c r="V390" i="10" s="1"/>
  <c r="O390" i="10"/>
  <c r="AG390" i="10"/>
  <c r="AR390" i="10"/>
  <c r="AT390" i="10"/>
  <c r="D391" i="10"/>
  <c r="N391" i="10"/>
  <c r="V391" i="10" s="1"/>
  <c r="O391" i="10"/>
  <c r="AG391" i="10"/>
  <c r="AR391" i="10"/>
  <c r="AT391" i="10"/>
  <c r="D392" i="10"/>
  <c r="N392" i="10"/>
  <c r="V392" i="10" s="1"/>
  <c r="O392" i="10"/>
  <c r="X392" i="10" s="1"/>
  <c r="AG392" i="10"/>
  <c r="AR392" i="10"/>
  <c r="AT392" i="10"/>
  <c r="D393" i="10"/>
  <c r="N393" i="10"/>
  <c r="V393" i="10" s="1"/>
  <c r="O393" i="10"/>
  <c r="AG393" i="10"/>
  <c r="AR393" i="10"/>
  <c r="AT393" i="10"/>
  <c r="D394" i="10"/>
  <c r="N394" i="10"/>
  <c r="V394" i="10" s="1"/>
  <c r="O394" i="10"/>
  <c r="AG394" i="10"/>
  <c r="AR394" i="10"/>
  <c r="AT394" i="10"/>
  <c r="D395" i="10"/>
  <c r="N395" i="10"/>
  <c r="V395" i="10" s="1"/>
  <c r="O395" i="10"/>
  <c r="AG395" i="10"/>
  <c r="AR395" i="10"/>
  <c r="AT395" i="10"/>
  <c r="D396" i="10"/>
  <c r="N396" i="10"/>
  <c r="V396" i="10" s="1"/>
  <c r="O396" i="10"/>
  <c r="X396" i="10" s="1"/>
  <c r="AG396" i="10"/>
  <c r="AR396" i="10"/>
  <c r="AT396" i="10"/>
  <c r="D397" i="10"/>
  <c r="N397" i="10"/>
  <c r="V397" i="10" s="1"/>
  <c r="O397" i="10"/>
  <c r="AG397" i="10"/>
  <c r="AR397" i="10"/>
  <c r="AT397" i="10"/>
  <c r="D398" i="10"/>
  <c r="N398" i="10"/>
  <c r="V398" i="10" s="1"/>
  <c r="O398" i="10"/>
  <c r="X398" i="10" s="1"/>
  <c r="AG398" i="10"/>
  <c r="AR398" i="10"/>
  <c r="AT398" i="10"/>
  <c r="D399" i="10"/>
  <c r="N399" i="10"/>
  <c r="V399" i="10" s="1"/>
  <c r="O399" i="10"/>
  <c r="AG399" i="10"/>
  <c r="AR399" i="10"/>
  <c r="AT399" i="10"/>
  <c r="D400" i="10"/>
  <c r="N400" i="10"/>
  <c r="V400" i="10" s="1"/>
  <c r="O400" i="10"/>
  <c r="W400" i="10" s="1"/>
  <c r="AG400" i="10"/>
  <c r="AR400" i="10"/>
  <c r="AT400" i="10"/>
  <c r="D401" i="10"/>
  <c r="N401" i="10"/>
  <c r="V401" i="10" s="1"/>
  <c r="O401" i="10"/>
  <c r="AG401" i="10"/>
  <c r="AR401" i="10"/>
  <c r="AT401" i="10"/>
  <c r="D402" i="10"/>
  <c r="N402" i="10"/>
  <c r="V402" i="10" s="1"/>
  <c r="O402" i="10"/>
  <c r="X402" i="10" s="1"/>
  <c r="AG402" i="10"/>
  <c r="AR402" i="10"/>
  <c r="AT402" i="10"/>
  <c r="D403" i="10"/>
  <c r="N403" i="10"/>
  <c r="V403" i="10" s="1"/>
  <c r="O403" i="10"/>
  <c r="AG403" i="10"/>
  <c r="AR403" i="10"/>
  <c r="AT403" i="10"/>
  <c r="D404" i="10"/>
  <c r="N404" i="10"/>
  <c r="V404" i="10" s="1"/>
  <c r="O404" i="10"/>
  <c r="AG404" i="10"/>
  <c r="AR404" i="10"/>
  <c r="AT404" i="10"/>
  <c r="D405" i="10"/>
  <c r="N405" i="10"/>
  <c r="V405" i="10" s="1"/>
  <c r="O405" i="10"/>
  <c r="AG405" i="10"/>
  <c r="AR405" i="10"/>
  <c r="AT405" i="10"/>
  <c r="D406" i="10"/>
  <c r="N406" i="10"/>
  <c r="V406" i="10" s="1"/>
  <c r="O406" i="10"/>
  <c r="X406" i="10" s="1"/>
  <c r="AG406" i="10"/>
  <c r="AR406" i="10"/>
  <c r="AT406" i="10"/>
  <c r="D407" i="10"/>
  <c r="N407" i="10"/>
  <c r="V407" i="10" s="1"/>
  <c r="O407" i="10"/>
  <c r="AG407" i="10"/>
  <c r="AR407" i="10"/>
  <c r="AT407" i="10"/>
  <c r="D408" i="10"/>
  <c r="N408" i="10"/>
  <c r="V408" i="10" s="1"/>
  <c r="O408" i="10"/>
  <c r="AG408" i="10"/>
  <c r="AR408" i="10"/>
  <c r="AT408" i="10"/>
  <c r="D409" i="10"/>
  <c r="N409" i="10"/>
  <c r="V409" i="10" s="1"/>
  <c r="O409" i="10"/>
  <c r="AG409" i="10"/>
  <c r="AR409" i="10"/>
  <c r="AT409" i="10"/>
  <c r="D410" i="10"/>
  <c r="N410" i="10"/>
  <c r="V410" i="10" s="1"/>
  <c r="O410" i="10"/>
  <c r="X410" i="10" s="1"/>
  <c r="AG410" i="10"/>
  <c r="AR410" i="10"/>
  <c r="AT410" i="10"/>
  <c r="D411" i="10"/>
  <c r="N411" i="10"/>
  <c r="V411" i="10" s="1"/>
  <c r="O411" i="10"/>
  <c r="AG411" i="10"/>
  <c r="AR411" i="10"/>
  <c r="AT411" i="10"/>
  <c r="D412" i="10"/>
  <c r="N412" i="10"/>
  <c r="V412" i="10" s="1"/>
  <c r="O412" i="10"/>
  <c r="W412" i="10" s="1"/>
  <c r="AG412" i="10"/>
  <c r="AR412" i="10"/>
  <c r="AT412" i="10"/>
  <c r="D413" i="10"/>
  <c r="N413" i="10"/>
  <c r="V413" i="10" s="1"/>
  <c r="O413" i="10"/>
  <c r="AG413" i="10"/>
  <c r="AR413" i="10"/>
  <c r="AS418" i="10" s="1"/>
  <c r="AT413" i="10"/>
  <c r="D414" i="10"/>
  <c r="N414" i="10"/>
  <c r="V414" i="10" s="1"/>
  <c r="O414" i="10"/>
  <c r="X414" i="10" s="1"/>
  <c r="AG414" i="10"/>
  <c r="AR414" i="10"/>
  <c r="AT414" i="10"/>
  <c r="D415" i="10"/>
  <c r="N415" i="10"/>
  <c r="V415" i="10" s="1"/>
  <c r="O415" i="10"/>
  <c r="AG415" i="10"/>
  <c r="AR415" i="10"/>
  <c r="AT415" i="10"/>
  <c r="D416" i="10"/>
  <c r="N416" i="10"/>
  <c r="V416" i="10" s="1"/>
  <c r="O416" i="10"/>
  <c r="AG416" i="10"/>
  <c r="AR416" i="10"/>
  <c r="AS416" i="10"/>
  <c r="AT416" i="10"/>
  <c r="D417" i="10"/>
  <c r="N417" i="10"/>
  <c r="V417" i="10" s="1"/>
  <c r="O417" i="10"/>
  <c r="AG417" i="10"/>
  <c r="AR417" i="10"/>
  <c r="AT417" i="10"/>
  <c r="D418" i="10"/>
  <c r="N418" i="10"/>
  <c r="V418" i="10" s="1"/>
  <c r="O418" i="10"/>
  <c r="X418" i="10" s="1"/>
  <c r="AG418" i="10"/>
  <c r="AR418" i="10"/>
  <c r="AT418" i="10"/>
  <c r="D419" i="10"/>
  <c r="N419" i="10"/>
  <c r="V419" i="10" s="1"/>
  <c r="O419" i="10"/>
  <c r="AG419" i="10"/>
  <c r="AR419" i="10"/>
  <c r="AT419" i="10"/>
  <c r="D420" i="10"/>
  <c r="N420" i="10"/>
  <c r="V420" i="10" s="1"/>
  <c r="O420" i="10"/>
  <c r="AG420" i="10"/>
  <c r="AR420" i="10"/>
  <c r="AT420" i="10"/>
  <c r="D421" i="10"/>
  <c r="N421" i="10"/>
  <c r="V421" i="10" s="1"/>
  <c r="O421" i="10"/>
  <c r="AG421" i="10"/>
  <c r="AR421" i="10"/>
  <c r="AT421" i="10"/>
  <c r="D422" i="10"/>
  <c r="N422" i="10"/>
  <c r="V422" i="10" s="1"/>
  <c r="O422" i="10"/>
  <c r="X422" i="10" s="1"/>
  <c r="AG422" i="10"/>
  <c r="AR422" i="10"/>
  <c r="AT422" i="10"/>
  <c r="D423" i="10"/>
  <c r="N423" i="10"/>
  <c r="V423" i="10" s="1"/>
  <c r="O423" i="10"/>
  <c r="AG423" i="10"/>
  <c r="AR423" i="10"/>
  <c r="AT423" i="10"/>
  <c r="D424" i="10"/>
  <c r="N424" i="10"/>
  <c r="V424" i="10" s="1"/>
  <c r="O424" i="10"/>
  <c r="W424" i="10" s="1"/>
  <c r="AG424" i="10"/>
  <c r="AR424" i="10"/>
  <c r="AT424" i="10"/>
  <c r="D425" i="10"/>
  <c r="N425" i="10"/>
  <c r="V425" i="10" s="1"/>
  <c r="O425" i="10"/>
  <c r="AG425" i="10"/>
  <c r="AR425" i="10"/>
  <c r="AS422" i="10" s="1"/>
  <c r="AT425" i="10"/>
  <c r="D426" i="10"/>
  <c r="N426" i="10"/>
  <c r="V426" i="10" s="1"/>
  <c r="O426" i="10"/>
  <c r="AG426" i="10"/>
  <c r="AR426" i="10"/>
  <c r="AT426" i="10"/>
  <c r="D427" i="10"/>
  <c r="N427" i="10"/>
  <c r="V427" i="10" s="1"/>
  <c r="O427" i="10"/>
  <c r="AG427" i="10"/>
  <c r="AR427" i="10"/>
  <c r="AT427" i="10"/>
  <c r="D428" i="10"/>
  <c r="N428" i="10"/>
  <c r="V428" i="10" s="1"/>
  <c r="O428" i="10"/>
  <c r="AG428" i="10"/>
  <c r="AR428" i="10"/>
  <c r="AT428" i="10"/>
  <c r="D429" i="10"/>
  <c r="N429" i="10"/>
  <c r="V429" i="10" s="1"/>
  <c r="O429" i="10"/>
  <c r="AG429" i="10"/>
  <c r="AR429" i="10"/>
  <c r="AT429" i="10"/>
  <c r="D430" i="10"/>
  <c r="N430" i="10"/>
  <c r="V430" i="10" s="1"/>
  <c r="O430" i="10"/>
  <c r="X430" i="10" s="1"/>
  <c r="AG430" i="10"/>
  <c r="AR430" i="10"/>
  <c r="AT430" i="10"/>
  <c r="D431" i="10"/>
  <c r="N431" i="10"/>
  <c r="V431" i="10" s="1"/>
  <c r="O431" i="10"/>
  <c r="AG431" i="10"/>
  <c r="AR431" i="10"/>
  <c r="AT431" i="10"/>
  <c r="D432" i="10"/>
  <c r="N432" i="10"/>
  <c r="V432" i="10" s="1"/>
  <c r="O432" i="10"/>
  <c r="AG432" i="10"/>
  <c r="AR432" i="10"/>
  <c r="AT432" i="10"/>
  <c r="D433" i="10"/>
  <c r="N433" i="10"/>
  <c r="V433" i="10" s="1"/>
  <c r="O433" i="10"/>
  <c r="AG433" i="10"/>
  <c r="AR433" i="10"/>
  <c r="AT433" i="10"/>
  <c r="D434" i="10"/>
  <c r="N434" i="10"/>
  <c r="V434" i="10" s="1"/>
  <c r="O434" i="10"/>
  <c r="AG434" i="10"/>
  <c r="AR434" i="10"/>
  <c r="AT434" i="10"/>
  <c r="D435" i="10"/>
  <c r="N435" i="10"/>
  <c r="V435" i="10" s="1"/>
  <c r="O435" i="10"/>
  <c r="AG435" i="10"/>
  <c r="AR435" i="10"/>
  <c r="AT435" i="10"/>
  <c r="D436" i="10"/>
  <c r="N436" i="10"/>
  <c r="V436" i="10" s="1"/>
  <c r="O436" i="10"/>
  <c r="W436" i="10" s="1"/>
  <c r="AG436" i="10"/>
  <c r="AR436" i="10"/>
  <c r="AS440" i="10" s="1"/>
  <c r="AT436" i="10"/>
  <c r="D437" i="10"/>
  <c r="N437" i="10"/>
  <c r="V437" i="10" s="1"/>
  <c r="O437" i="10"/>
  <c r="AG437" i="10"/>
  <c r="AR437" i="10"/>
  <c r="AT437" i="10"/>
  <c r="D438" i="10"/>
  <c r="N438" i="10"/>
  <c r="V438" i="10" s="1"/>
  <c r="O438" i="10"/>
  <c r="X438" i="10" s="1"/>
  <c r="AG438" i="10"/>
  <c r="AR438" i="10"/>
  <c r="AT438" i="10"/>
  <c r="D439" i="10"/>
  <c r="N439" i="10"/>
  <c r="V439" i="10" s="1"/>
  <c r="O439" i="10"/>
  <c r="AG439" i="10"/>
  <c r="AR439" i="10"/>
  <c r="AT439" i="10"/>
  <c r="D440" i="10"/>
  <c r="N440" i="10"/>
  <c r="V440" i="10" s="1"/>
  <c r="O440" i="10"/>
  <c r="X440" i="10" s="1"/>
  <c r="AG440" i="10"/>
  <c r="AR440" i="10"/>
  <c r="AT440" i="10"/>
  <c r="D441" i="10"/>
  <c r="N441" i="10"/>
  <c r="V441" i="10" s="1"/>
  <c r="O441" i="10"/>
  <c r="AG441" i="10"/>
  <c r="AR441" i="10"/>
  <c r="AT441" i="10"/>
  <c r="D442" i="10"/>
  <c r="N442" i="10"/>
  <c r="V442" i="10" s="1"/>
  <c r="O442" i="10"/>
  <c r="X442" i="10" s="1"/>
  <c r="AG442" i="10"/>
  <c r="AR442" i="10"/>
  <c r="AT442" i="10"/>
  <c r="D443" i="10"/>
  <c r="N443" i="10"/>
  <c r="V443" i="10" s="1"/>
  <c r="O443" i="10"/>
  <c r="AG443" i="10"/>
  <c r="AR443" i="10"/>
  <c r="AT443" i="10"/>
  <c r="D444" i="10"/>
  <c r="N444" i="10"/>
  <c r="V444" i="10" s="1"/>
  <c r="O444" i="10"/>
  <c r="AG444" i="10"/>
  <c r="AR444" i="10"/>
  <c r="AT444" i="10"/>
  <c r="D445" i="10"/>
  <c r="N445" i="10"/>
  <c r="V445" i="10" s="1"/>
  <c r="O445" i="10"/>
  <c r="AG445" i="10"/>
  <c r="AR445" i="10"/>
  <c r="AT445" i="10"/>
  <c r="D446" i="10"/>
  <c r="N446" i="10"/>
  <c r="V446" i="10" s="1"/>
  <c r="O446" i="10"/>
  <c r="AG446" i="10"/>
  <c r="AR446" i="10"/>
  <c r="AT446" i="10"/>
  <c r="D447" i="10"/>
  <c r="N447" i="10"/>
  <c r="V447" i="10" s="1"/>
  <c r="O447" i="10"/>
  <c r="AG447" i="10"/>
  <c r="AR447" i="10"/>
  <c r="AT447" i="10"/>
  <c r="D448" i="10"/>
  <c r="N448" i="10"/>
  <c r="V448" i="10" s="1"/>
  <c r="O448" i="10"/>
  <c r="W448" i="10" s="1"/>
  <c r="AG448" i="10"/>
  <c r="AR448" i="10"/>
  <c r="AS454" i="10" s="1"/>
  <c r="AT448" i="10"/>
  <c r="D449" i="10"/>
  <c r="N449" i="10"/>
  <c r="V449" i="10" s="1"/>
  <c r="O449" i="10"/>
  <c r="AG449" i="10"/>
  <c r="AR449" i="10"/>
  <c r="AT449" i="10"/>
  <c r="D450" i="10"/>
  <c r="N450" i="10"/>
  <c r="V450" i="10" s="1"/>
  <c r="O450" i="10"/>
  <c r="X450" i="10" s="1"/>
  <c r="AG450" i="10"/>
  <c r="AR450" i="10"/>
  <c r="AT450" i="10"/>
  <c r="D451" i="10"/>
  <c r="N451" i="10"/>
  <c r="V451" i="10" s="1"/>
  <c r="O451" i="10"/>
  <c r="AG451" i="10"/>
  <c r="AR451" i="10"/>
  <c r="AT451" i="10"/>
  <c r="D452" i="10"/>
  <c r="N452" i="10"/>
  <c r="V452" i="10" s="1"/>
  <c r="O452" i="10"/>
  <c r="AG452" i="10"/>
  <c r="AR452" i="10"/>
  <c r="AT452" i="10"/>
  <c r="D453" i="10"/>
  <c r="N453" i="10"/>
  <c r="V453" i="10" s="1"/>
  <c r="O453" i="10"/>
  <c r="AG453" i="10"/>
  <c r="AR453" i="10"/>
  <c r="AT453" i="10"/>
  <c r="D454" i="10"/>
  <c r="N454" i="10"/>
  <c r="V454" i="10" s="1"/>
  <c r="O454" i="10"/>
  <c r="AG454" i="10"/>
  <c r="AR454" i="10"/>
  <c r="AT454" i="10"/>
  <c r="D455" i="10"/>
  <c r="N455" i="10"/>
  <c r="V455" i="10" s="1"/>
  <c r="O455" i="10"/>
  <c r="AG455" i="10"/>
  <c r="AR455" i="10"/>
  <c r="AT455" i="10"/>
  <c r="D456" i="10"/>
  <c r="N456" i="10"/>
  <c r="V456" i="10" s="1"/>
  <c r="O456" i="10"/>
  <c r="X456" i="10" s="1"/>
  <c r="AG456" i="10"/>
  <c r="AR456" i="10"/>
  <c r="AT456" i="10"/>
  <c r="D457" i="10"/>
  <c r="N457" i="10"/>
  <c r="V457" i="10" s="1"/>
  <c r="O457" i="10"/>
  <c r="AG457" i="10"/>
  <c r="AR457" i="10"/>
  <c r="AT457" i="10"/>
  <c r="D458" i="10"/>
  <c r="N458" i="10"/>
  <c r="V458" i="10" s="1"/>
  <c r="O458" i="10"/>
  <c r="AG458" i="10"/>
  <c r="AR458" i="10"/>
  <c r="AT458" i="10"/>
  <c r="D459" i="10"/>
  <c r="N459" i="10"/>
  <c r="V459" i="10" s="1"/>
  <c r="O459" i="10"/>
  <c r="AG459" i="10"/>
  <c r="AR459" i="10"/>
  <c r="AT459" i="10"/>
  <c r="D460" i="10"/>
  <c r="N460" i="10"/>
  <c r="V460" i="10" s="1"/>
  <c r="O460" i="10"/>
  <c r="W460" i="10" s="1"/>
  <c r="AG460" i="10"/>
  <c r="AR460" i="10"/>
  <c r="AT460" i="10"/>
  <c r="D461" i="10"/>
  <c r="N461" i="10"/>
  <c r="V461" i="10" s="1"/>
  <c r="O461" i="10"/>
  <c r="AG461" i="10"/>
  <c r="AR461" i="10"/>
  <c r="AT461" i="10"/>
  <c r="D462" i="10"/>
  <c r="N462" i="10"/>
  <c r="V462" i="10" s="1"/>
  <c r="O462" i="10"/>
  <c r="AG462" i="10"/>
  <c r="AR462" i="10"/>
  <c r="AT462" i="10"/>
  <c r="D463" i="10"/>
  <c r="N463" i="10"/>
  <c r="V463" i="10" s="1"/>
  <c r="O463" i="10"/>
  <c r="AG463" i="10"/>
  <c r="AR463" i="10"/>
  <c r="AT463" i="10"/>
  <c r="D464" i="10"/>
  <c r="N464" i="10"/>
  <c r="V464" i="10" s="1"/>
  <c r="O464" i="10"/>
  <c r="X464" i="10" s="1"/>
  <c r="AG464" i="10"/>
  <c r="AR464" i="10"/>
  <c r="AT464" i="10"/>
  <c r="D465" i="10"/>
  <c r="N465" i="10"/>
  <c r="V465" i="10" s="1"/>
  <c r="O465" i="10"/>
  <c r="AG465" i="10"/>
  <c r="AR465" i="10"/>
  <c r="AT465" i="10"/>
  <c r="D466" i="10"/>
  <c r="N466" i="10"/>
  <c r="V466" i="10" s="1"/>
  <c r="O466" i="10"/>
  <c r="X466" i="10" s="1"/>
  <c r="AG466" i="10"/>
  <c r="AR466" i="10"/>
  <c r="AT466" i="10"/>
  <c r="D467" i="10"/>
  <c r="N467" i="10"/>
  <c r="V467" i="10" s="1"/>
  <c r="O467" i="10"/>
  <c r="AG467" i="10"/>
  <c r="AR467" i="10"/>
  <c r="AT467" i="10"/>
  <c r="D468" i="10"/>
  <c r="N468" i="10"/>
  <c r="V468" i="10" s="1"/>
  <c r="O468" i="10"/>
  <c r="AG468" i="10"/>
  <c r="AR468" i="10"/>
  <c r="AT468" i="10"/>
  <c r="D469" i="10"/>
  <c r="N469" i="10"/>
  <c r="V469" i="10" s="1"/>
  <c r="O469" i="10"/>
  <c r="AG469" i="10"/>
  <c r="AR469" i="10"/>
  <c r="AT469" i="10"/>
  <c r="D470" i="10"/>
  <c r="N470" i="10"/>
  <c r="V470" i="10" s="1"/>
  <c r="O470" i="10"/>
  <c r="AG470" i="10"/>
  <c r="AR470" i="10"/>
  <c r="AT470" i="10"/>
  <c r="D471" i="10"/>
  <c r="N471" i="10"/>
  <c r="V471" i="10" s="1"/>
  <c r="O471" i="10"/>
  <c r="AG471" i="10"/>
  <c r="AR471" i="10"/>
  <c r="AT471" i="10"/>
  <c r="D472" i="10"/>
  <c r="N472" i="10"/>
  <c r="V472" i="10" s="1"/>
  <c r="O472" i="10"/>
  <c r="W472" i="10" s="1"/>
  <c r="AG472" i="10"/>
  <c r="AR472" i="10"/>
  <c r="AT472" i="10"/>
  <c r="D473" i="10"/>
  <c r="N473" i="10"/>
  <c r="V473" i="10" s="1"/>
  <c r="O473" i="10"/>
  <c r="AG473" i="10"/>
  <c r="AR473" i="10"/>
  <c r="AT473" i="10"/>
  <c r="D474" i="10"/>
  <c r="N474" i="10"/>
  <c r="V474" i="10" s="1"/>
  <c r="O474" i="10"/>
  <c r="AG474" i="10"/>
  <c r="AR474" i="10"/>
  <c r="AT474" i="10"/>
  <c r="D475" i="10"/>
  <c r="N475" i="10"/>
  <c r="V475" i="10" s="1"/>
  <c r="O475" i="10"/>
  <c r="AG475" i="10"/>
  <c r="AR475" i="10"/>
  <c r="AT475" i="10"/>
  <c r="D476" i="10"/>
  <c r="N476" i="10"/>
  <c r="V476" i="10" s="1"/>
  <c r="O476" i="10"/>
  <c r="AG476" i="10"/>
  <c r="AR476" i="10"/>
  <c r="AT476" i="10"/>
  <c r="D477" i="10"/>
  <c r="N477" i="10"/>
  <c r="V477" i="10" s="1"/>
  <c r="O477" i="10"/>
  <c r="AG477" i="10"/>
  <c r="AR477" i="10"/>
  <c r="AT477" i="10"/>
  <c r="D478" i="10"/>
  <c r="N478" i="10"/>
  <c r="V478" i="10" s="1"/>
  <c r="O478" i="10"/>
  <c r="AG478" i="10"/>
  <c r="AR478" i="10"/>
  <c r="AT478" i="10"/>
  <c r="D479" i="10"/>
  <c r="N479" i="10"/>
  <c r="V479" i="10" s="1"/>
  <c r="O479" i="10"/>
  <c r="AG479" i="10"/>
  <c r="AR479" i="10"/>
  <c r="AT479" i="10"/>
  <c r="D480" i="10"/>
  <c r="N480" i="10"/>
  <c r="V480" i="10" s="1"/>
  <c r="O480" i="10"/>
  <c r="AG480" i="10"/>
  <c r="AR480" i="10"/>
  <c r="AT480" i="10"/>
  <c r="D481" i="10"/>
  <c r="N481" i="10"/>
  <c r="V481" i="10" s="1"/>
  <c r="O481" i="10"/>
  <c r="AG481" i="10"/>
  <c r="AR481" i="10"/>
  <c r="AT481" i="10"/>
  <c r="D482" i="10"/>
  <c r="N482" i="10"/>
  <c r="V482" i="10" s="1"/>
  <c r="O482" i="10"/>
  <c r="X482" i="10" s="1"/>
  <c r="AG482" i="10"/>
  <c r="AR482" i="10"/>
  <c r="AT482" i="10"/>
  <c r="D483" i="10"/>
  <c r="N483" i="10"/>
  <c r="V483" i="10" s="1"/>
  <c r="O483" i="10"/>
  <c r="AG483" i="10"/>
  <c r="AR483" i="10"/>
  <c r="AT483" i="10"/>
  <c r="D484" i="10"/>
  <c r="N484" i="10"/>
  <c r="V484" i="10" s="1"/>
  <c r="O484" i="10"/>
  <c r="W484" i="10" s="1"/>
  <c r="AG484" i="10"/>
  <c r="AR484" i="10"/>
  <c r="AS488" i="10" s="1"/>
  <c r="AT484" i="10"/>
  <c r="D485" i="10"/>
  <c r="N485" i="10"/>
  <c r="V485" i="10" s="1"/>
  <c r="O485" i="10"/>
  <c r="AG485" i="10"/>
  <c r="AR485" i="10"/>
  <c r="AT485" i="10"/>
  <c r="D486" i="10"/>
  <c r="N486" i="10"/>
  <c r="V486" i="10" s="1"/>
  <c r="O486" i="10"/>
  <c r="AG486" i="10"/>
  <c r="AR486" i="10"/>
  <c r="AT486" i="10"/>
  <c r="D487" i="10"/>
  <c r="N487" i="10"/>
  <c r="V487" i="10" s="1"/>
  <c r="O487" i="10"/>
  <c r="AG487" i="10"/>
  <c r="AR487" i="10"/>
  <c r="AT487" i="10"/>
  <c r="D488" i="10"/>
  <c r="N488" i="10"/>
  <c r="V488" i="10" s="1"/>
  <c r="O488" i="10"/>
  <c r="AG488" i="10"/>
  <c r="AR488" i="10"/>
  <c r="AT488" i="10"/>
  <c r="D489" i="10"/>
  <c r="N489" i="10"/>
  <c r="V489" i="10" s="1"/>
  <c r="O489" i="10"/>
  <c r="AG489" i="10"/>
  <c r="AR489" i="10"/>
  <c r="AT489" i="10"/>
  <c r="D490" i="10"/>
  <c r="N490" i="10"/>
  <c r="V490" i="10" s="1"/>
  <c r="O490" i="10"/>
  <c r="X490" i="10" s="1"/>
  <c r="AG490" i="10"/>
  <c r="AR490" i="10"/>
  <c r="AT490" i="10"/>
  <c r="D491" i="10"/>
  <c r="N491" i="10"/>
  <c r="V491" i="10" s="1"/>
  <c r="O491" i="10"/>
  <c r="AG491" i="10"/>
  <c r="AR491" i="10"/>
  <c r="AT491" i="10"/>
  <c r="D492" i="10"/>
  <c r="N492" i="10"/>
  <c r="V492" i="10" s="1"/>
  <c r="O492" i="10"/>
  <c r="AG492" i="10"/>
  <c r="AR492" i="10"/>
  <c r="AT492" i="10"/>
  <c r="D493" i="10"/>
  <c r="N493" i="10"/>
  <c r="V493" i="10" s="1"/>
  <c r="O493" i="10"/>
  <c r="AG493" i="10"/>
  <c r="AR493" i="10"/>
  <c r="AT493" i="10"/>
  <c r="D494" i="10"/>
  <c r="N494" i="10"/>
  <c r="V494" i="10" s="1"/>
  <c r="O494" i="10"/>
  <c r="X494" i="10" s="1"/>
  <c r="AG494" i="10"/>
  <c r="AR494" i="10"/>
  <c r="AT494" i="10"/>
  <c r="D495" i="10"/>
  <c r="N495" i="10"/>
  <c r="V495" i="10" s="1"/>
  <c r="O495" i="10"/>
  <c r="AG495" i="10"/>
  <c r="AR495" i="10"/>
  <c r="AT495" i="10"/>
  <c r="D496" i="10"/>
  <c r="N496" i="10"/>
  <c r="V496" i="10" s="1"/>
  <c r="O496" i="10"/>
  <c r="AG496" i="10"/>
  <c r="AR496" i="10"/>
  <c r="AT496" i="10"/>
  <c r="D497" i="10"/>
  <c r="N497" i="10"/>
  <c r="V497" i="10" s="1"/>
  <c r="O497" i="10"/>
  <c r="AG497" i="10"/>
  <c r="AR497" i="10"/>
  <c r="AT497" i="10"/>
  <c r="D498" i="10"/>
  <c r="N498" i="10"/>
  <c r="V498" i="10" s="1"/>
  <c r="O498" i="10"/>
  <c r="AG498" i="10"/>
  <c r="AR498" i="10"/>
  <c r="AS496" i="10" s="1"/>
  <c r="AT498" i="10"/>
  <c r="D499" i="10"/>
  <c r="N499" i="10"/>
  <c r="V499" i="10" s="1"/>
  <c r="O499" i="10"/>
  <c r="AG499" i="10"/>
  <c r="AR499" i="10"/>
  <c r="AT499" i="10"/>
  <c r="A500" i="10"/>
  <c r="A512" i="10" s="1"/>
  <c r="A524" i="10" s="1"/>
  <c r="A536" i="10" s="1"/>
  <c r="A548" i="10" s="1"/>
  <c r="A560" i="10" s="1"/>
  <c r="A572" i="10" s="1"/>
  <c r="A584" i="10" s="1"/>
  <c r="A596" i="10" s="1"/>
  <c r="A608" i="10" s="1"/>
  <c r="A620" i="10" s="1"/>
  <c r="A632" i="10" s="1"/>
  <c r="A644" i="10" s="1"/>
  <c r="A656" i="10" s="1"/>
  <c r="A668" i="10" s="1"/>
  <c r="A680" i="10" s="1"/>
  <c r="A692" i="10" s="1"/>
  <c r="A704" i="10" s="1"/>
  <c r="A716" i="10" s="1"/>
  <c r="A728" i="10" s="1"/>
  <c r="A740" i="10" s="1"/>
  <c r="A752" i="10" s="1"/>
  <c r="A764" i="10" s="1"/>
  <c r="A776" i="10" s="1"/>
  <c r="A788" i="10" s="1"/>
  <c r="A800" i="10" s="1"/>
  <c r="A812" i="10" s="1"/>
  <c r="A824" i="10" s="1"/>
  <c r="A836" i="10" s="1"/>
  <c r="A848" i="10" s="1"/>
  <c r="A860" i="10" s="1"/>
  <c r="A872" i="10" s="1"/>
  <c r="A884" i="10" s="1"/>
  <c r="A896" i="10" s="1"/>
  <c r="A908" i="10" s="1"/>
  <c r="A920" i="10" s="1"/>
  <c r="A932" i="10" s="1"/>
  <c r="A944" i="10" s="1"/>
  <c r="A956" i="10" s="1"/>
  <c r="A968" i="10" s="1"/>
  <c r="A980" i="10" s="1"/>
  <c r="A992" i="10" s="1"/>
  <c r="A1004" i="10" s="1"/>
  <c r="A1016" i="10" s="1"/>
  <c r="A1028" i="10" s="1"/>
  <c r="A1040" i="10" s="1"/>
  <c r="A1052" i="10" s="1"/>
  <c r="A1064" i="10" s="1"/>
  <c r="A1076" i="10" s="1"/>
  <c r="A1088" i="10" s="1"/>
  <c r="A1100" i="10" s="1"/>
  <c r="A1112" i="10" s="1"/>
  <c r="A1124" i="10" s="1"/>
  <c r="A1136" i="10" s="1"/>
  <c r="A1148" i="10" s="1"/>
  <c r="A1160" i="10" s="1"/>
  <c r="A1172" i="10" s="1"/>
  <c r="A1184" i="10" s="1"/>
  <c r="A1196" i="10" s="1"/>
  <c r="A1208" i="10" s="1"/>
  <c r="A1220" i="10" s="1"/>
  <c r="A1232" i="10" s="1"/>
  <c r="A1244" i="10" s="1"/>
  <c r="A1256" i="10" s="1"/>
  <c r="A1268" i="10" s="1"/>
  <c r="A1280" i="10" s="1"/>
  <c r="A1292" i="10" s="1"/>
  <c r="A1304" i="10" s="1"/>
  <c r="A1316" i="10" s="1"/>
  <c r="A1328" i="10" s="1"/>
  <c r="A1340" i="10" s="1"/>
  <c r="A1352" i="10" s="1"/>
  <c r="A1364" i="10" s="1"/>
  <c r="A1376" i="10" s="1"/>
  <c r="A1388" i="10" s="1"/>
  <c r="A1400" i="10" s="1"/>
  <c r="A1412" i="10" s="1"/>
  <c r="A1424" i="10" s="1"/>
  <c r="A1436" i="10" s="1"/>
  <c r="A1448" i="10" s="1"/>
  <c r="A1460" i="10" s="1"/>
  <c r="A1472" i="10" s="1"/>
  <c r="A1484" i="10" s="1"/>
  <c r="A1496" i="10" s="1"/>
  <c r="A1508" i="10" s="1"/>
  <c r="A1520" i="10" s="1"/>
  <c r="A1532" i="10" s="1"/>
  <c r="A1544" i="10" s="1"/>
  <c r="A1556" i="10" s="1"/>
  <c r="A1568" i="10" s="1"/>
  <c r="A1580" i="10" s="1"/>
  <c r="A1592" i="10" s="1"/>
  <c r="A1604" i="10" s="1"/>
  <c r="A1616" i="10" s="1"/>
  <c r="A1628" i="10" s="1"/>
  <c r="A1640" i="10" s="1"/>
  <c r="A1652" i="10" s="1"/>
  <c r="A1664" i="10" s="1"/>
  <c r="A1676" i="10" s="1"/>
  <c r="A1688" i="10" s="1"/>
  <c r="A1700" i="10" s="1"/>
  <c r="A1712" i="10" s="1"/>
  <c r="A1724" i="10" s="1"/>
  <c r="A1736" i="10" s="1"/>
  <c r="A1748" i="10" s="1"/>
  <c r="A1760" i="10" s="1"/>
  <c r="A1772" i="10" s="1"/>
  <c r="A1784" i="10" s="1"/>
  <c r="A1796" i="10" s="1"/>
  <c r="A1808" i="10" s="1"/>
  <c r="A1820" i="10" s="1"/>
  <c r="A1832" i="10" s="1"/>
  <c r="A1844" i="10" s="1"/>
  <c r="A1856" i="10" s="1"/>
  <c r="A1868" i="10" s="1"/>
  <c r="A1880" i="10" s="1"/>
  <c r="A1892" i="10" s="1"/>
  <c r="A1904" i="10" s="1"/>
  <c r="A1916" i="10" s="1"/>
  <c r="A1928" i="10" s="1"/>
  <c r="A1940" i="10" s="1"/>
  <c r="A1952" i="10" s="1"/>
  <c r="D500" i="10"/>
  <c r="N500" i="10"/>
  <c r="V500" i="10" s="1"/>
  <c r="O500" i="10"/>
  <c r="AG500" i="10"/>
  <c r="AR500" i="10"/>
  <c r="AT500" i="10"/>
  <c r="D501" i="10"/>
  <c r="N501" i="10"/>
  <c r="V501" i="10" s="1"/>
  <c r="O501" i="10"/>
  <c r="AR501" i="10"/>
  <c r="AT501" i="10"/>
  <c r="D502" i="10"/>
  <c r="N502" i="10"/>
  <c r="V502" i="10" s="1"/>
  <c r="O502" i="10"/>
  <c r="AR502" i="10"/>
  <c r="AT502" i="10"/>
  <c r="AU506" i="10" s="1"/>
  <c r="D503" i="10"/>
  <c r="N503" i="10"/>
  <c r="V503" i="10" s="1"/>
  <c r="O503" i="10"/>
  <c r="AR503" i="10"/>
  <c r="AT503" i="10"/>
  <c r="D504" i="10"/>
  <c r="N504" i="10"/>
  <c r="V504" i="10" s="1"/>
  <c r="O504" i="10"/>
  <c r="AR504" i="10"/>
  <c r="AT504" i="10"/>
  <c r="D505" i="10"/>
  <c r="N505" i="10"/>
  <c r="V505" i="10" s="1"/>
  <c r="O505" i="10"/>
  <c r="AR505" i="10"/>
  <c r="AT505" i="10"/>
  <c r="D506" i="10"/>
  <c r="N506" i="10"/>
  <c r="V506" i="10" s="1"/>
  <c r="O506" i="10"/>
  <c r="AR506" i="10"/>
  <c r="AT506" i="10"/>
  <c r="D507" i="10"/>
  <c r="N507" i="10"/>
  <c r="V507" i="10" s="1"/>
  <c r="O507" i="10"/>
  <c r="X507" i="10" s="1"/>
  <c r="AR507" i="10"/>
  <c r="AT507" i="10"/>
  <c r="D508" i="10"/>
  <c r="N508" i="10"/>
  <c r="V508" i="10" s="1"/>
  <c r="O508" i="10"/>
  <c r="AR508" i="10"/>
  <c r="AT508" i="10"/>
  <c r="D509" i="10"/>
  <c r="N509" i="10"/>
  <c r="V509" i="10" s="1"/>
  <c r="O509" i="10"/>
  <c r="AR509" i="10"/>
  <c r="AT509" i="10"/>
  <c r="D510" i="10"/>
  <c r="N510" i="10"/>
  <c r="V510" i="10" s="1"/>
  <c r="O510" i="10"/>
  <c r="AR510" i="10"/>
  <c r="AT510" i="10"/>
  <c r="D511" i="10"/>
  <c r="N511" i="10"/>
  <c r="V511" i="10" s="1"/>
  <c r="O511" i="10"/>
  <c r="AR511" i="10"/>
  <c r="AT511" i="10"/>
  <c r="D512" i="10"/>
  <c r="N512" i="10"/>
  <c r="V512" i="10" s="1"/>
  <c r="O512" i="10"/>
  <c r="AR512" i="10"/>
  <c r="AT512" i="10"/>
  <c r="D513" i="10"/>
  <c r="N513" i="10"/>
  <c r="V513" i="10" s="1"/>
  <c r="O513" i="10"/>
  <c r="AR513" i="10"/>
  <c r="AT513" i="10"/>
  <c r="D514" i="10"/>
  <c r="N514" i="10"/>
  <c r="V514" i="10" s="1"/>
  <c r="O514" i="10"/>
  <c r="AR514" i="10"/>
  <c r="AT514" i="10"/>
  <c r="D515" i="10"/>
  <c r="N515" i="10"/>
  <c r="V515" i="10" s="1"/>
  <c r="O515" i="10"/>
  <c r="AR515" i="10"/>
  <c r="AT515" i="10"/>
  <c r="D516" i="10"/>
  <c r="N516" i="10"/>
  <c r="V516" i="10" s="1"/>
  <c r="O516" i="10"/>
  <c r="X516" i="10" s="1"/>
  <c r="AR516" i="10"/>
  <c r="AT516" i="10"/>
  <c r="D517" i="10"/>
  <c r="N517" i="10"/>
  <c r="V517" i="10" s="1"/>
  <c r="O517" i="10"/>
  <c r="AR517" i="10"/>
  <c r="AT517" i="10"/>
  <c r="AU522" i="10" s="1"/>
  <c r="D518" i="10"/>
  <c r="N518" i="10"/>
  <c r="V518" i="10" s="1"/>
  <c r="O518" i="10"/>
  <c r="AR518" i="10"/>
  <c r="AT518" i="10"/>
  <c r="D519" i="10"/>
  <c r="N519" i="10"/>
  <c r="V519" i="10" s="1"/>
  <c r="O519" i="10"/>
  <c r="X519" i="10" s="1"/>
  <c r="AR519" i="10"/>
  <c r="AT519" i="10"/>
  <c r="D520" i="10"/>
  <c r="N520" i="10"/>
  <c r="V520" i="10" s="1"/>
  <c r="O520" i="10"/>
  <c r="W520" i="10" s="1"/>
  <c r="AR520" i="10"/>
  <c r="AT520" i="10"/>
  <c r="D521" i="10"/>
  <c r="N521" i="10"/>
  <c r="V521" i="10" s="1"/>
  <c r="O521" i="10"/>
  <c r="AR521" i="10"/>
  <c r="AT521" i="10"/>
  <c r="D522" i="10"/>
  <c r="N522" i="10"/>
  <c r="V522" i="10" s="1"/>
  <c r="O522" i="10"/>
  <c r="AR522" i="10"/>
  <c r="AT522" i="10"/>
  <c r="D523" i="10"/>
  <c r="N523" i="10"/>
  <c r="V523" i="10" s="1"/>
  <c r="O523" i="10"/>
  <c r="AR523" i="10"/>
  <c r="AT523" i="10"/>
  <c r="D524" i="10"/>
  <c r="N524" i="10"/>
  <c r="V524" i="10" s="1"/>
  <c r="O524" i="10"/>
  <c r="AR524" i="10"/>
  <c r="AT524" i="10"/>
  <c r="D525" i="10"/>
  <c r="N525" i="10"/>
  <c r="V525" i="10" s="1"/>
  <c r="O525" i="10"/>
  <c r="AR525" i="10"/>
  <c r="AT525" i="10"/>
  <c r="D526" i="10"/>
  <c r="N526" i="10"/>
  <c r="V526" i="10" s="1"/>
  <c r="O526" i="10"/>
  <c r="AR526" i="10"/>
  <c r="AT526" i="10"/>
  <c r="D527" i="10"/>
  <c r="N527" i="10"/>
  <c r="V527" i="10" s="1"/>
  <c r="O527" i="10"/>
  <c r="AR527" i="10"/>
  <c r="AT527" i="10"/>
  <c r="D528" i="10"/>
  <c r="N528" i="10"/>
  <c r="V528" i="10" s="1"/>
  <c r="O528" i="10"/>
  <c r="X528" i="10" s="1"/>
  <c r="AR528" i="10"/>
  <c r="AT528" i="10"/>
  <c r="D529" i="10"/>
  <c r="N529" i="10"/>
  <c r="V529" i="10" s="1"/>
  <c r="O529" i="10"/>
  <c r="AR529" i="10"/>
  <c r="AT529" i="10"/>
  <c r="D530" i="10"/>
  <c r="N530" i="10"/>
  <c r="V530" i="10" s="1"/>
  <c r="O530" i="10"/>
  <c r="AR530" i="10"/>
  <c r="AT530" i="10"/>
  <c r="D531" i="10"/>
  <c r="N531" i="10"/>
  <c r="V531" i="10" s="1"/>
  <c r="O531" i="10"/>
  <c r="AR531" i="10"/>
  <c r="AT531" i="10"/>
  <c r="D532" i="10"/>
  <c r="N532" i="10"/>
  <c r="V532" i="10" s="1"/>
  <c r="O532" i="10"/>
  <c r="AR532" i="10"/>
  <c r="AT532" i="10"/>
  <c r="D533" i="10"/>
  <c r="N533" i="10"/>
  <c r="V533" i="10" s="1"/>
  <c r="O533" i="10"/>
  <c r="AR533" i="10"/>
  <c r="AT533" i="10"/>
  <c r="A534" i="10"/>
  <c r="A546" i="10" s="1"/>
  <c r="A558" i="10" s="1"/>
  <c r="A570" i="10" s="1"/>
  <c r="A582" i="10" s="1"/>
  <c r="A594" i="10" s="1"/>
  <c r="D534" i="10"/>
  <c r="N534" i="10"/>
  <c r="V534" i="10" s="1"/>
  <c r="O534" i="10"/>
  <c r="AR534" i="10"/>
  <c r="AT534" i="10"/>
  <c r="D535" i="10"/>
  <c r="N535" i="10"/>
  <c r="V535" i="10" s="1"/>
  <c r="O535" i="10"/>
  <c r="AR535" i="10"/>
  <c r="AT535" i="10"/>
  <c r="D536" i="10"/>
  <c r="N536" i="10"/>
  <c r="V536" i="10" s="1"/>
  <c r="O536" i="10"/>
  <c r="AR536" i="10"/>
  <c r="AT536" i="10"/>
  <c r="D537" i="10"/>
  <c r="N537" i="10"/>
  <c r="V537" i="10" s="1"/>
  <c r="O537" i="10"/>
  <c r="AR537" i="10"/>
  <c r="AT537" i="10"/>
  <c r="D538" i="10"/>
  <c r="N538" i="10"/>
  <c r="V538" i="10" s="1"/>
  <c r="O538" i="10"/>
  <c r="AR538" i="10"/>
  <c r="AT538" i="10"/>
  <c r="D539" i="10"/>
  <c r="N539" i="10"/>
  <c r="V539" i="10" s="1"/>
  <c r="O539" i="10"/>
  <c r="AR539" i="10"/>
  <c r="AT539" i="10"/>
  <c r="D540" i="10"/>
  <c r="N540" i="10"/>
  <c r="V540" i="10" s="1"/>
  <c r="O540" i="10"/>
  <c r="AR540" i="10"/>
  <c r="AT540" i="10"/>
  <c r="D541" i="10"/>
  <c r="N541" i="10"/>
  <c r="V541" i="10" s="1"/>
  <c r="O541" i="10"/>
  <c r="AR541" i="10"/>
  <c r="AT541" i="10"/>
  <c r="D542" i="10"/>
  <c r="N542" i="10"/>
  <c r="V542" i="10" s="1"/>
  <c r="O542" i="10"/>
  <c r="AR542" i="10"/>
  <c r="AT542" i="10"/>
  <c r="D543" i="10"/>
  <c r="N543" i="10"/>
  <c r="V543" i="10" s="1"/>
  <c r="O543" i="10"/>
  <c r="AR543" i="10"/>
  <c r="AS548" i="10" s="1"/>
  <c r="AT543" i="10"/>
  <c r="D544" i="10"/>
  <c r="N544" i="10"/>
  <c r="V544" i="10" s="1"/>
  <c r="O544" i="10"/>
  <c r="AR544" i="10"/>
  <c r="AT544" i="10"/>
  <c r="D545" i="10"/>
  <c r="N545" i="10"/>
  <c r="V545" i="10" s="1"/>
  <c r="O545" i="10"/>
  <c r="AR545" i="10"/>
  <c r="AT545" i="10"/>
  <c r="D546" i="10"/>
  <c r="N546" i="10"/>
  <c r="V546" i="10" s="1"/>
  <c r="O546" i="10"/>
  <c r="W546" i="10" s="1"/>
  <c r="AR546" i="10"/>
  <c r="AT546" i="10"/>
  <c r="D547" i="10"/>
  <c r="N547" i="10"/>
  <c r="V547" i="10" s="1"/>
  <c r="O547" i="10"/>
  <c r="X547" i="10" s="1"/>
  <c r="AR547" i="10"/>
  <c r="AT547" i="10"/>
  <c r="D548" i="10"/>
  <c r="N548" i="10"/>
  <c r="V548" i="10" s="1"/>
  <c r="O548" i="10"/>
  <c r="X548" i="10" s="1"/>
  <c r="AR548" i="10"/>
  <c r="AT548" i="10"/>
  <c r="D549" i="10"/>
  <c r="N549" i="10"/>
  <c r="V549" i="10" s="1"/>
  <c r="O549" i="10"/>
  <c r="AR549" i="10"/>
  <c r="AT549" i="10"/>
  <c r="D550" i="10"/>
  <c r="N550" i="10"/>
  <c r="V550" i="10" s="1"/>
  <c r="O550" i="10"/>
  <c r="AR550" i="10"/>
  <c r="AT550" i="10"/>
  <c r="D551" i="10"/>
  <c r="N551" i="10"/>
  <c r="V551" i="10" s="1"/>
  <c r="O551" i="10"/>
  <c r="AR551" i="10"/>
  <c r="AT551" i="10"/>
  <c r="D552" i="10"/>
  <c r="N552" i="10"/>
  <c r="V552" i="10" s="1"/>
  <c r="O552" i="10"/>
  <c r="W552" i="10" s="1"/>
  <c r="AR552" i="10"/>
  <c r="AT552" i="10"/>
  <c r="D553" i="10"/>
  <c r="N553" i="10"/>
  <c r="V553" i="10" s="1"/>
  <c r="O553" i="10"/>
  <c r="AR553" i="10"/>
  <c r="AT553" i="10"/>
  <c r="AU551" i="10" s="1"/>
  <c r="D554" i="10"/>
  <c r="N554" i="10"/>
  <c r="V554" i="10" s="1"/>
  <c r="O554" i="10"/>
  <c r="W554" i="10" s="1"/>
  <c r="AR554" i="10"/>
  <c r="AT554" i="10"/>
  <c r="D555" i="10"/>
  <c r="N555" i="10"/>
  <c r="V555" i="10" s="1"/>
  <c r="O555" i="10"/>
  <c r="AR555" i="10"/>
  <c r="AT555" i="10"/>
  <c r="D556" i="10"/>
  <c r="N556" i="10"/>
  <c r="V556" i="10" s="1"/>
  <c r="O556" i="10"/>
  <c r="AR556" i="10"/>
  <c r="AT556" i="10"/>
  <c r="D557" i="10"/>
  <c r="N557" i="10"/>
  <c r="V557" i="10" s="1"/>
  <c r="O557" i="10"/>
  <c r="AR557" i="10"/>
  <c r="AT557" i="10"/>
  <c r="D558" i="10"/>
  <c r="N558" i="10"/>
  <c r="V558" i="10" s="1"/>
  <c r="O558" i="10"/>
  <c r="AR558" i="10"/>
  <c r="AT558" i="10"/>
  <c r="D559" i="10"/>
  <c r="N559" i="10"/>
  <c r="V559" i="10" s="1"/>
  <c r="O559" i="10"/>
  <c r="AR559" i="10"/>
  <c r="AT559" i="10"/>
  <c r="D560" i="10"/>
  <c r="N560" i="10"/>
  <c r="V560" i="10" s="1"/>
  <c r="O560" i="10"/>
  <c r="AR560" i="10"/>
  <c r="AT560" i="10"/>
  <c r="D561" i="10"/>
  <c r="N561" i="10"/>
  <c r="V561" i="10" s="1"/>
  <c r="O561" i="10"/>
  <c r="AR561" i="10"/>
  <c r="AT561" i="10"/>
  <c r="D562" i="10"/>
  <c r="N562" i="10"/>
  <c r="V562" i="10" s="1"/>
  <c r="O562" i="10"/>
  <c r="W562" i="10" s="1"/>
  <c r="AR562" i="10"/>
  <c r="AT562" i="10"/>
  <c r="D563" i="10"/>
  <c r="N563" i="10"/>
  <c r="V563" i="10" s="1"/>
  <c r="O563" i="10"/>
  <c r="AR563" i="10"/>
  <c r="AT563" i="10"/>
  <c r="D564" i="10"/>
  <c r="N564" i="10"/>
  <c r="V564" i="10" s="1"/>
  <c r="O564" i="10"/>
  <c r="AR564" i="10"/>
  <c r="AT564" i="10"/>
  <c r="D565" i="10"/>
  <c r="N565" i="10"/>
  <c r="V565" i="10" s="1"/>
  <c r="O565" i="10"/>
  <c r="AR565" i="10"/>
  <c r="AT565" i="10"/>
  <c r="D566" i="10"/>
  <c r="N566" i="10"/>
  <c r="V566" i="10" s="1"/>
  <c r="O566" i="10"/>
  <c r="AR566" i="10"/>
  <c r="AT566" i="10"/>
  <c r="AU572" i="10" s="1"/>
  <c r="D567" i="10"/>
  <c r="N567" i="10"/>
  <c r="V567" i="10" s="1"/>
  <c r="O567" i="10"/>
  <c r="AR567" i="10"/>
  <c r="AT567" i="10"/>
  <c r="D568" i="10"/>
  <c r="N568" i="10"/>
  <c r="V568" i="10" s="1"/>
  <c r="O568" i="10"/>
  <c r="AR568" i="10"/>
  <c r="AT568" i="10"/>
  <c r="D569" i="10"/>
  <c r="N569" i="10"/>
  <c r="V569" i="10" s="1"/>
  <c r="O569" i="10"/>
  <c r="AR569" i="10"/>
  <c r="AT569" i="10"/>
  <c r="D570" i="10"/>
  <c r="N570" i="10"/>
  <c r="V570" i="10" s="1"/>
  <c r="O570" i="10"/>
  <c r="AR570" i="10"/>
  <c r="AT570" i="10"/>
  <c r="D571" i="10"/>
  <c r="N571" i="10"/>
  <c r="V571" i="10" s="1"/>
  <c r="O571" i="10"/>
  <c r="AR571" i="10"/>
  <c r="AT571" i="10"/>
  <c r="D572" i="10"/>
  <c r="N572" i="10"/>
  <c r="V572" i="10" s="1"/>
  <c r="O572" i="10"/>
  <c r="AR572" i="10"/>
  <c r="AT572" i="10"/>
  <c r="D573" i="10"/>
  <c r="N573" i="10"/>
  <c r="V573" i="10" s="1"/>
  <c r="O573" i="10"/>
  <c r="AR573" i="10"/>
  <c r="AT573" i="10"/>
  <c r="D574" i="10"/>
  <c r="N574" i="10"/>
  <c r="V574" i="10" s="1"/>
  <c r="O574" i="10"/>
  <c r="AR574" i="10"/>
  <c r="AT574" i="10"/>
  <c r="D575" i="10"/>
  <c r="N575" i="10"/>
  <c r="V575" i="10" s="1"/>
  <c r="O575" i="10"/>
  <c r="W575" i="10" s="1"/>
  <c r="AR575" i="10"/>
  <c r="AT575" i="10"/>
  <c r="D576" i="10"/>
  <c r="N576" i="10"/>
  <c r="V576" i="10" s="1"/>
  <c r="O576" i="10"/>
  <c r="AR576" i="10"/>
  <c r="AT576" i="10"/>
  <c r="D577" i="10"/>
  <c r="N577" i="10"/>
  <c r="V577" i="10" s="1"/>
  <c r="O577" i="10"/>
  <c r="X577" i="10" s="1"/>
  <c r="AR577" i="10"/>
  <c r="AT577" i="10"/>
  <c r="D578" i="10"/>
  <c r="N578" i="10"/>
  <c r="V578" i="10" s="1"/>
  <c r="O578" i="10"/>
  <c r="AR578" i="10"/>
  <c r="AT578" i="10"/>
  <c r="D579" i="10"/>
  <c r="N579" i="10"/>
  <c r="V579" i="10" s="1"/>
  <c r="O579" i="10"/>
  <c r="W579" i="10" s="1"/>
  <c r="AR579" i="10"/>
  <c r="AT579" i="10"/>
  <c r="D580" i="10"/>
  <c r="N580" i="10"/>
  <c r="V580" i="10" s="1"/>
  <c r="O580" i="10"/>
  <c r="AR580" i="10"/>
  <c r="AT580" i="10"/>
  <c r="D581" i="10"/>
  <c r="N581" i="10"/>
  <c r="V581" i="10" s="1"/>
  <c r="O581" i="10"/>
  <c r="AR581" i="10"/>
  <c r="AT581" i="10"/>
  <c r="D582" i="10"/>
  <c r="N582" i="10"/>
  <c r="V582" i="10" s="1"/>
  <c r="O582" i="10"/>
  <c r="AR582" i="10"/>
  <c r="AT582" i="10"/>
  <c r="D583" i="10"/>
  <c r="N583" i="10"/>
  <c r="V583" i="10" s="1"/>
  <c r="O583" i="10"/>
  <c r="W583" i="10" s="1"/>
  <c r="AR583" i="10"/>
  <c r="AT583" i="10"/>
  <c r="AU581" i="10" s="1"/>
  <c r="D584" i="10"/>
  <c r="N584" i="10"/>
  <c r="V584" i="10" s="1"/>
  <c r="O584" i="10"/>
  <c r="AR584" i="10"/>
  <c r="AT584" i="10"/>
  <c r="D585" i="10"/>
  <c r="N585" i="10"/>
  <c r="V585" i="10" s="1"/>
  <c r="O585" i="10"/>
  <c r="AR585" i="10"/>
  <c r="AT585" i="10"/>
  <c r="D586" i="10"/>
  <c r="N586" i="10"/>
  <c r="V586" i="10" s="1"/>
  <c r="O586" i="10"/>
  <c r="AR586" i="10"/>
  <c r="AT586" i="10"/>
  <c r="D587" i="10"/>
  <c r="N587" i="10"/>
  <c r="V587" i="10" s="1"/>
  <c r="O587" i="10"/>
  <c r="AR587" i="10"/>
  <c r="AT587" i="10"/>
  <c r="D588" i="10"/>
  <c r="N588" i="10"/>
  <c r="V588" i="10" s="1"/>
  <c r="O588" i="10"/>
  <c r="AR588" i="10"/>
  <c r="AT588" i="10"/>
  <c r="D589" i="10"/>
  <c r="N589" i="10"/>
  <c r="V589" i="10" s="1"/>
  <c r="O589" i="10"/>
  <c r="AR589" i="10"/>
  <c r="AT589" i="10"/>
  <c r="D590" i="10"/>
  <c r="N590" i="10"/>
  <c r="V590" i="10" s="1"/>
  <c r="O590" i="10"/>
  <c r="AR590" i="10"/>
  <c r="AT590" i="10"/>
  <c r="D591" i="10"/>
  <c r="N591" i="10"/>
  <c r="V591" i="10" s="1"/>
  <c r="O591" i="10"/>
  <c r="AR591" i="10"/>
  <c r="AT591" i="10"/>
  <c r="D592" i="10"/>
  <c r="N592" i="10"/>
  <c r="V592" i="10" s="1"/>
  <c r="O592" i="10"/>
  <c r="AR592" i="10"/>
  <c r="AT592" i="10"/>
  <c r="D593" i="10"/>
  <c r="N593" i="10"/>
  <c r="V593" i="10" s="1"/>
  <c r="O593" i="10"/>
  <c r="X593" i="10" s="1"/>
  <c r="AR593" i="10"/>
  <c r="AT593" i="10"/>
  <c r="D594" i="10"/>
  <c r="N594" i="10"/>
  <c r="V594" i="10" s="1"/>
  <c r="O594" i="10"/>
  <c r="AR594" i="10"/>
  <c r="AT594" i="10"/>
  <c r="D595" i="10"/>
  <c r="N595" i="10"/>
  <c r="V595" i="10" s="1"/>
  <c r="O595" i="10"/>
  <c r="AR595" i="10"/>
  <c r="AT595" i="10"/>
  <c r="D596" i="10"/>
  <c r="N596" i="10"/>
  <c r="V596" i="10" s="1"/>
  <c r="O596" i="10"/>
  <c r="AR596" i="10"/>
  <c r="AT596" i="10"/>
  <c r="D597" i="10"/>
  <c r="N597" i="10"/>
  <c r="V597" i="10" s="1"/>
  <c r="O597" i="10"/>
  <c r="AR597" i="10"/>
  <c r="AT597" i="10"/>
  <c r="D598" i="10"/>
  <c r="N598" i="10"/>
  <c r="V598" i="10" s="1"/>
  <c r="O598" i="10"/>
  <c r="AR598" i="10"/>
  <c r="AT598" i="10"/>
  <c r="D599" i="10"/>
  <c r="N599" i="10"/>
  <c r="V599" i="10" s="1"/>
  <c r="O599" i="10"/>
  <c r="AR599" i="10"/>
  <c r="AT599" i="10"/>
  <c r="D600" i="10"/>
  <c r="N600" i="10"/>
  <c r="V600" i="10" s="1"/>
  <c r="O600" i="10"/>
  <c r="AR600" i="10"/>
  <c r="AT600" i="10"/>
  <c r="D601" i="10"/>
  <c r="N601" i="10"/>
  <c r="V601" i="10" s="1"/>
  <c r="O601" i="10"/>
  <c r="X601" i="10" s="1"/>
  <c r="AR601" i="10"/>
  <c r="AT601" i="10"/>
  <c r="D602" i="10"/>
  <c r="N602" i="10"/>
  <c r="V602" i="10" s="1"/>
  <c r="O602" i="10"/>
  <c r="AR602" i="10"/>
  <c r="AT602" i="10"/>
  <c r="D603" i="10"/>
  <c r="N603" i="10"/>
  <c r="V603" i="10" s="1"/>
  <c r="O603" i="10"/>
  <c r="W603" i="10" s="1"/>
  <c r="AR603" i="10"/>
  <c r="AT603" i="10"/>
  <c r="AU609" i="10" s="1"/>
  <c r="D604" i="10"/>
  <c r="N604" i="10"/>
  <c r="V604" i="10" s="1"/>
  <c r="O604" i="10"/>
  <c r="AR604" i="10"/>
  <c r="AT604" i="10"/>
  <c r="D605" i="10"/>
  <c r="N605" i="10"/>
  <c r="V605" i="10" s="1"/>
  <c r="O605" i="10"/>
  <c r="AR605" i="10"/>
  <c r="AT605" i="10"/>
  <c r="A606" i="10"/>
  <c r="A618" i="10" s="1"/>
  <c r="A630" i="10" s="1"/>
  <c r="A642" i="10" s="1"/>
  <c r="A654" i="10" s="1"/>
  <c r="A666" i="10" s="1"/>
  <c r="A678" i="10" s="1"/>
  <c r="A690" i="10" s="1"/>
  <c r="A702" i="10" s="1"/>
  <c r="A714" i="10" s="1"/>
  <c r="A726" i="10" s="1"/>
  <c r="A738" i="10" s="1"/>
  <c r="A750" i="10" s="1"/>
  <c r="A762" i="10" s="1"/>
  <c r="A774" i="10" s="1"/>
  <c r="A786" i="10" s="1"/>
  <c r="A798" i="10" s="1"/>
  <c r="A810" i="10" s="1"/>
  <c r="A822" i="10" s="1"/>
  <c r="A834" i="10" s="1"/>
  <c r="A846" i="10" s="1"/>
  <c r="A858" i="10" s="1"/>
  <c r="A870" i="10" s="1"/>
  <c r="A882" i="10" s="1"/>
  <c r="A894" i="10" s="1"/>
  <c r="A906" i="10" s="1"/>
  <c r="A918" i="10" s="1"/>
  <c r="A930" i="10" s="1"/>
  <c r="A942" i="10" s="1"/>
  <c r="A954" i="10" s="1"/>
  <c r="A966" i="10" s="1"/>
  <c r="A978" i="10" s="1"/>
  <c r="A990" i="10" s="1"/>
  <c r="A1002" i="10" s="1"/>
  <c r="A1014" i="10" s="1"/>
  <c r="A1026" i="10" s="1"/>
  <c r="A1038" i="10" s="1"/>
  <c r="A1050" i="10" s="1"/>
  <c r="A1062" i="10" s="1"/>
  <c r="A1074" i="10" s="1"/>
  <c r="A1086" i="10" s="1"/>
  <c r="A1098" i="10" s="1"/>
  <c r="A1110" i="10" s="1"/>
  <c r="A1122" i="10" s="1"/>
  <c r="A1134" i="10" s="1"/>
  <c r="A1146" i="10" s="1"/>
  <c r="A1158" i="10" s="1"/>
  <c r="A1170" i="10" s="1"/>
  <c r="A1182" i="10" s="1"/>
  <c r="A1194" i="10" s="1"/>
  <c r="A1206" i="10" s="1"/>
  <c r="A1218" i="10" s="1"/>
  <c r="A1230" i="10" s="1"/>
  <c r="A1242" i="10" s="1"/>
  <c r="A1254" i="10" s="1"/>
  <c r="A1266" i="10" s="1"/>
  <c r="A1278" i="10" s="1"/>
  <c r="A1290" i="10" s="1"/>
  <c r="A1302" i="10" s="1"/>
  <c r="A1314" i="10" s="1"/>
  <c r="A1326" i="10" s="1"/>
  <c r="A1338" i="10" s="1"/>
  <c r="A1350" i="10" s="1"/>
  <c r="A1362" i="10" s="1"/>
  <c r="A1374" i="10" s="1"/>
  <c r="A1386" i="10" s="1"/>
  <c r="A1398" i="10" s="1"/>
  <c r="A1410" i="10" s="1"/>
  <c r="A1422" i="10" s="1"/>
  <c r="A1434" i="10" s="1"/>
  <c r="A1446" i="10" s="1"/>
  <c r="A1458" i="10" s="1"/>
  <c r="A1470" i="10" s="1"/>
  <c r="A1482" i="10" s="1"/>
  <c r="A1494" i="10" s="1"/>
  <c r="A1506" i="10" s="1"/>
  <c r="A1518" i="10" s="1"/>
  <c r="A1530" i="10" s="1"/>
  <c r="A1542" i="10" s="1"/>
  <c r="A1554" i="10" s="1"/>
  <c r="A1566" i="10" s="1"/>
  <c r="A1578" i="10" s="1"/>
  <c r="A1590" i="10" s="1"/>
  <c r="A1602" i="10" s="1"/>
  <c r="A1614" i="10" s="1"/>
  <c r="A1626" i="10" s="1"/>
  <c r="A1638" i="10" s="1"/>
  <c r="A1650" i="10" s="1"/>
  <c r="A1662" i="10" s="1"/>
  <c r="A1674" i="10" s="1"/>
  <c r="A1686" i="10" s="1"/>
  <c r="A1698" i="10" s="1"/>
  <c r="A1710" i="10" s="1"/>
  <c r="A1722" i="10" s="1"/>
  <c r="A1734" i="10" s="1"/>
  <c r="A1746" i="10" s="1"/>
  <c r="A1758" i="10" s="1"/>
  <c r="A1770" i="10" s="1"/>
  <c r="A1782" i="10" s="1"/>
  <c r="A1794" i="10" s="1"/>
  <c r="A1806" i="10" s="1"/>
  <c r="A1818" i="10" s="1"/>
  <c r="A1830" i="10" s="1"/>
  <c r="A1842" i="10" s="1"/>
  <c r="A1854" i="10" s="1"/>
  <c r="A1866" i="10" s="1"/>
  <c r="A1878" i="10" s="1"/>
  <c r="A1890" i="10" s="1"/>
  <c r="A1902" i="10" s="1"/>
  <c r="A1914" i="10" s="1"/>
  <c r="A1926" i="10" s="1"/>
  <c r="A1938" i="10" s="1"/>
  <c r="A1950" i="10" s="1"/>
  <c r="D606" i="10"/>
  <c r="N606" i="10"/>
  <c r="V606" i="10" s="1"/>
  <c r="O606" i="10"/>
  <c r="AR606" i="10"/>
  <c r="AS607" i="10" s="1"/>
  <c r="AT606" i="10"/>
  <c r="D607" i="10"/>
  <c r="N607" i="10"/>
  <c r="V607" i="10" s="1"/>
  <c r="O607" i="10"/>
  <c r="AR607" i="10"/>
  <c r="AT607" i="10"/>
  <c r="D608" i="10"/>
  <c r="N608" i="10"/>
  <c r="V608" i="10" s="1"/>
  <c r="O608" i="10"/>
  <c r="AR608" i="10"/>
  <c r="AT608" i="10"/>
  <c r="D609" i="10"/>
  <c r="N609" i="10"/>
  <c r="V609" i="10" s="1"/>
  <c r="O609" i="10"/>
  <c r="X609" i="10" s="1"/>
  <c r="AR609" i="10"/>
  <c r="AT609" i="10"/>
  <c r="D610" i="10"/>
  <c r="N610" i="10"/>
  <c r="V610" i="10" s="1"/>
  <c r="O610" i="10"/>
  <c r="AR610" i="10"/>
  <c r="AT610" i="10"/>
  <c r="D611" i="10"/>
  <c r="N611" i="10"/>
  <c r="V611" i="10" s="1"/>
  <c r="O611" i="10"/>
  <c r="W611" i="10" s="1"/>
  <c r="AR611" i="10"/>
  <c r="AT611" i="10"/>
  <c r="D612" i="10"/>
  <c r="N612" i="10"/>
  <c r="V612" i="10" s="1"/>
  <c r="O612" i="10"/>
  <c r="AR612" i="10"/>
  <c r="AT612" i="10"/>
  <c r="D613" i="10"/>
  <c r="N613" i="10"/>
  <c r="V613" i="10" s="1"/>
  <c r="O613" i="10"/>
  <c r="AR613" i="10"/>
  <c r="AT613" i="10"/>
  <c r="D614" i="10"/>
  <c r="N614" i="10"/>
  <c r="V614" i="10" s="1"/>
  <c r="O614" i="10"/>
  <c r="AR614" i="10"/>
  <c r="AT614" i="10"/>
  <c r="D615" i="10"/>
  <c r="N615" i="10"/>
  <c r="V615" i="10" s="1"/>
  <c r="O615" i="10"/>
  <c r="AR615" i="10"/>
  <c r="AT615" i="10"/>
  <c r="D616" i="10"/>
  <c r="N616" i="10"/>
  <c r="V616" i="10" s="1"/>
  <c r="O616" i="10"/>
  <c r="AR616" i="10"/>
  <c r="AT616" i="10"/>
  <c r="D617" i="10"/>
  <c r="N617" i="10"/>
  <c r="V617" i="10" s="1"/>
  <c r="O617" i="10"/>
  <c r="X617" i="10" s="1"/>
  <c r="AR617" i="10"/>
  <c r="AT617" i="10"/>
  <c r="D618" i="10"/>
  <c r="N618" i="10"/>
  <c r="V618" i="10" s="1"/>
  <c r="O618" i="10"/>
  <c r="AR618" i="10"/>
  <c r="AT618" i="10"/>
  <c r="D619" i="10"/>
  <c r="N619" i="10"/>
  <c r="V619" i="10" s="1"/>
  <c r="O619" i="10"/>
  <c r="AR619" i="10"/>
  <c r="AT619" i="10"/>
  <c r="D620" i="10"/>
  <c r="N620" i="10"/>
  <c r="V620" i="10" s="1"/>
  <c r="O620" i="10"/>
  <c r="AR620" i="10"/>
  <c r="AT620" i="10"/>
  <c r="D621" i="10"/>
  <c r="N621" i="10"/>
  <c r="V621" i="10" s="1"/>
  <c r="O621" i="10"/>
  <c r="AR621" i="10"/>
  <c r="AT621" i="10"/>
  <c r="D622" i="10"/>
  <c r="N622" i="10"/>
  <c r="V622" i="10" s="1"/>
  <c r="O622" i="10"/>
  <c r="AR622" i="10"/>
  <c r="AT622" i="10"/>
  <c r="D623" i="10"/>
  <c r="N623" i="10"/>
  <c r="V623" i="10" s="1"/>
  <c r="O623" i="10"/>
  <c r="W623" i="10" s="1"/>
  <c r="AR623" i="10"/>
  <c r="AT623" i="10"/>
  <c r="D624" i="10"/>
  <c r="N624" i="10"/>
  <c r="V624" i="10" s="1"/>
  <c r="O624" i="10"/>
  <c r="AR624" i="10"/>
  <c r="AT624" i="10"/>
  <c r="D625" i="10"/>
  <c r="N625" i="10"/>
  <c r="V625" i="10" s="1"/>
  <c r="O625" i="10"/>
  <c r="AR625" i="10"/>
  <c r="AT625" i="10"/>
  <c r="D626" i="10"/>
  <c r="N626" i="10"/>
  <c r="V626" i="10" s="1"/>
  <c r="O626" i="10"/>
  <c r="AR626" i="10"/>
  <c r="AT626" i="10"/>
  <c r="D627" i="10"/>
  <c r="N627" i="10"/>
  <c r="V627" i="10" s="1"/>
  <c r="O627" i="10"/>
  <c r="AR627" i="10"/>
  <c r="AT627" i="10"/>
  <c r="D628" i="10"/>
  <c r="N628" i="10"/>
  <c r="V628" i="10" s="1"/>
  <c r="O628" i="10"/>
  <c r="AR628" i="10"/>
  <c r="AT628" i="10"/>
  <c r="D629" i="10"/>
  <c r="N629" i="10"/>
  <c r="V629" i="10" s="1"/>
  <c r="O629" i="10"/>
  <c r="X629" i="10" s="1"/>
  <c r="AR629" i="10"/>
  <c r="AT629" i="10"/>
  <c r="D630" i="10"/>
  <c r="N630" i="10"/>
  <c r="V630" i="10" s="1"/>
  <c r="O630" i="10"/>
  <c r="AR630" i="10"/>
  <c r="AT630" i="10"/>
  <c r="D631" i="10"/>
  <c r="N631" i="10"/>
  <c r="V631" i="10" s="1"/>
  <c r="O631" i="10"/>
  <c r="W631" i="10" s="1"/>
  <c r="AR631" i="10"/>
  <c r="AT631" i="10"/>
  <c r="D632" i="10"/>
  <c r="N632" i="10"/>
  <c r="V632" i="10" s="1"/>
  <c r="O632" i="10"/>
  <c r="AR632" i="10"/>
  <c r="AT632" i="10"/>
  <c r="D633" i="10"/>
  <c r="N633" i="10"/>
  <c r="V633" i="10" s="1"/>
  <c r="O633" i="10"/>
  <c r="AR633" i="10"/>
  <c r="AT633" i="10"/>
  <c r="AU639" i="10" s="1"/>
  <c r="D634" i="10"/>
  <c r="N634" i="10"/>
  <c r="V634" i="10" s="1"/>
  <c r="O634" i="10"/>
  <c r="AR634" i="10"/>
  <c r="AT634" i="10"/>
  <c r="D635" i="10"/>
  <c r="N635" i="10"/>
  <c r="V635" i="10" s="1"/>
  <c r="O635" i="10"/>
  <c r="AR635" i="10"/>
  <c r="AT635" i="10"/>
  <c r="D636" i="10"/>
  <c r="N636" i="10"/>
  <c r="V636" i="10" s="1"/>
  <c r="O636" i="10"/>
  <c r="AR636" i="10"/>
  <c r="AT636" i="10"/>
  <c r="D637" i="10"/>
  <c r="N637" i="10"/>
  <c r="V637" i="10" s="1"/>
  <c r="O637" i="10"/>
  <c r="X637" i="10" s="1"/>
  <c r="AR637" i="10"/>
  <c r="AT637" i="10"/>
  <c r="D638" i="10"/>
  <c r="N638" i="10"/>
  <c r="V638" i="10" s="1"/>
  <c r="O638" i="10"/>
  <c r="AR638" i="10"/>
  <c r="AT638" i="10"/>
  <c r="D639" i="10"/>
  <c r="N639" i="10"/>
  <c r="V639" i="10" s="1"/>
  <c r="O639" i="10"/>
  <c r="AR639" i="10"/>
  <c r="AT639" i="10"/>
  <c r="D640" i="10"/>
  <c r="N640" i="10"/>
  <c r="V640" i="10" s="1"/>
  <c r="O640" i="10"/>
  <c r="AR640" i="10"/>
  <c r="AT640" i="10"/>
  <c r="D641" i="10"/>
  <c r="N641" i="10"/>
  <c r="V641" i="10" s="1"/>
  <c r="O641" i="10"/>
  <c r="AR641" i="10"/>
  <c r="AT641" i="10"/>
  <c r="D642" i="10"/>
  <c r="N642" i="10"/>
  <c r="V642" i="10" s="1"/>
  <c r="O642" i="10"/>
  <c r="AR642" i="10"/>
  <c r="AT642" i="10"/>
  <c r="D643" i="10"/>
  <c r="N643" i="10"/>
  <c r="V643" i="10" s="1"/>
  <c r="O643" i="10"/>
  <c r="AR643" i="10"/>
  <c r="AT643" i="10"/>
  <c r="D644" i="10"/>
  <c r="N644" i="10"/>
  <c r="V644" i="10" s="1"/>
  <c r="O644" i="10"/>
  <c r="AR644" i="10"/>
  <c r="AT644" i="10"/>
  <c r="D645" i="10"/>
  <c r="N645" i="10"/>
  <c r="V645" i="10" s="1"/>
  <c r="O645" i="10"/>
  <c r="X645" i="10" s="1"/>
  <c r="AR645" i="10"/>
  <c r="AT645" i="10"/>
  <c r="D646" i="10"/>
  <c r="N646" i="10"/>
  <c r="V646" i="10" s="1"/>
  <c r="O646" i="10"/>
  <c r="X646" i="10" s="1"/>
  <c r="AR646" i="10"/>
  <c r="AT646" i="10"/>
  <c r="D647" i="10"/>
  <c r="N647" i="10"/>
  <c r="V647" i="10" s="1"/>
  <c r="O647" i="10"/>
  <c r="AR647" i="10"/>
  <c r="AT647" i="10"/>
  <c r="D648" i="10"/>
  <c r="N648" i="10"/>
  <c r="V648" i="10" s="1"/>
  <c r="O648" i="10"/>
  <c r="AR648" i="10"/>
  <c r="AT648" i="10"/>
  <c r="D649" i="10"/>
  <c r="N649" i="10"/>
  <c r="V649" i="10" s="1"/>
  <c r="O649" i="10"/>
  <c r="AR649" i="10"/>
  <c r="AT649" i="10"/>
  <c r="D650" i="10"/>
  <c r="N650" i="10"/>
  <c r="V650" i="10" s="1"/>
  <c r="O650" i="10"/>
  <c r="AR650" i="10"/>
  <c r="AT650" i="10"/>
  <c r="D651" i="10"/>
  <c r="N651" i="10"/>
  <c r="V651" i="10" s="1"/>
  <c r="O651" i="10"/>
  <c r="W651" i="10" s="1"/>
  <c r="AR651" i="10"/>
  <c r="AT651" i="10"/>
  <c r="D652" i="10"/>
  <c r="N652" i="10"/>
  <c r="V652" i="10" s="1"/>
  <c r="O652" i="10"/>
  <c r="AR652" i="10"/>
  <c r="AT652" i="10"/>
  <c r="D653" i="10"/>
  <c r="N653" i="10"/>
  <c r="V653" i="10" s="1"/>
  <c r="O653" i="10"/>
  <c r="AR653" i="10"/>
  <c r="AT653" i="10"/>
  <c r="D654" i="10"/>
  <c r="N654" i="10"/>
  <c r="V654" i="10" s="1"/>
  <c r="O654" i="10"/>
  <c r="AR654" i="10"/>
  <c r="AT654" i="10"/>
  <c r="D655" i="10"/>
  <c r="N655" i="10"/>
  <c r="V655" i="10" s="1"/>
  <c r="O655" i="10"/>
  <c r="AR655" i="10"/>
  <c r="AT655" i="10"/>
  <c r="D656" i="10"/>
  <c r="N656" i="10"/>
  <c r="V656" i="10" s="1"/>
  <c r="O656" i="10"/>
  <c r="AR656" i="10"/>
  <c r="AT656" i="10"/>
  <c r="D657" i="10"/>
  <c r="N657" i="10"/>
  <c r="V657" i="10" s="1"/>
  <c r="O657" i="10"/>
  <c r="X657" i="10" s="1"/>
  <c r="AR657" i="10"/>
  <c r="AT657" i="10"/>
  <c r="D658" i="10"/>
  <c r="N658" i="10"/>
  <c r="V658" i="10" s="1"/>
  <c r="O658" i="10"/>
  <c r="X658" i="10" s="1"/>
  <c r="AR658" i="10"/>
  <c r="AT658" i="10"/>
  <c r="D659" i="10"/>
  <c r="N659" i="10"/>
  <c r="V659" i="10" s="1"/>
  <c r="O659" i="10"/>
  <c r="W659" i="10" s="1"/>
  <c r="AR659" i="10"/>
  <c r="AT659" i="10"/>
  <c r="D660" i="10"/>
  <c r="N660" i="10"/>
  <c r="V660" i="10" s="1"/>
  <c r="O660" i="10"/>
  <c r="AR660" i="10"/>
  <c r="AT660" i="10"/>
  <c r="D661" i="10"/>
  <c r="N661" i="10"/>
  <c r="V661" i="10" s="1"/>
  <c r="O661" i="10"/>
  <c r="AR661" i="10"/>
  <c r="AT661" i="10"/>
  <c r="D662" i="10"/>
  <c r="N662" i="10"/>
  <c r="V662" i="10" s="1"/>
  <c r="O662" i="10"/>
  <c r="AR662" i="10"/>
  <c r="AT662" i="10"/>
  <c r="D663" i="10"/>
  <c r="N663" i="10"/>
  <c r="V663" i="10" s="1"/>
  <c r="O663" i="10"/>
  <c r="W663" i="10" s="1"/>
  <c r="AR663" i="10"/>
  <c r="AT663" i="10"/>
  <c r="D664" i="10"/>
  <c r="N664" i="10"/>
  <c r="V664" i="10" s="1"/>
  <c r="O664" i="10"/>
  <c r="AR664" i="10"/>
  <c r="AT664" i="10"/>
  <c r="D665" i="10"/>
  <c r="N665" i="10"/>
  <c r="V665" i="10" s="1"/>
  <c r="O665" i="10"/>
  <c r="X665" i="10" s="1"/>
  <c r="AR665" i="10"/>
  <c r="AT665" i="10"/>
  <c r="D666" i="10"/>
  <c r="N666" i="10"/>
  <c r="V666" i="10" s="1"/>
  <c r="O666" i="10"/>
  <c r="AR666" i="10"/>
  <c r="AT666" i="10"/>
  <c r="D667" i="10"/>
  <c r="N667" i="10"/>
  <c r="V667" i="10" s="1"/>
  <c r="O667" i="10"/>
  <c r="AR667" i="10"/>
  <c r="AT667" i="10"/>
  <c r="D668" i="10"/>
  <c r="N668" i="10"/>
  <c r="V668" i="10" s="1"/>
  <c r="O668" i="10"/>
  <c r="AR668" i="10"/>
  <c r="AT668" i="10"/>
  <c r="D669" i="10"/>
  <c r="N669" i="10"/>
  <c r="V669" i="10" s="1"/>
  <c r="O669" i="10"/>
  <c r="AR669" i="10"/>
  <c r="AT669" i="10"/>
  <c r="D670" i="10"/>
  <c r="N670" i="10"/>
  <c r="V670" i="10" s="1"/>
  <c r="O670" i="10"/>
  <c r="AR670" i="10"/>
  <c r="AT670" i="10"/>
  <c r="D671" i="10"/>
  <c r="N671" i="10"/>
  <c r="V671" i="10" s="1"/>
  <c r="O671" i="10"/>
  <c r="AR671" i="10"/>
  <c r="AT671" i="10"/>
  <c r="D672" i="10"/>
  <c r="N672" i="10"/>
  <c r="V672" i="10" s="1"/>
  <c r="O672" i="10"/>
  <c r="AR672" i="10"/>
  <c r="AT672" i="10"/>
  <c r="D673" i="10"/>
  <c r="N673" i="10"/>
  <c r="V673" i="10" s="1"/>
  <c r="O673" i="10"/>
  <c r="AR673" i="10"/>
  <c r="AT673" i="10"/>
  <c r="D674" i="10"/>
  <c r="N674" i="10"/>
  <c r="V674" i="10" s="1"/>
  <c r="O674" i="10"/>
  <c r="AR674" i="10"/>
  <c r="AT674" i="10"/>
  <c r="D675" i="10"/>
  <c r="N675" i="10"/>
  <c r="V675" i="10" s="1"/>
  <c r="O675" i="10"/>
  <c r="W675" i="10" s="1"/>
  <c r="AR675" i="10"/>
  <c r="AT675" i="10"/>
  <c r="D676" i="10"/>
  <c r="N676" i="10"/>
  <c r="V676" i="10" s="1"/>
  <c r="O676" i="10"/>
  <c r="AR676" i="10"/>
  <c r="AT676" i="10"/>
  <c r="D677" i="10"/>
  <c r="N677" i="10"/>
  <c r="V677" i="10" s="1"/>
  <c r="O677" i="10"/>
  <c r="X677" i="10" s="1"/>
  <c r="AR677" i="10"/>
  <c r="AT677" i="10"/>
  <c r="D678" i="10"/>
  <c r="N678" i="10"/>
  <c r="V678" i="10" s="1"/>
  <c r="O678" i="10"/>
  <c r="AR678" i="10"/>
  <c r="AT678" i="10"/>
  <c r="D679" i="10"/>
  <c r="N679" i="10"/>
  <c r="V679" i="10" s="1"/>
  <c r="O679" i="10"/>
  <c r="W679" i="10" s="1"/>
  <c r="AR679" i="10"/>
  <c r="AT679" i="10"/>
  <c r="AU677" i="10" s="1"/>
  <c r="D680" i="10"/>
  <c r="N680" i="10"/>
  <c r="V680" i="10" s="1"/>
  <c r="O680" i="10"/>
  <c r="AR680" i="10"/>
  <c r="AT680" i="10"/>
  <c r="D681" i="10"/>
  <c r="N681" i="10"/>
  <c r="V681" i="10" s="1"/>
  <c r="O681" i="10"/>
  <c r="AR681" i="10"/>
  <c r="AT681" i="10"/>
  <c r="D682" i="10"/>
  <c r="N682" i="10"/>
  <c r="V682" i="10" s="1"/>
  <c r="O682" i="10"/>
  <c r="AR682" i="10"/>
  <c r="AT682" i="10"/>
  <c r="D683" i="10"/>
  <c r="N683" i="10"/>
  <c r="V683" i="10" s="1"/>
  <c r="O683" i="10"/>
  <c r="AR683" i="10"/>
  <c r="AT683" i="10"/>
  <c r="D684" i="10"/>
  <c r="N684" i="10"/>
  <c r="V684" i="10" s="1"/>
  <c r="O684" i="10"/>
  <c r="AR684" i="10"/>
  <c r="AT684" i="10"/>
  <c r="D685" i="10"/>
  <c r="N685" i="10"/>
  <c r="V685" i="10" s="1"/>
  <c r="O685" i="10"/>
  <c r="X685" i="10" s="1"/>
  <c r="AR685" i="10"/>
  <c r="AT685" i="10"/>
  <c r="D686" i="10"/>
  <c r="N686" i="10"/>
  <c r="V686" i="10" s="1"/>
  <c r="O686" i="10"/>
  <c r="AR686" i="10"/>
  <c r="AT686" i="10"/>
  <c r="D687" i="10"/>
  <c r="N687" i="10"/>
  <c r="V687" i="10" s="1"/>
  <c r="O687" i="10"/>
  <c r="AR687" i="10"/>
  <c r="AT687" i="10"/>
  <c r="D688" i="10"/>
  <c r="N688" i="10"/>
  <c r="V688" i="10" s="1"/>
  <c r="O688" i="10"/>
  <c r="AR688" i="10"/>
  <c r="AT688" i="10"/>
  <c r="D689" i="10"/>
  <c r="N689" i="10"/>
  <c r="V689" i="10" s="1"/>
  <c r="O689" i="10"/>
  <c r="AR689" i="10"/>
  <c r="AT689" i="10"/>
  <c r="D690" i="10"/>
  <c r="N690" i="10"/>
  <c r="V690" i="10" s="1"/>
  <c r="O690" i="10"/>
  <c r="W690" i="10" s="1"/>
  <c r="AR690" i="10"/>
  <c r="AT690" i="10"/>
  <c r="D691" i="10"/>
  <c r="N691" i="10"/>
  <c r="V691" i="10" s="1"/>
  <c r="O691" i="10"/>
  <c r="W691" i="10" s="1"/>
  <c r="AR691" i="10"/>
  <c r="AT691" i="10"/>
  <c r="D692" i="10"/>
  <c r="N692" i="10"/>
  <c r="V692" i="10" s="1"/>
  <c r="O692" i="10"/>
  <c r="AR692" i="10"/>
  <c r="AT692" i="10"/>
  <c r="D693" i="10"/>
  <c r="N693" i="10"/>
  <c r="V693" i="10" s="1"/>
  <c r="O693" i="10"/>
  <c r="AR693" i="10"/>
  <c r="AS698" i="10" s="1"/>
  <c r="AT693" i="10"/>
  <c r="D694" i="10"/>
  <c r="N694" i="10"/>
  <c r="V694" i="10" s="1"/>
  <c r="O694" i="10"/>
  <c r="AR694" i="10"/>
  <c r="AT694" i="10"/>
  <c r="D695" i="10"/>
  <c r="N695" i="10"/>
  <c r="V695" i="10" s="1"/>
  <c r="O695" i="10"/>
  <c r="AR695" i="10"/>
  <c r="AT695" i="10"/>
  <c r="D696" i="10"/>
  <c r="N696" i="10"/>
  <c r="V696" i="10" s="1"/>
  <c r="O696" i="10"/>
  <c r="AR696" i="10"/>
  <c r="AT696" i="10"/>
  <c r="D697" i="10"/>
  <c r="N697" i="10"/>
  <c r="V697" i="10" s="1"/>
  <c r="O697" i="10"/>
  <c r="X697" i="10" s="1"/>
  <c r="AR697" i="10"/>
  <c r="AT697" i="10"/>
  <c r="D698" i="10"/>
  <c r="N698" i="10"/>
  <c r="V698" i="10" s="1"/>
  <c r="O698" i="10"/>
  <c r="AR698" i="10"/>
  <c r="AT698" i="10"/>
  <c r="D699" i="10"/>
  <c r="N699" i="10"/>
  <c r="V699" i="10" s="1"/>
  <c r="O699" i="10"/>
  <c r="W699" i="10" s="1"/>
  <c r="AR699" i="10"/>
  <c r="AT699" i="10"/>
  <c r="D700" i="10"/>
  <c r="N700" i="10"/>
  <c r="V700" i="10" s="1"/>
  <c r="O700" i="10"/>
  <c r="AR700" i="10"/>
  <c r="AT700" i="10"/>
  <c r="D701" i="10"/>
  <c r="N701" i="10"/>
  <c r="V701" i="10" s="1"/>
  <c r="O701" i="10"/>
  <c r="AR701" i="10"/>
  <c r="AT701" i="10"/>
  <c r="D702" i="10"/>
  <c r="N702" i="10"/>
  <c r="V702" i="10" s="1"/>
  <c r="O702" i="10"/>
  <c r="AR702" i="10"/>
  <c r="AS703" i="10" s="1"/>
  <c r="AT702" i="10"/>
  <c r="D703" i="10"/>
  <c r="N703" i="10"/>
  <c r="V703" i="10" s="1"/>
  <c r="O703" i="10"/>
  <c r="AR703" i="10"/>
  <c r="AT703" i="10"/>
  <c r="D704" i="10"/>
  <c r="N704" i="10"/>
  <c r="V704" i="10" s="1"/>
  <c r="O704" i="10"/>
  <c r="AR704" i="10"/>
  <c r="AT704" i="10"/>
  <c r="D705" i="10"/>
  <c r="N705" i="10"/>
  <c r="V705" i="10" s="1"/>
  <c r="O705" i="10"/>
  <c r="X705" i="10" s="1"/>
  <c r="AR705" i="10"/>
  <c r="AT705" i="10"/>
  <c r="D706" i="10"/>
  <c r="N706" i="10"/>
  <c r="V706" i="10" s="1"/>
  <c r="O706" i="10"/>
  <c r="AR706" i="10"/>
  <c r="AT706" i="10"/>
  <c r="D707" i="10"/>
  <c r="N707" i="10"/>
  <c r="V707" i="10" s="1"/>
  <c r="O707" i="10"/>
  <c r="W707" i="10" s="1"/>
  <c r="AR707" i="10"/>
  <c r="AT707" i="10"/>
  <c r="D708" i="10"/>
  <c r="N708" i="10"/>
  <c r="V708" i="10" s="1"/>
  <c r="O708" i="10"/>
  <c r="AR708" i="10"/>
  <c r="AT708" i="10"/>
  <c r="D709" i="10"/>
  <c r="N709" i="10"/>
  <c r="V709" i="10" s="1"/>
  <c r="O709" i="10"/>
  <c r="AR709" i="10"/>
  <c r="AT709" i="10"/>
  <c r="D710" i="10"/>
  <c r="N710" i="10"/>
  <c r="V710" i="10" s="1"/>
  <c r="O710" i="10"/>
  <c r="AR710" i="10"/>
  <c r="AT710" i="10"/>
  <c r="D711" i="10"/>
  <c r="N711" i="10"/>
  <c r="V711" i="10" s="1"/>
  <c r="O711" i="10"/>
  <c r="W711" i="10" s="1"/>
  <c r="AR711" i="10"/>
  <c r="AT711" i="10"/>
  <c r="D712" i="10"/>
  <c r="N712" i="10"/>
  <c r="V712" i="10" s="1"/>
  <c r="O712" i="10"/>
  <c r="AR712" i="10"/>
  <c r="AT712" i="10"/>
  <c r="D713" i="10"/>
  <c r="N713" i="10"/>
  <c r="V713" i="10" s="1"/>
  <c r="O713" i="10"/>
  <c r="X713" i="10" s="1"/>
  <c r="AR713" i="10"/>
  <c r="AT713" i="10"/>
  <c r="D714" i="10"/>
  <c r="N714" i="10"/>
  <c r="V714" i="10" s="1"/>
  <c r="O714" i="10"/>
  <c r="W714" i="10" s="1"/>
  <c r="AR714" i="10"/>
  <c r="AT714" i="10"/>
  <c r="D715" i="10"/>
  <c r="N715" i="10"/>
  <c r="V715" i="10" s="1"/>
  <c r="O715" i="10"/>
  <c r="AR715" i="10"/>
  <c r="AT715" i="10"/>
  <c r="D716" i="10"/>
  <c r="N716" i="10"/>
  <c r="V716" i="10" s="1"/>
  <c r="O716" i="10"/>
  <c r="AR716" i="10"/>
  <c r="AT716" i="10"/>
  <c r="D717" i="10"/>
  <c r="N717" i="10"/>
  <c r="V717" i="10" s="1"/>
  <c r="O717" i="10"/>
  <c r="X717" i="10" s="1"/>
  <c r="D718" i="10"/>
  <c r="N718" i="10"/>
  <c r="V718" i="10" s="1"/>
  <c r="O718" i="10"/>
  <c r="W718" i="10" s="1"/>
  <c r="D719" i="10"/>
  <c r="N719" i="10"/>
  <c r="V719" i="10" s="1"/>
  <c r="O719" i="10"/>
  <c r="W719" i="10" s="1"/>
  <c r="D720" i="10"/>
  <c r="N720" i="10"/>
  <c r="V720" i="10" s="1"/>
  <c r="O720" i="10"/>
  <c r="D721" i="10"/>
  <c r="N721" i="10"/>
  <c r="V721" i="10" s="1"/>
  <c r="O721" i="10"/>
  <c r="X721" i="10" s="1"/>
  <c r="D722" i="10"/>
  <c r="N722" i="10"/>
  <c r="V722" i="10" s="1"/>
  <c r="O722" i="10"/>
  <c r="D723" i="10"/>
  <c r="N723" i="10"/>
  <c r="V723" i="10" s="1"/>
  <c r="O723" i="10"/>
  <c r="D724" i="10"/>
  <c r="N724" i="10"/>
  <c r="V724" i="10" s="1"/>
  <c r="O724" i="10"/>
  <c r="D725" i="10"/>
  <c r="N725" i="10"/>
  <c r="V725" i="10" s="1"/>
  <c r="O725" i="10"/>
  <c r="X725" i="10" s="1"/>
  <c r="D726" i="10"/>
  <c r="N726" i="10"/>
  <c r="V726" i="10" s="1"/>
  <c r="O726" i="10"/>
  <c r="D727" i="10"/>
  <c r="N727" i="10"/>
  <c r="V727" i="10" s="1"/>
  <c r="O727" i="10"/>
  <c r="D728" i="10"/>
  <c r="N728" i="10"/>
  <c r="V728" i="10" s="1"/>
  <c r="O728" i="10"/>
  <c r="D729" i="10"/>
  <c r="N729" i="10"/>
  <c r="V729" i="10" s="1"/>
  <c r="O729" i="10"/>
  <c r="X729" i="10" s="1"/>
  <c r="D730" i="10"/>
  <c r="N730" i="10"/>
  <c r="V730" i="10" s="1"/>
  <c r="O730" i="10"/>
  <c r="W730" i="10" s="1"/>
  <c r="D731" i="10"/>
  <c r="N731" i="10"/>
  <c r="V731" i="10" s="1"/>
  <c r="O731" i="10"/>
  <c r="W731" i="10" s="1"/>
  <c r="D732" i="10"/>
  <c r="N732" i="10"/>
  <c r="V732" i="10" s="1"/>
  <c r="O732" i="10"/>
  <c r="D733" i="10"/>
  <c r="N733" i="10"/>
  <c r="V733" i="10" s="1"/>
  <c r="O733" i="10"/>
  <c r="X733" i="10" s="1"/>
  <c r="D734" i="10"/>
  <c r="N734" i="10"/>
  <c r="V734" i="10" s="1"/>
  <c r="O734" i="10"/>
  <c r="D735" i="10"/>
  <c r="N735" i="10"/>
  <c r="V735" i="10" s="1"/>
  <c r="O735" i="10"/>
  <c r="D736" i="10"/>
  <c r="N736" i="10"/>
  <c r="V736" i="10" s="1"/>
  <c r="O736" i="10"/>
  <c r="D737" i="10"/>
  <c r="N737" i="10"/>
  <c r="V737" i="10" s="1"/>
  <c r="O737" i="10"/>
  <c r="D738" i="10"/>
  <c r="N738" i="10"/>
  <c r="V738" i="10" s="1"/>
  <c r="O738" i="10"/>
  <c r="D739" i="10"/>
  <c r="N739" i="10"/>
  <c r="V739" i="10" s="1"/>
  <c r="O739" i="10"/>
  <c r="D740" i="10"/>
  <c r="N740" i="10"/>
  <c r="V740" i="10" s="1"/>
  <c r="O740" i="10"/>
  <c r="D741" i="10"/>
  <c r="N741" i="10"/>
  <c r="V741" i="10" s="1"/>
  <c r="O741" i="10"/>
  <c r="X741" i="10" s="1"/>
  <c r="D742" i="10"/>
  <c r="N742" i="10"/>
  <c r="V742" i="10" s="1"/>
  <c r="O742" i="10"/>
  <c r="D743" i="10"/>
  <c r="N743" i="10"/>
  <c r="V743" i="10" s="1"/>
  <c r="O743" i="10"/>
  <c r="D744" i="10"/>
  <c r="N744" i="10"/>
  <c r="V744" i="10" s="1"/>
  <c r="O744" i="10"/>
  <c r="D745" i="10"/>
  <c r="N745" i="10"/>
  <c r="V745" i="10" s="1"/>
  <c r="O745" i="10"/>
  <c r="X745" i="10" s="1"/>
  <c r="D746" i="10"/>
  <c r="N746" i="10"/>
  <c r="V746" i="10" s="1"/>
  <c r="O746" i="10"/>
  <c r="D747" i="10"/>
  <c r="N747" i="10"/>
  <c r="V747" i="10" s="1"/>
  <c r="O747" i="10"/>
  <c r="D748" i="10"/>
  <c r="N748" i="10"/>
  <c r="V748" i="10" s="1"/>
  <c r="O748" i="10"/>
  <c r="D749" i="10"/>
  <c r="N749" i="10"/>
  <c r="V749" i="10" s="1"/>
  <c r="O749" i="10"/>
  <c r="D750" i="10"/>
  <c r="N750" i="10"/>
  <c r="V750" i="10" s="1"/>
  <c r="O750" i="10"/>
  <c r="X750" i="10" s="1"/>
  <c r="D751" i="10"/>
  <c r="N751" i="10"/>
  <c r="V751" i="10" s="1"/>
  <c r="O751" i="10"/>
  <c r="D752" i="10"/>
  <c r="N752" i="10"/>
  <c r="V752" i="10" s="1"/>
  <c r="O752" i="10"/>
  <c r="D753" i="10"/>
  <c r="N753" i="10"/>
  <c r="V753" i="10" s="1"/>
  <c r="O753" i="10"/>
  <c r="D754" i="10"/>
  <c r="N754" i="10"/>
  <c r="V754" i="10" s="1"/>
  <c r="O754" i="10"/>
  <c r="D755" i="10"/>
  <c r="N755" i="10"/>
  <c r="V755" i="10" s="1"/>
  <c r="O755" i="10"/>
  <c r="D756" i="10"/>
  <c r="N756" i="10"/>
  <c r="V756" i="10" s="1"/>
  <c r="O756" i="10"/>
  <c r="D757" i="10"/>
  <c r="N757" i="10"/>
  <c r="V757" i="10" s="1"/>
  <c r="O757" i="10"/>
  <c r="D758" i="10"/>
  <c r="N758" i="10"/>
  <c r="V758" i="10" s="1"/>
  <c r="O758" i="10"/>
  <c r="D759" i="10"/>
  <c r="N759" i="10"/>
  <c r="V759" i="10" s="1"/>
  <c r="O759" i="10"/>
  <c r="D760" i="10"/>
  <c r="N760" i="10"/>
  <c r="V760" i="10" s="1"/>
  <c r="O760" i="10"/>
  <c r="D761" i="10"/>
  <c r="N761" i="10"/>
  <c r="V761" i="10" s="1"/>
  <c r="O761" i="10"/>
  <c r="D762" i="10"/>
  <c r="N762" i="10"/>
  <c r="V762" i="10" s="1"/>
  <c r="O762" i="10"/>
  <c r="X762" i="10" s="1"/>
  <c r="D763" i="10"/>
  <c r="N763" i="10"/>
  <c r="V763" i="10" s="1"/>
  <c r="O763" i="10"/>
  <c r="D764" i="10"/>
  <c r="N764" i="10"/>
  <c r="V764" i="10" s="1"/>
  <c r="O764" i="10"/>
  <c r="D765" i="10"/>
  <c r="N765" i="10"/>
  <c r="V765" i="10" s="1"/>
  <c r="O765" i="10"/>
  <c r="W765" i="10" s="1"/>
  <c r="D766" i="10"/>
  <c r="N766" i="10"/>
  <c r="V766" i="10" s="1"/>
  <c r="O766" i="10"/>
  <c r="X766" i="10" s="1"/>
  <c r="D767" i="10"/>
  <c r="N767" i="10"/>
  <c r="V767" i="10" s="1"/>
  <c r="O767" i="10"/>
  <c r="D768" i="10"/>
  <c r="N768" i="10"/>
  <c r="V768" i="10" s="1"/>
  <c r="O768" i="10"/>
  <c r="D769" i="10"/>
  <c r="N769" i="10"/>
  <c r="V769" i="10" s="1"/>
  <c r="O769" i="10"/>
  <c r="W769" i="10" s="1"/>
  <c r="D770" i="10"/>
  <c r="N770" i="10"/>
  <c r="V770" i="10" s="1"/>
  <c r="O770" i="10"/>
  <c r="X770" i="10" s="1"/>
  <c r="D771" i="10"/>
  <c r="N771" i="10"/>
  <c r="V771" i="10" s="1"/>
  <c r="O771" i="10"/>
  <c r="D772" i="10"/>
  <c r="N772" i="10"/>
  <c r="V772" i="10" s="1"/>
  <c r="O772" i="10"/>
  <c r="D773" i="10"/>
  <c r="N773" i="10"/>
  <c r="V773" i="10" s="1"/>
  <c r="O773" i="10"/>
  <c r="D774" i="10"/>
  <c r="N774" i="10"/>
  <c r="V774" i="10" s="1"/>
  <c r="O774" i="10"/>
  <c r="D775" i="10"/>
  <c r="N775" i="10"/>
  <c r="V775" i="10" s="1"/>
  <c r="O775" i="10"/>
  <c r="D776" i="10"/>
  <c r="N776" i="10"/>
  <c r="V776" i="10" s="1"/>
  <c r="O776" i="10"/>
  <c r="D777" i="10"/>
  <c r="N777" i="10"/>
  <c r="V777" i="10" s="1"/>
  <c r="O777" i="10"/>
  <c r="D778" i="10"/>
  <c r="N778" i="10"/>
  <c r="V778" i="10" s="1"/>
  <c r="O778" i="10"/>
  <c r="D779" i="10"/>
  <c r="N779" i="10"/>
  <c r="V779" i="10" s="1"/>
  <c r="O779" i="10"/>
  <c r="D780" i="10"/>
  <c r="N780" i="10"/>
  <c r="V780" i="10" s="1"/>
  <c r="O780" i="10"/>
  <c r="D781" i="10"/>
  <c r="N781" i="10"/>
  <c r="V781" i="10" s="1"/>
  <c r="O781" i="10"/>
  <c r="D782" i="10"/>
  <c r="N782" i="10"/>
  <c r="V782" i="10" s="1"/>
  <c r="O782" i="10"/>
  <c r="D783" i="10"/>
  <c r="N783" i="10"/>
  <c r="V783" i="10" s="1"/>
  <c r="O783" i="10"/>
  <c r="D784" i="10"/>
  <c r="N784" i="10"/>
  <c r="V784" i="10" s="1"/>
  <c r="O784" i="10"/>
  <c r="W784" i="10" s="1"/>
  <c r="D785" i="10"/>
  <c r="N785" i="10"/>
  <c r="V785" i="10" s="1"/>
  <c r="O785" i="10"/>
  <c r="D786" i="10"/>
  <c r="N786" i="10"/>
  <c r="V786" i="10" s="1"/>
  <c r="O786" i="10"/>
  <c r="D787" i="10"/>
  <c r="N787" i="10"/>
  <c r="V787" i="10" s="1"/>
  <c r="O787" i="10"/>
  <c r="D788" i="10"/>
  <c r="N788" i="10"/>
  <c r="V788" i="10" s="1"/>
  <c r="O788" i="10"/>
  <c r="D789" i="10"/>
  <c r="N789" i="10"/>
  <c r="V789" i="10" s="1"/>
  <c r="O789" i="10"/>
  <c r="X789" i="10" s="1"/>
  <c r="D790" i="10"/>
  <c r="N790" i="10"/>
  <c r="V790" i="10" s="1"/>
  <c r="O790" i="10"/>
  <c r="D791" i="10"/>
  <c r="N791" i="10"/>
  <c r="V791" i="10" s="1"/>
  <c r="O791" i="10"/>
  <c r="W791" i="10" s="1"/>
  <c r="D792" i="10"/>
  <c r="N792" i="10"/>
  <c r="V792" i="10" s="1"/>
  <c r="O792" i="10"/>
  <c r="X792" i="10" s="1"/>
  <c r="D793" i="10"/>
  <c r="N793" i="10"/>
  <c r="V793" i="10" s="1"/>
  <c r="O793" i="10"/>
  <c r="D794" i="10"/>
  <c r="N794" i="10"/>
  <c r="V794" i="10" s="1"/>
  <c r="O794" i="10"/>
  <c r="D795" i="10"/>
  <c r="N795" i="10"/>
  <c r="V795" i="10" s="1"/>
  <c r="O795" i="10"/>
  <c r="W795" i="10" s="1"/>
  <c r="D796" i="10"/>
  <c r="N796" i="10"/>
  <c r="V796" i="10" s="1"/>
  <c r="O796" i="10"/>
  <c r="D797" i="10"/>
  <c r="N797" i="10"/>
  <c r="V797" i="10" s="1"/>
  <c r="O797" i="10"/>
  <c r="X797" i="10" s="1"/>
  <c r="D798" i="10"/>
  <c r="N798" i="10"/>
  <c r="V798" i="10" s="1"/>
  <c r="O798" i="10"/>
  <c r="D799" i="10"/>
  <c r="N799" i="10"/>
  <c r="V799" i="10" s="1"/>
  <c r="O799" i="10"/>
  <c r="D800" i="10"/>
  <c r="N800" i="10"/>
  <c r="V800" i="10" s="1"/>
  <c r="O800" i="10"/>
  <c r="D801" i="10"/>
  <c r="N801" i="10"/>
  <c r="V801" i="10" s="1"/>
  <c r="O801" i="10"/>
  <c r="X801" i="10" s="1"/>
  <c r="D802" i="10"/>
  <c r="N802" i="10"/>
  <c r="V802" i="10" s="1"/>
  <c r="O802" i="10"/>
  <c r="D803" i="10"/>
  <c r="N803" i="10"/>
  <c r="V803" i="10" s="1"/>
  <c r="O803" i="10"/>
  <c r="D804" i="10"/>
  <c r="N804" i="10"/>
  <c r="V804" i="10" s="1"/>
  <c r="O804" i="10"/>
  <c r="D805" i="10"/>
  <c r="N805" i="10"/>
  <c r="V805" i="10" s="1"/>
  <c r="O805" i="10"/>
  <c r="X805" i="10" s="1"/>
  <c r="D806" i="10"/>
  <c r="N806" i="10"/>
  <c r="V806" i="10" s="1"/>
  <c r="O806" i="10"/>
  <c r="D807" i="10"/>
  <c r="N807" i="10"/>
  <c r="V807" i="10" s="1"/>
  <c r="O807" i="10"/>
  <c r="D808" i="10"/>
  <c r="N808" i="10"/>
  <c r="V808" i="10" s="1"/>
  <c r="O808" i="10"/>
  <c r="D809" i="10"/>
  <c r="N809" i="10"/>
  <c r="V809" i="10" s="1"/>
  <c r="O809" i="10"/>
  <c r="X809" i="10" s="1"/>
  <c r="D810" i="10"/>
  <c r="N810" i="10"/>
  <c r="V810" i="10" s="1"/>
  <c r="O810" i="10"/>
  <c r="D811" i="10"/>
  <c r="N811" i="10"/>
  <c r="V811" i="10" s="1"/>
  <c r="O811" i="10"/>
  <c r="D812" i="10"/>
  <c r="N812" i="10"/>
  <c r="V812" i="10" s="1"/>
  <c r="O812" i="10"/>
  <c r="D813" i="10"/>
  <c r="N813" i="10"/>
  <c r="V813" i="10" s="1"/>
  <c r="O813" i="10"/>
  <c r="D814" i="10"/>
  <c r="N814" i="10"/>
  <c r="V814" i="10" s="1"/>
  <c r="O814" i="10"/>
  <c r="D815" i="10"/>
  <c r="N815" i="10"/>
  <c r="V815" i="10" s="1"/>
  <c r="O815" i="10"/>
  <c r="D816" i="10"/>
  <c r="N816" i="10"/>
  <c r="V816" i="10" s="1"/>
  <c r="O816" i="10"/>
  <c r="D817" i="10"/>
  <c r="N817" i="10"/>
  <c r="V817" i="10" s="1"/>
  <c r="O817" i="10"/>
  <c r="X817" i="10" s="1"/>
  <c r="D818" i="10"/>
  <c r="N818" i="10"/>
  <c r="V818" i="10" s="1"/>
  <c r="O818" i="10"/>
  <c r="X818" i="10" s="1"/>
  <c r="D819" i="10"/>
  <c r="N819" i="10"/>
  <c r="V819" i="10" s="1"/>
  <c r="O819" i="10"/>
  <c r="D820" i="10"/>
  <c r="N820" i="10"/>
  <c r="V820" i="10" s="1"/>
  <c r="O820" i="10"/>
  <c r="D821" i="10"/>
  <c r="N821" i="10"/>
  <c r="V821" i="10" s="1"/>
  <c r="O821" i="10"/>
  <c r="X821" i="10" s="1"/>
  <c r="D822" i="10"/>
  <c r="N822" i="10"/>
  <c r="V822" i="10" s="1"/>
  <c r="O822" i="10"/>
  <c r="W822" i="10" s="1"/>
  <c r="D823" i="10"/>
  <c r="N823" i="10"/>
  <c r="V823" i="10" s="1"/>
  <c r="O823" i="10"/>
  <c r="D824" i="10"/>
  <c r="N824" i="10"/>
  <c r="V824" i="10" s="1"/>
  <c r="O824" i="10"/>
  <c r="D825" i="10"/>
  <c r="N825" i="10"/>
  <c r="V825" i="10" s="1"/>
  <c r="O825" i="10"/>
  <c r="X825" i="10" s="1"/>
  <c r="D826" i="10"/>
  <c r="N826" i="10"/>
  <c r="V826" i="10" s="1"/>
  <c r="O826" i="10"/>
  <c r="D827" i="10"/>
  <c r="N827" i="10"/>
  <c r="V827" i="10" s="1"/>
  <c r="O827" i="10"/>
  <c r="W827" i="10" s="1"/>
  <c r="D828" i="10"/>
  <c r="N828" i="10"/>
  <c r="V828" i="10" s="1"/>
  <c r="O828" i="10"/>
  <c r="D829" i="10"/>
  <c r="N829" i="10"/>
  <c r="V829" i="10" s="1"/>
  <c r="O829" i="10"/>
  <c r="D830" i="10"/>
  <c r="N830" i="10"/>
  <c r="V830" i="10" s="1"/>
  <c r="O830" i="10"/>
  <c r="D831" i="10"/>
  <c r="N831" i="10"/>
  <c r="V831" i="10" s="1"/>
  <c r="O831" i="10"/>
  <c r="W831" i="10" s="1"/>
  <c r="D832" i="10"/>
  <c r="N832" i="10"/>
  <c r="V832" i="10" s="1"/>
  <c r="O832" i="10"/>
  <c r="D833" i="10"/>
  <c r="N833" i="10"/>
  <c r="V833" i="10" s="1"/>
  <c r="O833" i="10"/>
  <c r="X833" i="10" s="1"/>
  <c r="D834" i="10"/>
  <c r="N834" i="10"/>
  <c r="V834" i="10" s="1"/>
  <c r="O834" i="10"/>
  <c r="X834" i="10" s="1"/>
  <c r="D835" i="10"/>
  <c r="N835" i="10"/>
  <c r="V835" i="10" s="1"/>
  <c r="O835" i="10"/>
  <c r="W835" i="10" s="1"/>
  <c r="D836" i="10"/>
  <c r="N836" i="10"/>
  <c r="V836" i="10" s="1"/>
  <c r="O836" i="10"/>
  <c r="D837" i="10"/>
  <c r="N837" i="10"/>
  <c r="V837" i="10" s="1"/>
  <c r="O837" i="10"/>
  <c r="D838" i="10"/>
  <c r="N838" i="10"/>
  <c r="V838" i="10" s="1"/>
  <c r="O838" i="10"/>
  <c r="D839" i="10"/>
  <c r="N839" i="10"/>
  <c r="V839" i="10" s="1"/>
  <c r="O839" i="10"/>
  <c r="D840" i="10"/>
  <c r="N840" i="10"/>
  <c r="V840" i="10" s="1"/>
  <c r="O840" i="10"/>
  <c r="D841" i="10"/>
  <c r="N841" i="10"/>
  <c r="V841" i="10" s="1"/>
  <c r="O841" i="10"/>
  <c r="D842" i="10"/>
  <c r="N842" i="10"/>
  <c r="V842" i="10" s="1"/>
  <c r="O842" i="10"/>
  <c r="D843" i="10"/>
  <c r="N843" i="10"/>
  <c r="V843" i="10" s="1"/>
  <c r="O843" i="10"/>
  <c r="D844" i="10"/>
  <c r="N844" i="10"/>
  <c r="V844" i="10" s="1"/>
  <c r="O844" i="10"/>
  <c r="D845" i="10"/>
  <c r="N845" i="10"/>
  <c r="V845" i="10" s="1"/>
  <c r="O845" i="10"/>
  <c r="D846" i="10"/>
  <c r="N846" i="10"/>
  <c r="V846" i="10" s="1"/>
  <c r="O846" i="10"/>
  <c r="D847" i="10"/>
  <c r="N847" i="10"/>
  <c r="V847" i="10" s="1"/>
  <c r="O847" i="10"/>
  <c r="W847" i="10" s="1"/>
  <c r="D848" i="10"/>
  <c r="N848" i="10"/>
  <c r="V848" i="10" s="1"/>
  <c r="O848" i="10"/>
  <c r="D849" i="10"/>
  <c r="N849" i="10"/>
  <c r="V849" i="10" s="1"/>
  <c r="O849" i="10"/>
  <c r="X849" i="10" s="1"/>
  <c r="D850" i="10"/>
  <c r="N850" i="10"/>
  <c r="V850" i="10" s="1"/>
  <c r="O850" i="10"/>
  <c r="D851" i="10"/>
  <c r="N851" i="10"/>
  <c r="V851" i="10" s="1"/>
  <c r="O851" i="10"/>
  <c r="D852" i="10"/>
  <c r="N852" i="10"/>
  <c r="V852" i="10" s="1"/>
  <c r="O852" i="10"/>
  <c r="D853" i="10"/>
  <c r="N853" i="10"/>
  <c r="V853" i="10" s="1"/>
  <c r="O853" i="10"/>
  <c r="D854" i="10"/>
  <c r="N854" i="10"/>
  <c r="V854" i="10" s="1"/>
  <c r="O854" i="10"/>
  <c r="W854" i="10" s="1"/>
  <c r="D855" i="10"/>
  <c r="N855" i="10"/>
  <c r="V855" i="10" s="1"/>
  <c r="O855" i="10"/>
  <c r="W855" i="10" s="1"/>
  <c r="D856" i="10"/>
  <c r="N856" i="10"/>
  <c r="V856" i="10" s="1"/>
  <c r="O856" i="10"/>
  <c r="D857" i="10"/>
  <c r="N857" i="10"/>
  <c r="V857" i="10" s="1"/>
  <c r="O857" i="10"/>
  <c r="X857" i="10" s="1"/>
  <c r="D858" i="10"/>
  <c r="N858" i="10"/>
  <c r="V858" i="10" s="1"/>
  <c r="O858" i="10"/>
  <c r="D859" i="10"/>
  <c r="N859" i="10"/>
  <c r="V859" i="10" s="1"/>
  <c r="O859" i="10"/>
  <c r="D860" i="10"/>
  <c r="N860" i="10"/>
  <c r="V860" i="10" s="1"/>
  <c r="O860" i="10"/>
  <c r="D861" i="10"/>
  <c r="N861" i="10"/>
  <c r="V861" i="10" s="1"/>
  <c r="O861" i="10"/>
  <c r="D862" i="10"/>
  <c r="N862" i="10"/>
  <c r="V862" i="10" s="1"/>
  <c r="O862" i="10"/>
  <c r="W862" i="10" s="1"/>
  <c r="D863" i="10"/>
  <c r="N863" i="10"/>
  <c r="V863" i="10" s="1"/>
  <c r="O863" i="10"/>
  <c r="D864" i="10"/>
  <c r="N864" i="10"/>
  <c r="V864" i="10" s="1"/>
  <c r="O864" i="10"/>
  <c r="D865" i="10"/>
  <c r="N865" i="10"/>
  <c r="V865" i="10" s="1"/>
  <c r="O865" i="10"/>
  <c r="D866" i="10"/>
  <c r="N866" i="10"/>
  <c r="V866" i="10" s="1"/>
  <c r="O866" i="10"/>
  <c r="D867" i="10"/>
  <c r="N867" i="10"/>
  <c r="V867" i="10" s="1"/>
  <c r="O867" i="10"/>
  <c r="D868" i="10"/>
  <c r="N868" i="10"/>
  <c r="V868" i="10" s="1"/>
  <c r="O868" i="10"/>
  <c r="D869" i="10"/>
  <c r="N869" i="10"/>
  <c r="V869" i="10" s="1"/>
  <c r="O869" i="10"/>
  <c r="D870" i="10"/>
  <c r="N870" i="10"/>
  <c r="V870" i="10" s="1"/>
  <c r="O870" i="10"/>
  <c r="W870" i="10" s="1"/>
  <c r="D871" i="10"/>
  <c r="N871" i="10"/>
  <c r="V871" i="10" s="1"/>
  <c r="O871" i="10"/>
  <c r="D872" i="10"/>
  <c r="N872" i="10"/>
  <c r="V872" i="10" s="1"/>
  <c r="O872" i="10"/>
  <c r="D873" i="10"/>
  <c r="N873" i="10"/>
  <c r="V873" i="10" s="1"/>
  <c r="O873" i="10"/>
  <c r="D874" i="10"/>
  <c r="N874" i="10"/>
  <c r="V874" i="10" s="1"/>
  <c r="O874" i="10"/>
  <c r="D875" i="10"/>
  <c r="N875" i="10"/>
  <c r="V875" i="10" s="1"/>
  <c r="O875" i="10"/>
  <c r="D876" i="10"/>
  <c r="N876" i="10"/>
  <c r="V876" i="10" s="1"/>
  <c r="O876" i="10"/>
  <c r="D877" i="10"/>
  <c r="N877" i="10"/>
  <c r="V877" i="10" s="1"/>
  <c r="O877" i="10"/>
  <c r="D878" i="10"/>
  <c r="N878" i="10"/>
  <c r="V878" i="10" s="1"/>
  <c r="O878" i="10"/>
  <c r="D879" i="10"/>
  <c r="N879" i="10"/>
  <c r="V879" i="10" s="1"/>
  <c r="O879" i="10"/>
  <c r="D880" i="10"/>
  <c r="N880" i="10"/>
  <c r="V880" i="10" s="1"/>
  <c r="O880" i="10"/>
  <c r="D881" i="10"/>
  <c r="N881" i="10"/>
  <c r="V881" i="10" s="1"/>
  <c r="O881" i="10"/>
  <c r="D882" i="10"/>
  <c r="N882" i="10"/>
  <c r="V882" i="10" s="1"/>
  <c r="O882" i="10"/>
  <c r="X882" i="10" s="1"/>
  <c r="D883" i="10"/>
  <c r="N883" i="10"/>
  <c r="V883" i="10" s="1"/>
  <c r="O883" i="10"/>
  <c r="W883" i="10" s="1"/>
  <c r="D884" i="10"/>
  <c r="N884" i="10"/>
  <c r="V884" i="10" s="1"/>
  <c r="O884" i="10"/>
  <c r="D885" i="10"/>
  <c r="N885" i="10"/>
  <c r="V885" i="10" s="1"/>
  <c r="O885" i="10"/>
  <c r="X885" i="10" s="1"/>
  <c r="D886" i="10"/>
  <c r="N886" i="10"/>
  <c r="V886" i="10" s="1"/>
  <c r="O886" i="10"/>
  <c r="D887" i="10"/>
  <c r="N887" i="10"/>
  <c r="V887" i="10" s="1"/>
  <c r="O887" i="10"/>
  <c r="D888" i="10"/>
  <c r="N888" i="10"/>
  <c r="V888" i="10" s="1"/>
  <c r="O888" i="10"/>
  <c r="D889" i="10"/>
  <c r="N889" i="10"/>
  <c r="V889" i="10" s="1"/>
  <c r="O889" i="10"/>
  <c r="D890" i="10"/>
  <c r="N890" i="10"/>
  <c r="V890" i="10" s="1"/>
  <c r="O890" i="10"/>
  <c r="W890" i="10" s="1"/>
  <c r="D891" i="10"/>
  <c r="N891" i="10"/>
  <c r="V891" i="10" s="1"/>
  <c r="O891" i="10"/>
  <c r="D892" i="10"/>
  <c r="N892" i="10"/>
  <c r="V892" i="10" s="1"/>
  <c r="O892" i="10"/>
  <c r="D893" i="10"/>
  <c r="N893" i="10"/>
  <c r="V893" i="10" s="1"/>
  <c r="O893" i="10"/>
  <c r="X893" i="10" s="1"/>
  <c r="D894" i="10"/>
  <c r="N894" i="10"/>
  <c r="V894" i="10" s="1"/>
  <c r="O894" i="10"/>
  <c r="D895" i="10"/>
  <c r="N895" i="10"/>
  <c r="V895" i="10" s="1"/>
  <c r="O895" i="10"/>
  <c r="D896" i="10"/>
  <c r="N896" i="10"/>
  <c r="V896" i="10" s="1"/>
  <c r="O896" i="10"/>
  <c r="D897" i="10"/>
  <c r="N897" i="10"/>
  <c r="V897" i="10" s="1"/>
  <c r="O897" i="10"/>
  <c r="D898" i="10"/>
  <c r="N898" i="10"/>
  <c r="V898" i="10" s="1"/>
  <c r="O898" i="10"/>
  <c r="D899" i="10"/>
  <c r="N899" i="10"/>
  <c r="V899" i="10" s="1"/>
  <c r="O899" i="10"/>
  <c r="D900" i="10"/>
  <c r="N900" i="10"/>
  <c r="V900" i="10" s="1"/>
  <c r="O900" i="10"/>
  <c r="D901" i="10"/>
  <c r="N901" i="10"/>
  <c r="V901" i="10" s="1"/>
  <c r="O901" i="10"/>
  <c r="X901" i="10" s="1"/>
  <c r="D902" i="10"/>
  <c r="N902" i="10"/>
  <c r="V902" i="10" s="1"/>
  <c r="O902" i="10"/>
  <c r="D903" i="10"/>
  <c r="N903" i="10"/>
  <c r="V903" i="10" s="1"/>
  <c r="O903" i="10"/>
  <c r="D904" i="10"/>
  <c r="N904" i="10"/>
  <c r="V904" i="10" s="1"/>
  <c r="O904" i="10"/>
  <c r="D905" i="10"/>
  <c r="N905" i="10"/>
  <c r="V905" i="10" s="1"/>
  <c r="O905" i="10"/>
  <c r="D906" i="10"/>
  <c r="N906" i="10"/>
  <c r="V906" i="10" s="1"/>
  <c r="O906" i="10"/>
  <c r="D907" i="10"/>
  <c r="N907" i="10"/>
  <c r="V907" i="10" s="1"/>
  <c r="O907" i="10"/>
  <c r="D908" i="10"/>
  <c r="N908" i="10"/>
  <c r="V908" i="10" s="1"/>
  <c r="O908" i="10"/>
  <c r="D909" i="10"/>
  <c r="N909" i="10"/>
  <c r="V909" i="10" s="1"/>
  <c r="O909" i="10"/>
  <c r="D910" i="10"/>
  <c r="N910" i="10"/>
  <c r="V910" i="10" s="1"/>
  <c r="O910" i="10"/>
  <c r="X910" i="10" s="1"/>
  <c r="D911" i="10"/>
  <c r="N911" i="10"/>
  <c r="V911" i="10" s="1"/>
  <c r="O911" i="10"/>
  <c r="D912" i="10"/>
  <c r="N912" i="10"/>
  <c r="V912" i="10" s="1"/>
  <c r="O912" i="10"/>
  <c r="D913" i="10"/>
  <c r="N913" i="10"/>
  <c r="V913" i="10" s="1"/>
  <c r="O913" i="10"/>
  <c r="X913" i="10" s="1"/>
  <c r="D914" i="10"/>
  <c r="N914" i="10"/>
  <c r="V914" i="10" s="1"/>
  <c r="O914" i="10"/>
  <c r="D915" i="10"/>
  <c r="N915" i="10"/>
  <c r="V915" i="10" s="1"/>
  <c r="O915" i="10"/>
  <c r="D916" i="10"/>
  <c r="N916" i="10"/>
  <c r="V916" i="10" s="1"/>
  <c r="O916" i="10"/>
  <c r="D917" i="10"/>
  <c r="N917" i="10"/>
  <c r="V917" i="10" s="1"/>
  <c r="O917" i="10"/>
  <c r="D918" i="10"/>
  <c r="N918" i="10"/>
  <c r="V918" i="10" s="1"/>
  <c r="O918" i="10"/>
  <c r="D919" i="10"/>
  <c r="N919" i="10"/>
  <c r="V919" i="10" s="1"/>
  <c r="O919" i="10"/>
  <c r="D920" i="10"/>
  <c r="N920" i="10"/>
  <c r="V920" i="10" s="1"/>
  <c r="O920" i="10"/>
  <c r="D921" i="10"/>
  <c r="N921" i="10"/>
  <c r="V921" i="10" s="1"/>
  <c r="O921" i="10"/>
  <c r="D922" i="10"/>
  <c r="N922" i="10"/>
  <c r="V922" i="10" s="1"/>
  <c r="O922" i="10"/>
  <c r="D923" i="10"/>
  <c r="N923" i="10"/>
  <c r="V923" i="10" s="1"/>
  <c r="O923" i="10"/>
  <c r="D924" i="10"/>
  <c r="N924" i="10"/>
  <c r="V924" i="10" s="1"/>
  <c r="O924" i="10"/>
  <c r="D925" i="10"/>
  <c r="N925" i="10"/>
  <c r="V925" i="10" s="1"/>
  <c r="O925" i="10"/>
  <c r="D926" i="10"/>
  <c r="N926" i="10"/>
  <c r="V926" i="10" s="1"/>
  <c r="O926" i="10"/>
  <c r="D927" i="10"/>
  <c r="N927" i="10"/>
  <c r="V927" i="10" s="1"/>
  <c r="O927" i="10"/>
  <c r="D928" i="10"/>
  <c r="N928" i="10"/>
  <c r="V928" i="10" s="1"/>
  <c r="O928" i="10"/>
  <c r="D929" i="10"/>
  <c r="N929" i="10"/>
  <c r="V929" i="10" s="1"/>
  <c r="O929" i="10"/>
  <c r="X929" i="10" s="1"/>
  <c r="D930" i="10"/>
  <c r="N930" i="10"/>
  <c r="V930" i="10" s="1"/>
  <c r="O930" i="10"/>
  <c r="X930" i="10" s="1"/>
  <c r="D931" i="10"/>
  <c r="N931" i="10"/>
  <c r="V931" i="10" s="1"/>
  <c r="O931" i="10"/>
  <c r="D932" i="10"/>
  <c r="N932" i="10"/>
  <c r="V932" i="10" s="1"/>
  <c r="O932" i="10"/>
  <c r="D933" i="10"/>
  <c r="N933" i="10"/>
  <c r="V933" i="10" s="1"/>
  <c r="O933" i="10"/>
  <c r="X933" i="10" s="1"/>
  <c r="D934" i="10"/>
  <c r="N934" i="10"/>
  <c r="V934" i="10" s="1"/>
  <c r="O934" i="10"/>
  <c r="W934" i="10" s="1"/>
  <c r="D935" i="10"/>
  <c r="N935" i="10"/>
  <c r="V935" i="10" s="1"/>
  <c r="O935" i="10"/>
  <c r="W935" i="10" s="1"/>
  <c r="D936" i="10"/>
  <c r="N936" i="10"/>
  <c r="V936" i="10" s="1"/>
  <c r="O936" i="10"/>
  <c r="D937" i="10"/>
  <c r="N937" i="10"/>
  <c r="V937" i="10" s="1"/>
  <c r="O937" i="10"/>
  <c r="X937" i="10" s="1"/>
  <c r="D938" i="10"/>
  <c r="N938" i="10"/>
  <c r="V938" i="10" s="1"/>
  <c r="O938" i="10"/>
  <c r="D939" i="10"/>
  <c r="N939" i="10"/>
  <c r="V939" i="10" s="1"/>
  <c r="O939" i="10"/>
  <c r="W939" i="10" s="1"/>
  <c r="D940" i="10"/>
  <c r="N940" i="10"/>
  <c r="V940" i="10" s="1"/>
  <c r="O940" i="10"/>
  <c r="D941" i="10"/>
  <c r="N941" i="10"/>
  <c r="V941" i="10" s="1"/>
  <c r="O941" i="10"/>
  <c r="D942" i="10"/>
  <c r="N942" i="10"/>
  <c r="V942" i="10" s="1"/>
  <c r="O942" i="10"/>
  <c r="D943" i="10"/>
  <c r="N943" i="10"/>
  <c r="V943" i="10" s="1"/>
  <c r="O943" i="10"/>
  <c r="W943" i="10" s="1"/>
  <c r="D944" i="10"/>
  <c r="N944" i="10"/>
  <c r="V944" i="10" s="1"/>
  <c r="O944" i="10"/>
  <c r="D945" i="10"/>
  <c r="N945" i="10"/>
  <c r="V945" i="10" s="1"/>
  <c r="O945" i="10"/>
  <c r="D946" i="10"/>
  <c r="N946" i="10"/>
  <c r="V946" i="10" s="1"/>
  <c r="O946" i="10"/>
  <c r="X946" i="10" s="1"/>
  <c r="D947" i="10"/>
  <c r="N947" i="10"/>
  <c r="V947" i="10" s="1"/>
  <c r="O947" i="10"/>
  <c r="W947" i="10" s="1"/>
  <c r="D948" i="10"/>
  <c r="N948" i="10"/>
  <c r="V948" i="10" s="1"/>
  <c r="O948" i="10"/>
  <c r="D949" i="10"/>
  <c r="N949" i="10"/>
  <c r="V949" i="10" s="1"/>
  <c r="O949" i="10"/>
  <c r="D950" i="10"/>
  <c r="N950" i="10"/>
  <c r="V950" i="10" s="1"/>
  <c r="O950" i="10"/>
  <c r="D951" i="10"/>
  <c r="N951" i="10"/>
  <c r="V951" i="10" s="1"/>
  <c r="O951" i="10"/>
  <c r="W951" i="10" s="1"/>
  <c r="D952" i="10"/>
  <c r="N952" i="10"/>
  <c r="V952" i="10" s="1"/>
  <c r="O952" i="10"/>
  <c r="D953" i="10"/>
  <c r="N953" i="10"/>
  <c r="V953" i="10" s="1"/>
  <c r="O953" i="10"/>
  <c r="X953" i="10" s="1"/>
  <c r="D954" i="10"/>
  <c r="N954" i="10"/>
  <c r="V954" i="10" s="1"/>
  <c r="O954" i="10"/>
  <c r="D955" i="10"/>
  <c r="N955" i="10"/>
  <c r="V955" i="10" s="1"/>
  <c r="O955" i="10"/>
  <c r="W955" i="10" s="1"/>
  <c r="D956" i="10"/>
  <c r="N956" i="10"/>
  <c r="V956" i="10" s="1"/>
  <c r="O956" i="10"/>
  <c r="D957" i="10"/>
  <c r="N957" i="10"/>
  <c r="V957" i="10" s="1"/>
  <c r="O957" i="10"/>
  <c r="D958" i="10"/>
  <c r="N958" i="10"/>
  <c r="V958" i="10" s="1"/>
  <c r="O958" i="10"/>
  <c r="D959" i="10"/>
  <c r="N959" i="10"/>
  <c r="V959" i="10" s="1"/>
  <c r="O959" i="10"/>
  <c r="D960" i="10"/>
  <c r="N960" i="10"/>
  <c r="V960" i="10" s="1"/>
  <c r="O960" i="10"/>
  <c r="D961" i="10"/>
  <c r="N961" i="10"/>
  <c r="V961" i="10" s="1"/>
  <c r="O961" i="10"/>
  <c r="D962" i="10"/>
  <c r="N962" i="10"/>
  <c r="V962" i="10" s="1"/>
  <c r="O962" i="10"/>
  <c r="D963" i="10"/>
  <c r="N963" i="10"/>
  <c r="V963" i="10" s="1"/>
  <c r="O963" i="10"/>
  <c r="D964" i="10"/>
  <c r="N964" i="10"/>
  <c r="V964" i="10" s="1"/>
  <c r="O964" i="10"/>
  <c r="D965" i="10"/>
  <c r="N965" i="10"/>
  <c r="V965" i="10" s="1"/>
  <c r="O965" i="10"/>
  <c r="D966" i="10"/>
  <c r="N966" i="10"/>
  <c r="V966" i="10" s="1"/>
  <c r="O966" i="10"/>
  <c r="D967" i="10"/>
  <c r="N967" i="10"/>
  <c r="V967" i="10" s="1"/>
  <c r="O967" i="10"/>
  <c r="D968" i="10"/>
  <c r="N968" i="10"/>
  <c r="V968" i="10" s="1"/>
  <c r="O968" i="10"/>
  <c r="D969" i="10"/>
  <c r="N969" i="10"/>
  <c r="V969" i="10" s="1"/>
  <c r="O969" i="10"/>
  <c r="D970" i="10"/>
  <c r="N970" i="10"/>
  <c r="V970" i="10" s="1"/>
  <c r="O970" i="10"/>
  <c r="D971" i="10"/>
  <c r="N971" i="10"/>
  <c r="V971" i="10" s="1"/>
  <c r="O971" i="10"/>
  <c r="D972" i="10"/>
  <c r="N972" i="10"/>
  <c r="V972" i="10" s="1"/>
  <c r="O972" i="10"/>
  <c r="D973" i="10"/>
  <c r="N973" i="10"/>
  <c r="V973" i="10" s="1"/>
  <c r="O973" i="10"/>
  <c r="D974" i="10"/>
  <c r="N974" i="10"/>
  <c r="V974" i="10" s="1"/>
  <c r="O974" i="10"/>
  <c r="D975" i="10"/>
  <c r="N975" i="10"/>
  <c r="V975" i="10" s="1"/>
  <c r="O975" i="10"/>
  <c r="D976" i="10"/>
  <c r="N976" i="10"/>
  <c r="V976" i="10" s="1"/>
  <c r="O976" i="10"/>
  <c r="D977" i="10"/>
  <c r="N977" i="10"/>
  <c r="V977" i="10" s="1"/>
  <c r="O977" i="10"/>
  <c r="D978" i="10"/>
  <c r="N978" i="10"/>
  <c r="V978" i="10" s="1"/>
  <c r="O978" i="10"/>
  <c r="W978" i="10" s="1"/>
  <c r="D979" i="10"/>
  <c r="N979" i="10"/>
  <c r="V979" i="10" s="1"/>
  <c r="O979" i="10"/>
  <c r="D980" i="10"/>
  <c r="N980" i="10"/>
  <c r="V980" i="10" s="1"/>
  <c r="O980" i="10"/>
  <c r="D981" i="10"/>
  <c r="N981" i="10"/>
  <c r="V981" i="10" s="1"/>
  <c r="O981" i="10"/>
  <c r="X981" i="10" s="1"/>
  <c r="D982" i="10"/>
  <c r="N982" i="10"/>
  <c r="V982" i="10" s="1"/>
  <c r="O982" i="10"/>
  <c r="D983" i="10"/>
  <c r="N983" i="10"/>
  <c r="V983" i="10" s="1"/>
  <c r="O983" i="10"/>
  <c r="W983" i="10" s="1"/>
  <c r="D984" i="10"/>
  <c r="N984" i="10"/>
  <c r="V984" i="10" s="1"/>
  <c r="O984" i="10"/>
  <c r="D985" i="10"/>
  <c r="N985" i="10"/>
  <c r="V985" i="10" s="1"/>
  <c r="O985" i="10"/>
  <c r="D986" i="10"/>
  <c r="N986" i="10"/>
  <c r="V986" i="10" s="1"/>
  <c r="O986" i="10"/>
  <c r="D987" i="10"/>
  <c r="N987" i="10"/>
  <c r="V987" i="10" s="1"/>
  <c r="O987" i="10"/>
  <c r="D988" i="10"/>
  <c r="N988" i="10"/>
  <c r="V988" i="10" s="1"/>
  <c r="O988" i="10"/>
  <c r="D989" i="10"/>
  <c r="N989" i="10"/>
  <c r="V989" i="10" s="1"/>
  <c r="O989" i="10"/>
  <c r="X989" i="10" s="1"/>
  <c r="D990" i="10"/>
  <c r="N990" i="10"/>
  <c r="V990" i="10" s="1"/>
  <c r="O990" i="10"/>
  <c r="D991" i="10"/>
  <c r="N991" i="10"/>
  <c r="V991" i="10" s="1"/>
  <c r="O991" i="10"/>
  <c r="W991" i="10" s="1"/>
  <c r="D992" i="10"/>
  <c r="N992" i="10"/>
  <c r="V992" i="10" s="1"/>
  <c r="O992" i="10"/>
  <c r="D993" i="10"/>
  <c r="N993" i="10"/>
  <c r="V993" i="10" s="1"/>
  <c r="O993" i="10"/>
  <c r="D994" i="10"/>
  <c r="N994" i="10"/>
  <c r="V994" i="10" s="1"/>
  <c r="O994" i="10"/>
  <c r="W994" i="10" s="1"/>
  <c r="D995" i="10"/>
  <c r="N995" i="10"/>
  <c r="V995" i="10" s="1"/>
  <c r="O995" i="10"/>
  <c r="W995" i="10" s="1"/>
  <c r="D996" i="10"/>
  <c r="N996" i="10"/>
  <c r="V996" i="10" s="1"/>
  <c r="O996" i="10"/>
  <c r="D997" i="10"/>
  <c r="N997" i="10"/>
  <c r="V997" i="10" s="1"/>
  <c r="O997" i="10"/>
  <c r="D998" i="10"/>
  <c r="N998" i="10"/>
  <c r="V998" i="10" s="1"/>
  <c r="O998" i="10"/>
  <c r="D999" i="10"/>
  <c r="N999" i="10"/>
  <c r="V999" i="10" s="1"/>
  <c r="O999" i="10"/>
  <c r="W999" i="10" s="1"/>
  <c r="D1000" i="10"/>
  <c r="N1000" i="10"/>
  <c r="V1000" i="10" s="1"/>
  <c r="O1000" i="10"/>
  <c r="D1001" i="10"/>
  <c r="N1001" i="10"/>
  <c r="V1001" i="10" s="1"/>
  <c r="O1001" i="10"/>
  <c r="X1001" i="10" s="1"/>
  <c r="D1002" i="10"/>
  <c r="N1002" i="10"/>
  <c r="V1002" i="10" s="1"/>
  <c r="O1002" i="10"/>
  <c r="X1002" i="10" s="1"/>
  <c r="D1003" i="10"/>
  <c r="N1003" i="10"/>
  <c r="V1003" i="10" s="1"/>
  <c r="O1003" i="10"/>
  <c r="W1003" i="10" s="1"/>
  <c r="D1004" i="10"/>
  <c r="N1004" i="10"/>
  <c r="V1004" i="10" s="1"/>
  <c r="O1004" i="10"/>
  <c r="D1005" i="10"/>
  <c r="N1005" i="10"/>
  <c r="V1005" i="10" s="1"/>
  <c r="O1005" i="10"/>
  <c r="D1006" i="10"/>
  <c r="N1006" i="10"/>
  <c r="V1006" i="10" s="1"/>
  <c r="O1006" i="10"/>
  <c r="X1006" i="10" s="1"/>
  <c r="D1007" i="10"/>
  <c r="N1007" i="10"/>
  <c r="V1007" i="10" s="1"/>
  <c r="O1007" i="10"/>
  <c r="D1008" i="10"/>
  <c r="N1008" i="10"/>
  <c r="V1008" i="10" s="1"/>
  <c r="O1008" i="10"/>
  <c r="D1009" i="10"/>
  <c r="N1009" i="10"/>
  <c r="V1009" i="10" s="1"/>
  <c r="O1009" i="10"/>
  <c r="X1009" i="10" s="1"/>
  <c r="D1010" i="10"/>
  <c r="N1010" i="10"/>
  <c r="V1010" i="10" s="1"/>
  <c r="O1010" i="10"/>
  <c r="X1010" i="10" s="1"/>
  <c r="D1011" i="10"/>
  <c r="N1011" i="10"/>
  <c r="V1011" i="10" s="1"/>
  <c r="O1011" i="10"/>
  <c r="D1012" i="10"/>
  <c r="N1012" i="10"/>
  <c r="V1012" i="10" s="1"/>
  <c r="O1012" i="10"/>
  <c r="D1013" i="10"/>
  <c r="N1013" i="10"/>
  <c r="V1013" i="10" s="1"/>
  <c r="O1013" i="10"/>
  <c r="D1014" i="10"/>
  <c r="N1014" i="10"/>
  <c r="V1014" i="10" s="1"/>
  <c r="O1014" i="10"/>
  <c r="W1014" i="10" s="1"/>
  <c r="D1015" i="10"/>
  <c r="N1015" i="10"/>
  <c r="V1015" i="10" s="1"/>
  <c r="O1015" i="10"/>
  <c r="W1015" i="10" s="1"/>
  <c r="D1016" i="10"/>
  <c r="N1016" i="10"/>
  <c r="V1016" i="10" s="1"/>
  <c r="O1016" i="10"/>
  <c r="D1017" i="10"/>
  <c r="N1017" i="10"/>
  <c r="V1017" i="10" s="1"/>
  <c r="O1017" i="10"/>
  <c r="X1017" i="10" s="1"/>
  <c r="D1018" i="10"/>
  <c r="N1018" i="10"/>
  <c r="V1018" i="10" s="1"/>
  <c r="O1018" i="10"/>
  <c r="D1019" i="10"/>
  <c r="N1019" i="10"/>
  <c r="V1019" i="10" s="1"/>
  <c r="O1019" i="10"/>
  <c r="D1020" i="10"/>
  <c r="N1020" i="10"/>
  <c r="V1020" i="10" s="1"/>
  <c r="O1020" i="10"/>
  <c r="D1021" i="10"/>
  <c r="N1021" i="10"/>
  <c r="V1021" i="10" s="1"/>
  <c r="O1021" i="10"/>
  <c r="D1022" i="10"/>
  <c r="N1022" i="10"/>
  <c r="V1022" i="10" s="1"/>
  <c r="O1022" i="10"/>
  <c r="W1022" i="10" s="1"/>
  <c r="D1023" i="10"/>
  <c r="N1023" i="10"/>
  <c r="V1023" i="10" s="1"/>
  <c r="O1023" i="10"/>
  <c r="D1024" i="10"/>
  <c r="N1024" i="10"/>
  <c r="V1024" i="10" s="1"/>
  <c r="O1024" i="10"/>
  <c r="D1025" i="10"/>
  <c r="N1025" i="10"/>
  <c r="V1025" i="10" s="1"/>
  <c r="O1025" i="10"/>
  <c r="D1026" i="10"/>
  <c r="N1026" i="10"/>
  <c r="V1026" i="10" s="1"/>
  <c r="O1026" i="10"/>
  <c r="W1026" i="10" s="1"/>
  <c r="D1027" i="10"/>
  <c r="N1027" i="10"/>
  <c r="V1027" i="10" s="1"/>
  <c r="O1027" i="10"/>
  <c r="D1028" i="10"/>
  <c r="N1028" i="10"/>
  <c r="V1028" i="10" s="1"/>
  <c r="O1028" i="10"/>
  <c r="D1029" i="10"/>
  <c r="N1029" i="10"/>
  <c r="V1029" i="10" s="1"/>
  <c r="O1029" i="10"/>
  <c r="X1029" i="10" s="1"/>
  <c r="D1030" i="10"/>
  <c r="N1030" i="10"/>
  <c r="V1030" i="10" s="1"/>
  <c r="O1030" i="10"/>
  <c r="D1031" i="10"/>
  <c r="N1031" i="10"/>
  <c r="V1031" i="10" s="1"/>
  <c r="O1031" i="10"/>
  <c r="D1032" i="10"/>
  <c r="N1032" i="10"/>
  <c r="V1032" i="10" s="1"/>
  <c r="O1032" i="10"/>
  <c r="D1033" i="10"/>
  <c r="N1033" i="10"/>
  <c r="V1033" i="10" s="1"/>
  <c r="O1033" i="10"/>
  <c r="X1033" i="10" s="1"/>
  <c r="D1034" i="10"/>
  <c r="N1034" i="10"/>
  <c r="V1034" i="10" s="1"/>
  <c r="O1034" i="10"/>
  <c r="D1035" i="10"/>
  <c r="N1035" i="10"/>
  <c r="V1035" i="10" s="1"/>
  <c r="O1035" i="10"/>
  <c r="W1035" i="10" s="1"/>
  <c r="D1036" i="10"/>
  <c r="N1036" i="10"/>
  <c r="V1036" i="10" s="1"/>
  <c r="O1036" i="10"/>
  <c r="D1037" i="10"/>
  <c r="N1037" i="10"/>
  <c r="V1037" i="10" s="1"/>
  <c r="O1037" i="10"/>
  <c r="W1037" i="10" s="1"/>
  <c r="D1038" i="10"/>
  <c r="N1038" i="10"/>
  <c r="V1038" i="10" s="1"/>
  <c r="O1038" i="10"/>
  <c r="W1038" i="10" s="1"/>
  <c r="D1039" i="10"/>
  <c r="N1039" i="10"/>
  <c r="V1039" i="10" s="1"/>
  <c r="O1039" i="10"/>
  <c r="W1039" i="10" s="1"/>
  <c r="D1040" i="10"/>
  <c r="N1040" i="10"/>
  <c r="V1040" i="10" s="1"/>
  <c r="O1040" i="10"/>
  <c r="D1041" i="10"/>
  <c r="N1041" i="10"/>
  <c r="V1041" i="10" s="1"/>
  <c r="O1041" i="10"/>
  <c r="X1041" i="10" s="1"/>
  <c r="D1042" i="10"/>
  <c r="N1042" i="10"/>
  <c r="V1042" i="10" s="1"/>
  <c r="O1042" i="10"/>
  <c r="D1043" i="10"/>
  <c r="N1043" i="10"/>
  <c r="V1043" i="10" s="1"/>
  <c r="O1043" i="10"/>
  <c r="D1044" i="10"/>
  <c r="N1044" i="10"/>
  <c r="V1044" i="10" s="1"/>
  <c r="O1044" i="10"/>
  <c r="D1045" i="10"/>
  <c r="N1045" i="10"/>
  <c r="V1045" i="10" s="1"/>
  <c r="O1045" i="10"/>
  <c r="D1046" i="10"/>
  <c r="N1046" i="10"/>
  <c r="V1046" i="10" s="1"/>
  <c r="O1046" i="10"/>
  <c r="W1046" i="10" s="1"/>
  <c r="D1047" i="10"/>
  <c r="N1047" i="10"/>
  <c r="V1047" i="10" s="1"/>
  <c r="O1047" i="10"/>
  <c r="D1048" i="10"/>
  <c r="N1048" i="10"/>
  <c r="V1048" i="10" s="1"/>
  <c r="O1048" i="10"/>
  <c r="D1049" i="10"/>
  <c r="N1049" i="10"/>
  <c r="V1049" i="10" s="1"/>
  <c r="O1049" i="10"/>
  <c r="D1050" i="10"/>
  <c r="N1050" i="10"/>
  <c r="V1050" i="10" s="1"/>
  <c r="O1050" i="10"/>
  <c r="D1051" i="10"/>
  <c r="N1051" i="10"/>
  <c r="V1051" i="10" s="1"/>
  <c r="O1051" i="10"/>
  <c r="W1051" i="10" s="1"/>
  <c r="D1052" i="10"/>
  <c r="N1052" i="10"/>
  <c r="V1052" i="10" s="1"/>
  <c r="O1052" i="10"/>
  <c r="D1053" i="10"/>
  <c r="N1053" i="10"/>
  <c r="V1053" i="10" s="1"/>
  <c r="O1053" i="10"/>
  <c r="D1054" i="10"/>
  <c r="N1054" i="10"/>
  <c r="V1054" i="10" s="1"/>
  <c r="O1054" i="10"/>
  <c r="X1054" i="10" s="1"/>
  <c r="D1055" i="10"/>
  <c r="N1055" i="10"/>
  <c r="V1055" i="10" s="1"/>
  <c r="O1055" i="10"/>
  <c r="D1056" i="10"/>
  <c r="N1056" i="10"/>
  <c r="V1056" i="10" s="1"/>
  <c r="O1056" i="10"/>
  <c r="D1057" i="10"/>
  <c r="N1057" i="10"/>
  <c r="V1057" i="10" s="1"/>
  <c r="O1057" i="10"/>
  <c r="D1058" i="10"/>
  <c r="N1058" i="10"/>
  <c r="V1058" i="10" s="1"/>
  <c r="O1058" i="10"/>
  <c r="D1059" i="10"/>
  <c r="N1059" i="10"/>
  <c r="V1059" i="10" s="1"/>
  <c r="O1059" i="10"/>
  <c r="D1060" i="10"/>
  <c r="N1060" i="10"/>
  <c r="V1060" i="10" s="1"/>
  <c r="O1060" i="10"/>
  <c r="D1061" i="10"/>
  <c r="N1061" i="10"/>
  <c r="V1061" i="10" s="1"/>
  <c r="O1061" i="10"/>
  <c r="D1062" i="10"/>
  <c r="N1062" i="10"/>
  <c r="V1062" i="10" s="1"/>
  <c r="O1062" i="10"/>
  <c r="D1063" i="10"/>
  <c r="N1063" i="10"/>
  <c r="V1063" i="10" s="1"/>
  <c r="O1063" i="10"/>
  <c r="W1063" i="10" s="1"/>
  <c r="D1064" i="10"/>
  <c r="N1064" i="10"/>
  <c r="V1064" i="10" s="1"/>
  <c r="O1064" i="10"/>
  <c r="D1065" i="10"/>
  <c r="N1065" i="10"/>
  <c r="V1065" i="10" s="1"/>
  <c r="O1065" i="10"/>
  <c r="D1066" i="10"/>
  <c r="N1066" i="10"/>
  <c r="V1066" i="10" s="1"/>
  <c r="O1066" i="10"/>
  <c r="D1067" i="10"/>
  <c r="N1067" i="10"/>
  <c r="V1067" i="10" s="1"/>
  <c r="O1067" i="10"/>
  <c r="W1067" i="10" s="1"/>
  <c r="D1068" i="10"/>
  <c r="N1068" i="10"/>
  <c r="V1068" i="10" s="1"/>
  <c r="O1068" i="10"/>
  <c r="D1069" i="10"/>
  <c r="N1069" i="10"/>
  <c r="V1069" i="10" s="1"/>
  <c r="O1069" i="10"/>
  <c r="D1070" i="10"/>
  <c r="N1070" i="10"/>
  <c r="V1070" i="10" s="1"/>
  <c r="O1070" i="10"/>
  <c r="X1070" i="10" s="1"/>
  <c r="D1071" i="10"/>
  <c r="N1071" i="10"/>
  <c r="V1071" i="10" s="1"/>
  <c r="O1071" i="10"/>
  <c r="D1072" i="10"/>
  <c r="N1072" i="10"/>
  <c r="V1072" i="10" s="1"/>
  <c r="O1072" i="10"/>
  <c r="D1073" i="10"/>
  <c r="N1073" i="10"/>
  <c r="V1073" i="10" s="1"/>
  <c r="O1073" i="10"/>
  <c r="D1074" i="10"/>
  <c r="N1074" i="10"/>
  <c r="V1074" i="10" s="1"/>
  <c r="O1074" i="10"/>
  <c r="D1075" i="10"/>
  <c r="N1075" i="10"/>
  <c r="V1075" i="10" s="1"/>
  <c r="O1075" i="10"/>
  <c r="D1076" i="10"/>
  <c r="N1076" i="10"/>
  <c r="V1076" i="10" s="1"/>
  <c r="O1076" i="10"/>
  <c r="D1077" i="10"/>
  <c r="N1077" i="10"/>
  <c r="V1077" i="10" s="1"/>
  <c r="O1077" i="10"/>
  <c r="D1078" i="10"/>
  <c r="N1078" i="10"/>
  <c r="V1078" i="10" s="1"/>
  <c r="O1078" i="10"/>
  <c r="D1079" i="10"/>
  <c r="N1079" i="10"/>
  <c r="V1079" i="10" s="1"/>
  <c r="O1079" i="10"/>
  <c r="D1080" i="10"/>
  <c r="N1080" i="10"/>
  <c r="V1080" i="10" s="1"/>
  <c r="O1080" i="10"/>
  <c r="D1081" i="10"/>
  <c r="N1081" i="10"/>
  <c r="V1081" i="10" s="1"/>
  <c r="O1081" i="10"/>
  <c r="D1082" i="10"/>
  <c r="N1082" i="10"/>
  <c r="V1082" i="10" s="1"/>
  <c r="O1082" i="10"/>
  <c r="D1083" i="10"/>
  <c r="N1083" i="10"/>
  <c r="V1083" i="10" s="1"/>
  <c r="O1083" i="10"/>
  <c r="D1084" i="10"/>
  <c r="N1084" i="10"/>
  <c r="V1084" i="10" s="1"/>
  <c r="O1084" i="10"/>
  <c r="D1085" i="10"/>
  <c r="N1085" i="10"/>
  <c r="V1085" i="10" s="1"/>
  <c r="O1085" i="10"/>
  <c r="W1085" i="10" s="1"/>
  <c r="D1086" i="10"/>
  <c r="N1086" i="10"/>
  <c r="V1086" i="10" s="1"/>
  <c r="O1086" i="10"/>
  <c r="W1086" i="10" s="1"/>
  <c r="D1087" i="10"/>
  <c r="N1087" i="10"/>
  <c r="V1087" i="10" s="1"/>
  <c r="O1087" i="10"/>
  <c r="W1087" i="10" s="1"/>
  <c r="D1088" i="10"/>
  <c r="N1088" i="10"/>
  <c r="V1088" i="10" s="1"/>
  <c r="O1088" i="10"/>
  <c r="D1089" i="10"/>
  <c r="N1089" i="10"/>
  <c r="V1089" i="10" s="1"/>
  <c r="O1089" i="10"/>
  <c r="W1089" i="10" s="1"/>
  <c r="D1090" i="10"/>
  <c r="N1090" i="10"/>
  <c r="V1090" i="10" s="1"/>
  <c r="O1090" i="10"/>
  <c r="W1090" i="10" s="1"/>
  <c r="D1091" i="10"/>
  <c r="N1091" i="10"/>
  <c r="V1091" i="10" s="1"/>
  <c r="O1091" i="10"/>
  <c r="W1091" i="10" s="1"/>
  <c r="D1092" i="10"/>
  <c r="N1092" i="10"/>
  <c r="V1092" i="10" s="1"/>
  <c r="O1092" i="10"/>
  <c r="D1093" i="10"/>
  <c r="N1093" i="10"/>
  <c r="V1093" i="10" s="1"/>
  <c r="O1093" i="10"/>
  <c r="D1094" i="10"/>
  <c r="N1094" i="10"/>
  <c r="V1094" i="10" s="1"/>
  <c r="O1094" i="10"/>
  <c r="X1094" i="10" s="1"/>
  <c r="D1095" i="10"/>
  <c r="N1095" i="10"/>
  <c r="V1095" i="10" s="1"/>
  <c r="O1095" i="10"/>
  <c r="D1096" i="10"/>
  <c r="N1096" i="10"/>
  <c r="V1096" i="10" s="1"/>
  <c r="O1096" i="10"/>
  <c r="D1097" i="10"/>
  <c r="N1097" i="10"/>
  <c r="V1097" i="10" s="1"/>
  <c r="O1097" i="10"/>
  <c r="W1097" i="10" s="1"/>
  <c r="D1098" i="10"/>
  <c r="N1098" i="10"/>
  <c r="V1098" i="10" s="1"/>
  <c r="O1098" i="10"/>
  <c r="D1099" i="10"/>
  <c r="N1099" i="10"/>
  <c r="V1099" i="10" s="1"/>
  <c r="O1099" i="10"/>
  <c r="D1100" i="10"/>
  <c r="N1100" i="10"/>
  <c r="V1100" i="10" s="1"/>
  <c r="O1100" i="10"/>
  <c r="D1101" i="10"/>
  <c r="N1101" i="10"/>
  <c r="V1101" i="10" s="1"/>
  <c r="O1101" i="10"/>
  <c r="W1101" i="10" s="1"/>
  <c r="D1102" i="10"/>
  <c r="N1102" i="10"/>
  <c r="V1102" i="10" s="1"/>
  <c r="O1102" i="10"/>
  <c r="X1102" i="10" s="1"/>
  <c r="D1103" i="10"/>
  <c r="N1103" i="10"/>
  <c r="V1103" i="10" s="1"/>
  <c r="O1103" i="10"/>
  <c r="D1104" i="10"/>
  <c r="N1104" i="10"/>
  <c r="V1104" i="10" s="1"/>
  <c r="O1104" i="10"/>
  <c r="D1105" i="10"/>
  <c r="N1105" i="10"/>
  <c r="V1105" i="10" s="1"/>
  <c r="O1105" i="10"/>
  <c r="W1105" i="10" s="1"/>
  <c r="D1106" i="10"/>
  <c r="N1106" i="10"/>
  <c r="V1106" i="10" s="1"/>
  <c r="O1106" i="10"/>
  <c r="W1106" i="10" s="1"/>
  <c r="D1107" i="10"/>
  <c r="N1107" i="10"/>
  <c r="V1107" i="10" s="1"/>
  <c r="O1107" i="10"/>
  <c r="D1108" i="10"/>
  <c r="N1108" i="10"/>
  <c r="V1108" i="10" s="1"/>
  <c r="O1108" i="10"/>
  <c r="D1109" i="10"/>
  <c r="N1109" i="10"/>
  <c r="V1109" i="10" s="1"/>
  <c r="O1109" i="10"/>
  <c r="D1110" i="10"/>
  <c r="N1110" i="10"/>
  <c r="V1110" i="10" s="1"/>
  <c r="O1110" i="10"/>
  <c r="D1111" i="10"/>
  <c r="N1111" i="10"/>
  <c r="V1111" i="10" s="1"/>
  <c r="O1111" i="10"/>
  <c r="D1112" i="10"/>
  <c r="N1112" i="10"/>
  <c r="V1112" i="10" s="1"/>
  <c r="O1112" i="10"/>
  <c r="D1113" i="10"/>
  <c r="N1113" i="10"/>
  <c r="V1113" i="10" s="1"/>
  <c r="O1113" i="10"/>
  <c r="D1114" i="10"/>
  <c r="N1114" i="10"/>
  <c r="V1114" i="10" s="1"/>
  <c r="O1114" i="10"/>
  <c r="D1115" i="10"/>
  <c r="N1115" i="10"/>
  <c r="V1115" i="10" s="1"/>
  <c r="O1115" i="10"/>
  <c r="D1116" i="10"/>
  <c r="N1116" i="10"/>
  <c r="V1116" i="10" s="1"/>
  <c r="O1116" i="10"/>
  <c r="D1117" i="10"/>
  <c r="N1117" i="10"/>
  <c r="V1117" i="10" s="1"/>
  <c r="O1117" i="10"/>
  <c r="D1118" i="10"/>
  <c r="N1118" i="10"/>
  <c r="V1118" i="10" s="1"/>
  <c r="O1118" i="10"/>
  <c r="X1118" i="10" s="1"/>
  <c r="D1119" i="10"/>
  <c r="N1119" i="10"/>
  <c r="V1119" i="10" s="1"/>
  <c r="O1119" i="10"/>
  <c r="D1120" i="10"/>
  <c r="N1120" i="10"/>
  <c r="V1120" i="10" s="1"/>
  <c r="O1120" i="10"/>
  <c r="D1121" i="10"/>
  <c r="N1121" i="10"/>
  <c r="V1121" i="10" s="1"/>
  <c r="O1121" i="10"/>
  <c r="D1122" i="10"/>
  <c r="N1122" i="10"/>
  <c r="V1122" i="10" s="1"/>
  <c r="O1122" i="10"/>
  <c r="D1123" i="10"/>
  <c r="N1123" i="10"/>
  <c r="V1123" i="10" s="1"/>
  <c r="O1123" i="10"/>
  <c r="D1124" i="10"/>
  <c r="N1124" i="10"/>
  <c r="V1124" i="10" s="1"/>
  <c r="O1124" i="10"/>
  <c r="D1125" i="10"/>
  <c r="N1125" i="10"/>
  <c r="V1125" i="10" s="1"/>
  <c r="O1125" i="10"/>
  <c r="D1126" i="10"/>
  <c r="N1126" i="10"/>
  <c r="V1126" i="10" s="1"/>
  <c r="O1126" i="10"/>
  <c r="X1126" i="10" s="1"/>
  <c r="D1127" i="10"/>
  <c r="N1127" i="10"/>
  <c r="V1127" i="10" s="1"/>
  <c r="O1127" i="10"/>
  <c r="W1127" i="10" s="1"/>
  <c r="D1128" i="10"/>
  <c r="N1128" i="10"/>
  <c r="V1128" i="10" s="1"/>
  <c r="O1128" i="10"/>
  <c r="D1129" i="10"/>
  <c r="N1129" i="10"/>
  <c r="V1129" i="10" s="1"/>
  <c r="O1129" i="10"/>
  <c r="X1129" i="10" s="1"/>
  <c r="D1130" i="10"/>
  <c r="N1130" i="10"/>
  <c r="V1130" i="10" s="1"/>
  <c r="O1130" i="10"/>
  <c r="D1131" i="10"/>
  <c r="N1131" i="10"/>
  <c r="V1131" i="10" s="1"/>
  <c r="O1131" i="10"/>
  <c r="D1132" i="10"/>
  <c r="N1132" i="10"/>
  <c r="V1132" i="10" s="1"/>
  <c r="O1132" i="10"/>
  <c r="D1133" i="10"/>
  <c r="N1133" i="10"/>
  <c r="V1133" i="10" s="1"/>
  <c r="O1133" i="10"/>
  <c r="W1133" i="10" s="1"/>
  <c r="D1134" i="10"/>
  <c r="N1134" i="10"/>
  <c r="V1134" i="10" s="1"/>
  <c r="O1134" i="10"/>
  <c r="X1134" i="10" s="1"/>
  <c r="D1135" i="10"/>
  <c r="N1135" i="10"/>
  <c r="V1135" i="10" s="1"/>
  <c r="O1135" i="10"/>
  <c r="D1136" i="10"/>
  <c r="N1136" i="10"/>
  <c r="V1136" i="10" s="1"/>
  <c r="O1136" i="10"/>
  <c r="D1137" i="10"/>
  <c r="N1137" i="10"/>
  <c r="V1137" i="10" s="1"/>
  <c r="O1137" i="10"/>
  <c r="D1138" i="10"/>
  <c r="N1138" i="10"/>
  <c r="V1138" i="10" s="1"/>
  <c r="O1138" i="10"/>
  <c r="D1139" i="10"/>
  <c r="N1139" i="10"/>
  <c r="V1139" i="10" s="1"/>
  <c r="O1139" i="10"/>
  <c r="W1139" i="10" s="1"/>
  <c r="D1140" i="10"/>
  <c r="N1140" i="10"/>
  <c r="V1140" i="10" s="1"/>
  <c r="O1140" i="10"/>
  <c r="D1141" i="10"/>
  <c r="N1141" i="10"/>
  <c r="V1141" i="10" s="1"/>
  <c r="O1141" i="10"/>
  <c r="D1142" i="10"/>
  <c r="N1142" i="10"/>
  <c r="V1142" i="10" s="1"/>
  <c r="O1142" i="10"/>
  <c r="D1143" i="10"/>
  <c r="N1143" i="10"/>
  <c r="V1143" i="10" s="1"/>
  <c r="O1143" i="10"/>
  <c r="D1144" i="10"/>
  <c r="N1144" i="10"/>
  <c r="V1144" i="10" s="1"/>
  <c r="O1144" i="10"/>
  <c r="D1145" i="10"/>
  <c r="N1145" i="10"/>
  <c r="V1145" i="10" s="1"/>
  <c r="O1145" i="10"/>
  <c r="W1145" i="10" s="1"/>
  <c r="D1146" i="10"/>
  <c r="N1146" i="10"/>
  <c r="V1146" i="10" s="1"/>
  <c r="O1146" i="10"/>
  <c r="X1146" i="10" s="1"/>
  <c r="D1147" i="10"/>
  <c r="N1147" i="10"/>
  <c r="V1147" i="10" s="1"/>
  <c r="O1147" i="10"/>
  <c r="D1148" i="10"/>
  <c r="N1148" i="10"/>
  <c r="V1148" i="10" s="1"/>
  <c r="O1148" i="10"/>
  <c r="D1149" i="10"/>
  <c r="N1149" i="10"/>
  <c r="V1149" i="10" s="1"/>
  <c r="O1149" i="10"/>
  <c r="D1150" i="10"/>
  <c r="N1150" i="10"/>
  <c r="V1150" i="10" s="1"/>
  <c r="O1150" i="10"/>
  <c r="X1150" i="10" s="1"/>
  <c r="D1151" i="10"/>
  <c r="N1151" i="10"/>
  <c r="V1151" i="10" s="1"/>
  <c r="O1151" i="10"/>
  <c r="W1151" i="10" s="1"/>
  <c r="D1152" i="10"/>
  <c r="N1152" i="10"/>
  <c r="V1152" i="10" s="1"/>
  <c r="O1152" i="10"/>
  <c r="D1153" i="10"/>
  <c r="N1153" i="10"/>
  <c r="V1153" i="10" s="1"/>
  <c r="O1153" i="10"/>
  <c r="X1153" i="10" s="1"/>
  <c r="D1154" i="10"/>
  <c r="N1154" i="10"/>
  <c r="V1154" i="10" s="1"/>
  <c r="O1154" i="10"/>
  <c r="D1155" i="10"/>
  <c r="N1155" i="10"/>
  <c r="V1155" i="10" s="1"/>
  <c r="O1155" i="10"/>
  <c r="D1156" i="10"/>
  <c r="N1156" i="10"/>
  <c r="V1156" i="10" s="1"/>
  <c r="O1156" i="10"/>
  <c r="D1157" i="10"/>
  <c r="N1157" i="10"/>
  <c r="V1157" i="10" s="1"/>
  <c r="O1157" i="10"/>
  <c r="D1158" i="10"/>
  <c r="N1158" i="10"/>
  <c r="V1158" i="10" s="1"/>
  <c r="O1158" i="10"/>
  <c r="D1159" i="10"/>
  <c r="N1159" i="10"/>
  <c r="V1159" i="10" s="1"/>
  <c r="O1159" i="10"/>
  <c r="D1160" i="10"/>
  <c r="N1160" i="10"/>
  <c r="V1160" i="10" s="1"/>
  <c r="O1160" i="10"/>
  <c r="D1161" i="10"/>
  <c r="N1161" i="10"/>
  <c r="V1161" i="10" s="1"/>
  <c r="O1161" i="10"/>
  <c r="D1162" i="10"/>
  <c r="N1162" i="10"/>
  <c r="V1162" i="10" s="1"/>
  <c r="O1162" i="10"/>
  <c r="W1162" i="10" s="1"/>
  <c r="D1163" i="10"/>
  <c r="N1163" i="10"/>
  <c r="V1163" i="10" s="1"/>
  <c r="O1163" i="10"/>
  <c r="D1164" i="10"/>
  <c r="N1164" i="10"/>
  <c r="V1164" i="10" s="1"/>
  <c r="O1164" i="10"/>
  <c r="D1165" i="10"/>
  <c r="N1165" i="10"/>
  <c r="V1165" i="10" s="1"/>
  <c r="O1165" i="10"/>
  <c r="D1166" i="10"/>
  <c r="N1166" i="10"/>
  <c r="V1166" i="10" s="1"/>
  <c r="O1166" i="10"/>
  <c r="D1167" i="10"/>
  <c r="N1167" i="10"/>
  <c r="V1167" i="10" s="1"/>
  <c r="O1167" i="10"/>
  <c r="D1168" i="10"/>
  <c r="N1168" i="10"/>
  <c r="V1168" i="10" s="1"/>
  <c r="O1168" i="10"/>
  <c r="D1169" i="10"/>
  <c r="N1169" i="10"/>
  <c r="V1169" i="10" s="1"/>
  <c r="O1169" i="10"/>
  <c r="D1170" i="10"/>
  <c r="N1170" i="10"/>
  <c r="V1170" i="10" s="1"/>
  <c r="O1170" i="10"/>
  <c r="X1170" i="10" s="1"/>
  <c r="D1171" i="10"/>
  <c r="N1171" i="10"/>
  <c r="V1171" i="10" s="1"/>
  <c r="O1171" i="10"/>
  <c r="D1172" i="10"/>
  <c r="N1172" i="10"/>
  <c r="V1172" i="10" s="1"/>
  <c r="O1172" i="10"/>
  <c r="D1173" i="10"/>
  <c r="N1173" i="10"/>
  <c r="V1173" i="10" s="1"/>
  <c r="O1173" i="10"/>
  <c r="D1174" i="10"/>
  <c r="N1174" i="10"/>
  <c r="V1174" i="10" s="1"/>
  <c r="O1174" i="10"/>
  <c r="D1175" i="10"/>
  <c r="N1175" i="10"/>
  <c r="V1175" i="10" s="1"/>
  <c r="O1175" i="10"/>
  <c r="D1176" i="10"/>
  <c r="N1176" i="10"/>
  <c r="V1176" i="10" s="1"/>
  <c r="O1176" i="10"/>
  <c r="D1177" i="10"/>
  <c r="N1177" i="10"/>
  <c r="V1177" i="10" s="1"/>
  <c r="O1177" i="10"/>
  <c r="D1178" i="10"/>
  <c r="N1178" i="10"/>
  <c r="V1178" i="10" s="1"/>
  <c r="O1178" i="10"/>
  <c r="X1178" i="10" s="1"/>
  <c r="D1179" i="10"/>
  <c r="N1179" i="10"/>
  <c r="V1179" i="10" s="1"/>
  <c r="O1179" i="10"/>
  <c r="D1180" i="10"/>
  <c r="N1180" i="10"/>
  <c r="V1180" i="10" s="1"/>
  <c r="O1180" i="10"/>
  <c r="D1181" i="10"/>
  <c r="N1181" i="10"/>
  <c r="V1181" i="10" s="1"/>
  <c r="O1181" i="10"/>
  <c r="D1182" i="10"/>
  <c r="N1182" i="10"/>
  <c r="V1182" i="10" s="1"/>
  <c r="O1182" i="10"/>
  <c r="W1182" i="10" s="1"/>
  <c r="D1183" i="10"/>
  <c r="N1183" i="10"/>
  <c r="V1183" i="10" s="1"/>
  <c r="O1183" i="10"/>
  <c r="W1183" i="10" s="1"/>
  <c r="D1184" i="10"/>
  <c r="N1184" i="10"/>
  <c r="V1184" i="10" s="1"/>
  <c r="O1184" i="10"/>
  <c r="D1185" i="10"/>
  <c r="N1185" i="10"/>
  <c r="V1185" i="10" s="1"/>
  <c r="O1185" i="10"/>
  <c r="D1186" i="10"/>
  <c r="N1186" i="10"/>
  <c r="V1186" i="10" s="1"/>
  <c r="O1186" i="10"/>
  <c r="D1187" i="10"/>
  <c r="N1187" i="10"/>
  <c r="V1187" i="10" s="1"/>
  <c r="O1187" i="10"/>
  <c r="W1187" i="10" s="1"/>
  <c r="D1188" i="10"/>
  <c r="N1188" i="10"/>
  <c r="V1188" i="10" s="1"/>
  <c r="O1188" i="10"/>
  <c r="D1189" i="10"/>
  <c r="N1189" i="10"/>
  <c r="V1189" i="10" s="1"/>
  <c r="O1189" i="10"/>
  <c r="D1190" i="10"/>
  <c r="N1190" i="10"/>
  <c r="V1190" i="10" s="1"/>
  <c r="O1190" i="10"/>
  <c r="X1190" i="10" s="1"/>
  <c r="D1191" i="10"/>
  <c r="N1191" i="10"/>
  <c r="V1191" i="10" s="1"/>
  <c r="O1191" i="10"/>
  <c r="W1191" i="10" s="1"/>
  <c r="D1192" i="10"/>
  <c r="N1192" i="10"/>
  <c r="V1192" i="10" s="1"/>
  <c r="O1192" i="10"/>
  <c r="D1193" i="10"/>
  <c r="N1193" i="10"/>
  <c r="V1193" i="10" s="1"/>
  <c r="O1193" i="10"/>
  <c r="X1193" i="10" s="1"/>
  <c r="D1194" i="10"/>
  <c r="N1194" i="10"/>
  <c r="V1194" i="10" s="1"/>
  <c r="O1194" i="10"/>
  <c r="W1194" i="10" s="1"/>
  <c r="D1195" i="10"/>
  <c r="N1195" i="10"/>
  <c r="V1195" i="10" s="1"/>
  <c r="O1195" i="10"/>
  <c r="W1195" i="10" s="1"/>
  <c r="D1196" i="10"/>
  <c r="N1196" i="10"/>
  <c r="V1196" i="10" s="1"/>
  <c r="O1196" i="10"/>
  <c r="D1197" i="10"/>
  <c r="N1197" i="10"/>
  <c r="V1197" i="10" s="1"/>
  <c r="O1197" i="10"/>
  <c r="D1198" i="10"/>
  <c r="N1198" i="10"/>
  <c r="V1198" i="10" s="1"/>
  <c r="O1198" i="10"/>
  <c r="D1199" i="10"/>
  <c r="N1199" i="10"/>
  <c r="V1199" i="10" s="1"/>
  <c r="O1199" i="10"/>
  <c r="W1199" i="10" s="1"/>
  <c r="D1200" i="10"/>
  <c r="N1200" i="10"/>
  <c r="V1200" i="10" s="1"/>
  <c r="O1200" i="10"/>
  <c r="D1201" i="10"/>
  <c r="N1201" i="10"/>
  <c r="V1201" i="10" s="1"/>
  <c r="O1201" i="10"/>
  <c r="D1202" i="10"/>
  <c r="N1202" i="10"/>
  <c r="V1202" i="10" s="1"/>
  <c r="O1202" i="10"/>
  <c r="D1203" i="10"/>
  <c r="N1203" i="10"/>
  <c r="V1203" i="10" s="1"/>
  <c r="O1203" i="10"/>
  <c r="D1204" i="10"/>
  <c r="N1204" i="10"/>
  <c r="V1204" i="10" s="1"/>
  <c r="O1204" i="10"/>
  <c r="D1205" i="10"/>
  <c r="N1205" i="10"/>
  <c r="V1205" i="10" s="1"/>
  <c r="O1205" i="10"/>
  <c r="D1206" i="10"/>
  <c r="N1206" i="10"/>
  <c r="V1206" i="10" s="1"/>
  <c r="O1206" i="10"/>
  <c r="D1207" i="10"/>
  <c r="N1207" i="10"/>
  <c r="V1207" i="10" s="1"/>
  <c r="O1207" i="10"/>
  <c r="D1208" i="10"/>
  <c r="N1208" i="10"/>
  <c r="V1208" i="10" s="1"/>
  <c r="O1208" i="10"/>
  <c r="D1209" i="10"/>
  <c r="N1209" i="10"/>
  <c r="V1209" i="10" s="1"/>
  <c r="O1209" i="10"/>
  <c r="D1210" i="10"/>
  <c r="N1210" i="10"/>
  <c r="V1210" i="10" s="1"/>
  <c r="O1210" i="10"/>
  <c r="X1210" i="10" s="1"/>
  <c r="D1211" i="10"/>
  <c r="N1211" i="10"/>
  <c r="V1211" i="10" s="1"/>
  <c r="O1211" i="10"/>
  <c r="D1212" i="10"/>
  <c r="N1212" i="10"/>
  <c r="O1212" i="10"/>
  <c r="V1212" i="10"/>
  <c r="D1213" i="10"/>
  <c r="N1213" i="10"/>
  <c r="V1213" i="10" s="1"/>
  <c r="O1213" i="10"/>
  <c r="D1214" i="10"/>
  <c r="N1214" i="10"/>
  <c r="V1214" i="10" s="1"/>
  <c r="O1214" i="10"/>
  <c r="D1215" i="10"/>
  <c r="N1215" i="10"/>
  <c r="V1215" i="10" s="1"/>
  <c r="O1215" i="10"/>
  <c r="D1216" i="10"/>
  <c r="N1216" i="10"/>
  <c r="V1216" i="10" s="1"/>
  <c r="O1216" i="10"/>
  <c r="D1217" i="10"/>
  <c r="N1217" i="10"/>
  <c r="V1217" i="10" s="1"/>
  <c r="O1217" i="10"/>
  <c r="D1218" i="10"/>
  <c r="N1218" i="10"/>
  <c r="V1218" i="10" s="1"/>
  <c r="O1218" i="10"/>
  <c r="W1218" i="10" s="1"/>
  <c r="D1219" i="10"/>
  <c r="N1219" i="10"/>
  <c r="V1219" i="10" s="1"/>
  <c r="O1219" i="10"/>
  <c r="D1220" i="10"/>
  <c r="N1220" i="10"/>
  <c r="V1220" i="10" s="1"/>
  <c r="O1220" i="10"/>
  <c r="D1221" i="10"/>
  <c r="N1221" i="10"/>
  <c r="O1221" i="10"/>
  <c r="V1221" i="10"/>
  <c r="D1222" i="10"/>
  <c r="N1222" i="10"/>
  <c r="V1222" i="10" s="1"/>
  <c r="O1222" i="10"/>
  <c r="X1222" i="10" s="1"/>
  <c r="D1223" i="10"/>
  <c r="N1223" i="10"/>
  <c r="V1223" i="10" s="1"/>
  <c r="O1223" i="10"/>
  <c r="D1224" i="10"/>
  <c r="N1224" i="10"/>
  <c r="V1224" i="10" s="1"/>
  <c r="O1224" i="10"/>
  <c r="D1225" i="10"/>
  <c r="N1225" i="10"/>
  <c r="V1225" i="10" s="1"/>
  <c r="O1225" i="10"/>
  <c r="D1226" i="10"/>
  <c r="N1226" i="10"/>
  <c r="V1226" i="10" s="1"/>
  <c r="O1226" i="10"/>
  <c r="D1227" i="10"/>
  <c r="N1227" i="10"/>
  <c r="V1227" i="10" s="1"/>
  <c r="O1227" i="10"/>
  <c r="W1227" i="10" s="1"/>
  <c r="D1228" i="10"/>
  <c r="N1228" i="10"/>
  <c r="V1228" i="10" s="1"/>
  <c r="O1228" i="10"/>
  <c r="D1229" i="10"/>
  <c r="N1229" i="10"/>
  <c r="V1229" i="10" s="1"/>
  <c r="O1229" i="10"/>
  <c r="X1229" i="10" s="1"/>
  <c r="D1230" i="10"/>
  <c r="N1230" i="10"/>
  <c r="V1230" i="10" s="1"/>
  <c r="O1230" i="10"/>
  <c r="X1230" i="10" s="1"/>
  <c r="D1231" i="10"/>
  <c r="N1231" i="10"/>
  <c r="V1231" i="10" s="1"/>
  <c r="O1231" i="10"/>
  <c r="D1232" i="10"/>
  <c r="N1232" i="10"/>
  <c r="V1232" i="10" s="1"/>
  <c r="O1232" i="10"/>
  <c r="D1233" i="10"/>
  <c r="N1233" i="10"/>
  <c r="V1233" i="10" s="1"/>
  <c r="O1233" i="10"/>
  <c r="D1234" i="10"/>
  <c r="N1234" i="10"/>
  <c r="V1234" i="10" s="1"/>
  <c r="O1234" i="10"/>
  <c r="W1234" i="10" s="1"/>
  <c r="D1235" i="10"/>
  <c r="N1235" i="10"/>
  <c r="V1235" i="10" s="1"/>
  <c r="O1235" i="10"/>
  <c r="W1235" i="10" s="1"/>
  <c r="D1236" i="10"/>
  <c r="N1236" i="10"/>
  <c r="V1236" i="10" s="1"/>
  <c r="O1236" i="10"/>
  <c r="D1237" i="10"/>
  <c r="N1237" i="10"/>
  <c r="V1237" i="10" s="1"/>
  <c r="O1237" i="10"/>
  <c r="D1238" i="10"/>
  <c r="N1238" i="10"/>
  <c r="V1238" i="10" s="1"/>
  <c r="O1238" i="10"/>
  <c r="X1238" i="10" s="1"/>
  <c r="D1239" i="10"/>
  <c r="N1239" i="10"/>
  <c r="V1239" i="10" s="1"/>
  <c r="O1239" i="10"/>
  <c r="W1239" i="10" s="1"/>
  <c r="D1240" i="10"/>
  <c r="N1240" i="10"/>
  <c r="V1240" i="10" s="1"/>
  <c r="O1240" i="10"/>
  <c r="D1241" i="10"/>
  <c r="N1241" i="10"/>
  <c r="V1241" i="10" s="1"/>
  <c r="O1241" i="10"/>
  <c r="D1242" i="10"/>
  <c r="N1242" i="10"/>
  <c r="V1242" i="10" s="1"/>
  <c r="O1242" i="10"/>
  <c r="D1243" i="10"/>
  <c r="N1243" i="10"/>
  <c r="V1243" i="10" s="1"/>
  <c r="O1243" i="10"/>
  <c r="W1243" i="10" s="1"/>
  <c r="D1244" i="10"/>
  <c r="N1244" i="10"/>
  <c r="V1244" i="10" s="1"/>
  <c r="O1244" i="10"/>
  <c r="D1245" i="10"/>
  <c r="N1245" i="10"/>
  <c r="V1245" i="10" s="1"/>
  <c r="O1245" i="10"/>
  <c r="D1246" i="10"/>
  <c r="N1246" i="10"/>
  <c r="V1246" i="10" s="1"/>
  <c r="O1246" i="10"/>
  <c r="W1246" i="10" s="1"/>
  <c r="D1247" i="10"/>
  <c r="N1247" i="10"/>
  <c r="V1247" i="10" s="1"/>
  <c r="O1247" i="10"/>
  <c r="D1248" i="10"/>
  <c r="N1248" i="10"/>
  <c r="V1248" i="10" s="1"/>
  <c r="O1248" i="10"/>
  <c r="D1249" i="10"/>
  <c r="N1249" i="10"/>
  <c r="V1249" i="10" s="1"/>
  <c r="O1249" i="10"/>
  <c r="D1250" i="10"/>
  <c r="N1250" i="10"/>
  <c r="V1250" i="10" s="1"/>
  <c r="O1250" i="10"/>
  <c r="D1251" i="10"/>
  <c r="N1251" i="10"/>
  <c r="V1251" i="10" s="1"/>
  <c r="O1251" i="10"/>
  <c r="D1252" i="10"/>
  <c r="N1252" i="10"/>
  <c r="V1252" i="10" s="1"/>
  <c r="O1252" i="10"/>
  <c r="D1253" i="10"/>
  <c r="N1253" i="10"/>
  <c r="V1253" i="10" s="1"/>
  <c r="O1253" i="10"/>
  <c r="X1253" i="10" s="1"/>
  <c r="D1254" i="10"/>
  <c r="N1254" i="10"/>
  <c r="V1254" i="10" s="1"/>
  <c r="O1254" i="10"/>
  <c r="W1254" i="10" s="1"/>
  <c r="D1255" i="10"/>
  <c r="N1255" i="10"/>
  <c r="V1255" i="10" s="1"/>
  <c r="O1255" i="10"/>
  <c r="W1255" i="10" s="1"/>
  <c r="D1256" i="10"/>
  <c r="N1256" i="10"/>
  <c r="V1256" i="10" s="1"/>
  <c r="O1256" i="10"/>
  <c r="D1257" i="10"/>
  <c r="N1257" i="10"/>
  <c r="V1257" i="10" s="1"/>
  <c r="O1257" i="10"/>
  <c r="D1258" i="10"/>
  <c r="N1258" i="10"/>
  <c r="V1258" i="10" s="1"/>
  <c r="O1258" i="10"/>
  <c r="X1258" i="10" s="1"/>
  <c r="D1259" i="10"/>
  <c r="N1259" i="10"/>
  <c r="V1259" i="10" s="1"/>
  <c r="O1259" i="10"/>
  <c r="D1260" i="10"/>
  <c r="N1260" i="10"/>
  <c r="V1260" i="10" s="1"/>
  <c r="O1260" i="10"/>
  <c r="D1261" i="10"/>
  <c r="N1261" i="10"/>
  <c r="V1261" i="10" s="1"/>
  <c r="O1261" i="10"/>
  <c r="D1262" i="10"/>
  <c r="N1262" i="10"/>
  <c r="V1262" i="10" s="1"/>
  <c r="O1262" i="10"/>
  <c r="W1262" i="10" s="1"/>
  <c r="D1263" i="10"/>
  <c r="N1263" i="10"/>
  <c r="V1263" i="10" s="1"/>
  <c r="O1263" i="10"/>
  <c r="D1264" i="10"/>
  <c r="N1264" i="10"/>
  <c r="V1264" i="10" s="1"/>
  <c r="O1264" i="10"/>
  <c r="D1265" i="10"/>
  <c r="N1265" i="10"/>
  <c r="V1265" i="10" s="1"/>
  <c r="O1265" i="10"/>
  <c r="D1266" i="10"/>
  <c r="N1266" i="10"/>
  <c r="V1266" i="10" s="1"/>
  <c r="O1266" i="10"/>
  <c r="X1266" i="10" s="1"/>
  <c r="D1267" i="10"/>
  <c r="N1267" i="10"/>
  <c r="V1267" i="10" s="1"/>
  <c r="O1267" i="10"/>
  <c r="D1268" i="10"/>
  <c r="N1268" i="10"/>
  <c r="V1268" i="10" s="1"/>
  <c r="O1268" i="10"/>
  <c r="D1269" i="10"/>
  <c r="N1269" i="10"/>
  <c r="V1269" i="10" s="1"/>
  <c r="O1269" i="10"/>
  <c r="D1270" i="10"/>
  <c r="N1270" i="10"/>
  <c r="V1270" i="10" s="1"/>
  <c r="O1270" i="10"/>
  <c r="D1271" i="10"/>
  <c r="N1271" i="10"/>
  <c r="V1271" i="10" s="1"/>
  <c r="O1271" i="10"/>
  <c r="D1272" i="10"/>
  <c r="N1272" i="10"/>
  <c r="V1272" i="10" s="1"/>
  <c r="O1272" i="10"/>
  <c r="D1273" i="10"/>
  <c r="N1273" i="10"/>
  <c r="V1273" i="10" s="1"/>
  <c r="O1273" i="10"/>
  <c r="X1273" i="10" s="1"/>
  <c r="D1274" i="10"/>
  <c r="N1274" i="10"/>
  <c r="V1274" i="10" s="1"/>
  <c r="O1274" i="10"/>
  <c r="X1274" i="10" s="1"/>
  <c r="D1275" i="10"/>
  <c r="N1275" i="10"/>
  <c r="V1275" i="10" s="1"/>
  <c r="O1275" i="10"/>
  <c r="D1276" i="10"/>
  <c r="N1276" i="10"/>
  <c r="V1276" i="10" s="1"/>
  <c r="O1276" i="10"/>
  <c r="D1277" i="10"/>
  <c r="N1277" i="10"/>
  <c r="V1277" i="10" s="1"/>
  <c r="O1277" i="10"/>
  <c r="D1278" i="10"/>
  <c r="N1278" i="10"/>
  <c r="V1278" i="10" s="1"/>
  <c r="O1278" i="10"/>
  <c r="W1278" i="10" s="1"/>
  <c r="D1279" i="10"/>
  <c r="N1279" i="10"/>
  <c r="V1279" i="10" s="1"/>
  <c r="O1279" i="10"/>
  <c r="D1280" i="10"/>
  <c r="N1280" i="10"/>
  <c r="V1280" i="10" s="1"/>
  <c r="O1280" i="10"/>
  <c r="D1281" i="10"/>
  <c r="N1281" i="10"/>
  <c r="V1281" i="10" s="1"/>
  <c r="O1281" i="10"/>
  <c r="D1282" i="10"/>
  <c r="N1282" i="10"/>
  <c r="V1282" i="10" s="1"/>
  <c r="O1282" i="10"/>
  <c r="D1283" i="10"/>
  <c r="N1283" i="10"/>
  <c r="V1283" i="10" s="1"/>
  <c r="O1283" i="10"/>
  <c r="W1283" i="10" s="1"/>
  <c r="D1284" i="10"/>
  <c r="N1284" i="10"/>
  <c r="V1284" i="10" s="1"/>
  <c r="O1284" i="10"/>
  <c r="D1285" i="10"/>
  <c r="N1285" i="10"/>
  <c r="V1285" i="10" s="1"/>
  <c r="O1285" i="10"/>
  <c r="D1286" i="10"/>
  <c r="N1286" i="10"/>
  <c r="V1286" i="10" s="1"/>
  <c r="O1286" i="10"/>
  <c r="D1287" i="10"/>
  <c r="N1287" i="10"/>
  <c r="V1287" i="10" s="1"/>
  <c r="O1287" i="10"/>
  <c r="W1287" i="10" s="1"/>
  <c r="D1288" i="10"/>
  <c r="N1288" i="10"/>
  <c r="V1288" i="10" s="1"/>
  <c r="O1288" i="10"/>
  <c r="D1289" i="10"/>
  <c r="N1289" i="10"/>
  <c r="V1289" i="10" s="1"/>
  <c r="O1289" i="10"/>
  <c r="X1289" i="10" s="1"/>
  <c r="D1290" i="10"/>
  <c r="N1290" i="10"/>
  <c r="V1290" i="10" s="1"/>
  <c r="O1290" i="10"/>
  <c r="X1290" i="10" s="1"/>
  <c r="D1291" i="10"/>
  <c r="N1291" i="10"/>
  <c r="V1291" i="10" s="1"/>
  <c r="O1291" i="10"/>
  <c r="W1291" i="10" s="1"/>
  <c r="D1292" i="10"/>
  <c r="N1292" i="10"/>
  <c r="V1292" i="10" s="1"/>
  <c r="O1292" i="10"/>
  <c r="D1293" i="10"/>
  <c r="N1293" i="10"/>
  <c r="V1293" i="10" s="1"/>
  <c r="O1293" i="10"/>
  <c r="D1294" i="10"/>
  <c r="N1294" i="10"/>
  <c r="V1294" i="10" s="1"/>
  <c r="O1294" i="10"/>
  <c r="D1295" i="10"/>
  <c r="N1295" i="10"/>
  <c r="V1295" i="10" s="1"/>
  <c r="O1295" i="10"/>
  <c r="W1295" i="10" s="1"/>
  <c r="D1296" i="10"/>
  <c r="N1296" i="10"/>
  <c r="V1296" i="10" s="1"/>
  <c r="O1296" i="10"/>
  <c r="D1297" i="10"/>
  <c r="N1297" i="10"/>
  <c r="V1297" i="10" s="1"/>
  <c r="O1297" i="10"/>
  <c r="D1298" i="10"/>
  <c r="N1298" i="10"/>
  <c r="V1298" i="10" s="1"/>
  <c r="O1298" i="10"/>
  <c r="D1299" i="10"/>
  <c r="N1299" i="10"/>
  <c r="V1299" i="10" s="1"/>
  <c r="O1299" i="10"/>
  <c r="D1300" i="10"/>
  <c r="N1300" i="10"/>
  <c r="V1300" i="10" s="1"/>
  <c r="O1300" i="10"/>
  <c r="D1301" i="10"/>
  <c r="N1301" i="10"/>
  <c r="V1301" i="10" s="1"/>
  <c r="O1301" i="10"/>
  <c r="D1302" i="10"/>
  <c r="N1302" i="10"/>
  <c r="V1302" i="10" s="1"/>
  <c r="O1302" i="10"/>
  <c r="D1303" i="10"/>
  <c r="N1303" i="10"/>
  <c r="V1303" i="10" s="1"/>
  <c r="O1303" i="10"/>
  <c r="D1304" i="10"/>
  <c r="N1304" i="10"/>
  <c r="V1304" i="10" s="1"/>
  <c r="O1304" i="10"/>
  <c r="D1305" i="10"/>
  <c r="N1305" i="10"/>
  <c r="V1305" i="10" s="1"/>
  <c r="O1305" i="10"/>
  <c r="X1305" i="10" s="1"/>
  <c r="D1306" i="10"/>
  <c r="N1306" i="10"/>
  <c r="V1306" i="10" s="1"/>
  <c r="O1306" i="10"/>
  <c r="D1307" i="10"/>
  <c r="N1307" i="10"/>
  <c r="V1307" i="10" s="1"/>
  <c r="O1307" i="10"/>
  <c r="D1308" i="10"/>
  <c r="N1308" i="10"/>
  <c r="V1308" i="10" s="1"/>
  <c r="O1308" i="10"/>
  <c r="D1309" i="10"/>
  <c r="N1309" i="10"/>
  <c r="V1309" i="10" s="1"/>
  <c r="O1309" i="10"/>
  <c r="D1310" i="10"/>
  <c r="N1310" i="10"/>
  <c r="V1310" i="10" s="1"/>
  <c r="O1310" i="10"/>
  <c r="D1311" i="10"/>
  <c r="N1311" i="10"/>
  <c r="V1311" i="10" s="1"/>
  <c r="O1311" i="10"/>
  <c r="D1312" i="10"/>
  <c r="N1312" i="10"/>
  <c r="V1312" i="10" s="1"/>
  <c r="O1312" i="10"/>
  <c r="D1313" i="10"/>
  <c r="N1313" i="10"/>
  <c r="V1313" i="10" s="1"/>
  <c r="O1313" i="10"/>
  <c r="D1314" i="10"/>
  <c r="N1314" i="10"/>
  <c r="V1314" i="10" s="1"/>
  <c r="O1314" i="10"/>
  <c r="W1314" i="10" s="1"/>
  <c r="D1315" i="10"/>
  <c r="N1315" i="10"/>
  <c r="V1315" i="10" s="1"/>
  <c r="O1315" i="10"/>
  <c r="D1316" i="10"/>
  <c r="N1316" i="10"/>
  <c r="V1316" i="10" s="1"/>
  <c r="O1316" i="10"/>
  <c r="D1317" i="10"/>
  <c r="N1317" i="10"/>
  <c r="V1317" i="10" s="1"/>
  <c r="O1317" i="10"/>
  <c r="X1317" i="10" s="1"/>
  <c r="D1318" i="10"/>
  <c r="N1318" i="10"/>
  <c r="V1318" i="10" s="1"/>
  <c r="O1318" i="10"/>
  <c r="X1318" i="10" s="1"/>
  <c r="D1319" i="10"/>
  <c r="N1319" i="10"/>
  <c r="V1319" i="10" s="1"/>
  <c r="O1319" i="10"/>
  <c r="D1320" i="10"/>
  <c r="N1320" i="10"/>
  <c r="V1320" i="10" s="1"/>
  <c r="O1320" i="10"/>
  <c r="D1321" i="10"/>
  <c r="N1321" i="10"/>
  <c r="V1321" i="10" s="1"/>
  <c r="O1321" i="10"/>
  <c r="D1322" i="10"/>
  <c r="N1322" i="10"/>
  <c r="V1322" i="10" s="1"/>
  <c r="O1322" i="10"/>
  <c r="W1322" i="10" s="1"/>
  <c r="D1323" i="10"/>
  <c r="N1323" i="10"/>
  <c r="V1323" i="10" s="1"/>
  <c r="O1323" i="10"/>
  <c r="D1324" i="10"/>
  <c r="N1324" i="10"/>
  <c r="V1324" i="10" s="1"/>
  <c r="O1324" i="10"/>
  <c r="D1325" i="10"/>
  <c r="N1325" i="10"/>
  <c r="V1325" i="10" s="1"/>
  <c r="O1325" i="10"/>
  <c r="D1326" i="10"/>
  <c r="N1326" i="10"/>
  <c r="V1326" i="10" s="1"/>
  <c r="O1326" i="10"/>
  <c r="D1327" i="10"/>
  <c r="N1327" i="10"/>
  <c r="V1327" i="10" s="1"/>
  <c r="O1327" i="10"/>
  <c r="D1328" i="10"/>
  <c r="N1328" i="10"/>
  <c r="V1328" i="10" s="1"/>
  <c r="O1328" i="10"/>
  <c r="D1329" i="10"/>
  <c r="N1329" i="10"/>
  <c r="V1329" i="10" s="1"/>
  <c r="O1329" i="10"/>
  <c r="D1330" i="10"/>
  <c r="N1330" i="10"/>
  <c r="V1330" i="10" s="1"/>
  <c r="O1330" i="10"/>
  <c r="D1331" i="10"/>
  <c r="N1331" i="10"/>
  <c r="V1331" i="10" s="1"/>
  <c r="O1331" i="10"/>
  <c r="W1331" i="10" s="1"/>
  <c r="D1332" i="10"/>
  <c r="N1332" i="10"/>
  <c r="V1332" i="10" s="1"/>
  <c r="O1332" i="10"/>
  <c r="D1333" i="10"/>
  <c r="N1333" i="10"/>
  <c r="V1333" i="10" s="1"/>
  <c r="O1333" i="10"/>
  <c r="X1333" i="10" s="1"/>
  <c r="D1334" i="10"/>
  <c r="N1334" i="10"/>
  <c r="V1334" i="10" s="1"/>
  <c r="O1334" i="10"/>
  <c r="D1335" i="10"/>
  <c r="N1335" i="10"/>
  <c r="V1335" i="10" s="1"/>
  <c r="O1335" i="10"/>
  <c r="W1335" i="10" s="1"/>
  <c r="D1336" i="10"/>
  <c r="N1336" i="10"/>
  <c r="V1336" i="10" s="1"/>
  <c r="O1336" i="10"/>
  <c r="D1337" i="10"/>
  <c r="N1337" i="10"/>
  <c r="V1337" i="10" s="1"/>
  <c r="O1337" i="10"/>
  <c r="D1338" i="10"/>
  <c r="N1338" i="10"/>
  <c r="V1338" i="10" s="1"/>
  <c r="O1338" i="10"/>
  <c r="D1339" i="10"/>
  <c r="N1339" i="10"/>
  <c r="V1339" i="10" s="1"/>
  <c r="O1339" i="10"/>
  <c r="W1339" i="10" s="1"/>
  <c r="D1340" i="10"/>
  <c r="N1340" i="10"/>
  <c r="V1340" i="10" s="1"/>
  <c r="O1340" i="10"/>
  <c r="D1341" i="10"/>
  <c r="N1341" i="10"/>
  <c r="V1341" i="10" s="1"/>
  <c r="O1341" i="10"/>
  <c r="D1342" i="10"/>
  <c r="N1342" i="10"/>
  <c r="V1342" i="10" s="1"/>
  <c r="O1342" i="10"/>
  <c r="W1342" i="10" s="1"/>
  <c r="D1343" i="10"/>
  <c r="N1343" i="10"/>
  <c r="V1343" i="10" s="1"/>
  <c r="O1343" i="10"/>
  <c r="W1343" i="10" s="1"/>
  <c r="D1344" i="10"/>
  <c r="N1344" i="10"/>
  <c r="V1344" i="10" s="1"/>
  <c r="O1344" i="10"/>
  <c r="D1345" i="10"/>
  <c r="N1345" i="10"/>
  <c r="V1345" i="10" s="1"/>
  <c r="O1345" i="10"/>
  <c r="D1346" i="10"/>
  <c r="N1346" i="10"/>
  <c r="V1346" i="10" s="1"/>
  <c r="O1346" i="10"/>
  <c r="D1347" i="10"/>
  <c r="N1347" i="10"/>
  <c r="V1347" i="10" s="1"/>
  <c r="O1347" i="10"/>
  <c r="W1347" i="10" s="1"/>
  <c r="D1348" i="10"/>
  <c r="N1348" i="10"/>
  <c r="V1348" i="10" s="1"/>
  <c r="O1348" i="10"/>
  <c r="D1349" i="10"/>
  <c r="N1349" i="10"/>
  <c r="V1349" i="10" s="1"/>
  <c r="O1349" i="10"/>
  <c r="X1349" i="10" s="1"/>
  <c r="D1350" i="10"/>
  <c r="N1350" i="10"/>
  <c r="V1350" i="10" s="1"/>
  <c r="O1350" i="10"/>
  <c r="D1351" i="10"/>
  <c r="N1351" i="10"/>
  <c r="V1351" i="10" s="1"/>
  <c r="O1351" i="10"/>
  <c r="W1351" i="10" s="1"/>
  <c r="D1352" i="10"/>
  <c r="N1352" i="10"/>
  <c r="V1352" i="10" s="1"/>
  <c r="O1352" i="10"/>
  <c r="D1353" i="10"/>
  <c r="N1353" i="10"/>
  <c r="V1353" i="10" s="1"/>
  <c r="O1353" i="10"/>
  <c r="D1354" i="10"/>
  <c r="N1354" i="10"/>
  <c r="V1354" i="10" s="1"/>
  <c r="O1354" i="10"/>
  <c r="D1355" i="10"/>
  <c r="N1355" i="10"/>
  <c r="V1355" i="10" s="1"/>
  <c r="O1355" i="10"/>
  <c r="D1356" i="10"/>
  <c r="N1356" i="10"/>
  <c r="V1356" i="10" s="1"/>
  <c r="O1356" i="10"/>
  <c r="D1357" i="10"/>
  <c r="N1357" i="10"/>
  <c r="V1357" i="10" s="1"/>
  <c r="O1357" i="10"/>
  <c r="D1358" i="10"/>
  <c r="N1358" i="10"/>
  <c r="V1358" i="10" s="1"/>
  <c r="O1358" i="10"/>
  <c r="D1359" i="10"/>
  <c r="N1359" i="10"/>
  <c r="V1359" i="10" s="1"/>
  <c r="O1359" i="10"/>
  <c r="D1360" i="10"/>
  <c r="N1360" i="10"/>
  <c r="V1360" i="10" s="1"/>
  <c r="O1360" i="10"/>
  <c r="D1361" i="10"/>
  <c r="N1361" i="10"/>
  <c r="V1361" i="10" s="1"/>
  <c r="O1361" i="10"/>
  <c r="D1362" i="10"/>
  <c r="N1362" i="10"/>
  <c r="V1362" i="10" s="1"/>
  <c r="O1362" i="10"/>
  <c r="D1363" i="10"/>
  <c r="N1363" i="10"/>
  <c r="V1363" i="10" s="1"/>
  <c r="O1363" i="10"/>
  <c r="D1364" i="10"/>
  <c r="N1364" i="10"/>
  <c r="V1364" i="10" s="1"/>
  <c r="O1364" i="10"/>
  <c r="D1365" i="10"/>
  <c r="N1365" i="10"/>
  <c r="V1365" i="10" s="1"/>
  <c r="O1365" i="10"/>
  <c r="D1366" i="10"/>
  <c r="N1366" i="10"/>
  <c r="V1366" i="10" s="1"/>
  <c r="O1366" i="10"/>
  <c r="D1367" i="10"/>
  <c r="N1367" i="10"/>
  <c r="V1367" i="10" s="1"/>
  <c r="O1367" i="10"/>
  <c r="D1368" i="10"/>
  <c r="N1368" i="10"/>
  <c r="V1368" i="10" s="1"/>
  <c r="O1368" i="10"/>
  <c r="D1369" i="10"/>
  <c r="N1369" i="10"/>
  <c r="V1369" i="10" s="1"/>
  <c r="O1369" i="10"/>
  <c r="D1370" i="10"/>
  <c r="N1370" i="10"/>
  <c r="V1370" i="10" s="1"/>
  <c r="O1370" i="10"/>
  <c r="D1371" i="10"/>
  <c r="N1371" i="10"/>
  <c r="V1371" i="10" s="1"/>
  <c r="O1371" i="10"/>
  <c r="D1372" i="10"/>
  <c r="N1372" i="10"/>
  <c r="V1372" i="10" s="1"/>
  <c r="O1372" i="10"/>
  <c r="D1373" i="10"/>
  <c r="N1373" i="10"/>
  <c r="V1373" i="10" s="1"/>
  <c r="O1373" i="10"/>
  <c r="D1374" i="10"/>
  <c r="N1374" i="10"/>
  <c r="V1374" i="10" s="1"/>
  <c r="O1374" i="10"/>
  <c r="W1374" i="10" s="1"/>
  <c r="D1375" i="10"/>
  <c r="N1375" i="10"/>
  <c r="V1375" i="10" s="1"/>
  <c r="O1375" i="10"/>
  <c r="D1376" i="10"/>
  <c r="N1376" i="10"/>
  <c r="V1376" i="10" s="1"/>
  <c r="O1376" i="10"/>
  <c r="D1377" i="10"/>
  <c r="N1377" i="10"/>
  <c r="V1377" i="10" s="1"/>
  <c r="O1377" i="10"/>
  <c r="D1378" i="10"/>
  <c r="N1378" i="10"/>
  <c r="V1378" i="10" s="1"/>
  <c r="O1378" i="10"/>
  <c r="D1379" i="10"/>
  <c r="N1379" i="10"/>
  <c r="V1379" i="10" s="1"/>
  <c r="O1379" i="10"/>
  <c r="W1379" i="10" s="1"/>
  <c r="D1380" i="10"/>
  <c r="N1380" i="10"/>
  <c r="V1380" i="10" s="1"/>
  <c r="O1380" i="10"/>
  <c r="D1381" i="10"/>
  <c r="N1381" i="10"/>
  <c r="V1381" i="10" s="1"/>
  <c r="O1381" i="10"/>
  <c r="D1382" i="10"/>
  <c r="N1382" i="10"/>
  <c r="V1382" i="10" s="1"/>
  <c r="O1382" i="10"/>
  <c r="D1383" i="10"/>
  <c r="N1383" i="10"/>
  <c r="V1383" i="10" s="1"/>
  <c r="O1383" i="10"/>
  <c r="W1383" i="10" s="1"/>
  <c r="D1384" i="10"/>
  <c r="N1384" i="10"/>
  <c r="V1384" i="10" s="1"/>
  <c r="O1384" i="10"/>
  <c r="D1385" i="10"/>
  <c r="N1385" i="10"/>
  <c r="V1385" i="10" s="1"/>
  <c r="O1385" i="10"/>
  <c r="D1386" i="10"/>
  <c r="N1386" i="10"/>
  <c r="V1386" i="10" s="1"/>
  <c r="O1386" i="10"/>
  <c r="D1387" i="10"/>
  <c r="N1387" i="10"/>
  <c r="V1387" i="10" s="1"/>
  <c r="O1387" i="10"/>
  <c r="W1387" i="10" s="1"/>
  <c r="D1388" i="10"/>
  <c r="N1388" i="10"/>
  <c r="V1388" i="10" s="1"/>
  <c r="O1388" i="10"/>
  <c r="D1389" i="10"/>
  <c r="N1389" i="10"/>
  <c r="V1389" i="10" s="1"/>
  <c r="O1389" i="10"/>
  <c r="D1390" i="10"/>
  <c r="N1390" i="10"/>
  <c r="V1390" i="10" s="1"/>
  <c r="O1390" i="10"/>
  <c r="D1391" i="10"/>
  <c r="N1391" i="10"/>
  <c r="V1391" i="10" s="1"/>
  <c r="O1391" i="10"/>
  <c r="D1392" i="10"/>
  <c r="N1392" i="10"/>
  <c r="V1392" i="10" s="1"/>
  <c r="O1392" i="10"/>
  <c r="D1393" i="10"/>
  <c r="N1393" i="10"/>
  <c r="V1393" i="10" s="1"/>
  <c r="O1393" i="10"/>
  <c r="X1393" i="10" s="1"/>
  <c r="D1394" i="10"/>
  <c r="N1394" i="10"/>
  <c r="V1394" i="10" s="1"/>
  <c r="O1394" i="10"/>
  <c r="D1395" i="10"/>
  <c r="N1395" i="10"/>
  <c r="V1395" i="10" s="1"/>
  <c r="O1395" i="10"/>
  <c r="W1395" i="10" s="1"/>
  <c r="D1396" i="10"/>
  <c r="N1396" i="10"/>
  <c r="V1396" i="10" s="1"/>
  <c r="O1396" i="10"/>
  <c r="D1397" i="10"/>
  <c r="N1397" i="10"/>
  <c r="V1397" i="10" s="1"/>
  <c r="O1397" i="10"/>
  <c r="D1398" i="10"/>
  <c r="N1398" i="10"/>
  <c r="V1398" i="10" s="1"/>
  <c r="O1398" i="10"/>
  <c r="D1399" i="10"/>
  <c r="N1399" i="10"/>
  <c r="V1399" i="10" s="1"/>
  <c r="O1399" i="10"/>
  <c r="D1400" i="10"/>
  <c r="N1400" i="10"/>
  <c r="V1400" i="10" s="1"/>
  <c r="O1400" i="10"/>
  <c r="D1401" i="10"/>
  <c r="N1401" i="10"/>
  <c r="V1401" i="10" s="1"/>
  <c r="O1401" i="10"/>
  <c r="D1402" i="10"/>
  <c r="N1402" i="10"/>
  <c r="V1402" i="10" s="1"/>
  <c r="O1402" i="10"/>
  <c r="D1403" i="10"/>
  <c r="N1403" i="10"/>
  <c r="V1403" i="10" s="1"/>
  <c r="O1403" i="10"/>
  <c r="D1404" i="10"/>
  <c r="N1404" i="10"/>
  <c r="V1404" i="10" s="1"/>
  <c r="O1404" i="10"/>
  <c r="D1405" i="10"/>
  <c r="N1405" i="10"/>
  <c r="V1405" i="10" s="1"/>
  <c r="O1405" i="10"/>
  <c r="D1406" i="10"/>
  <c r="N1406" i="10"/>
  <c r="V1406" i="10" s="1"/>
  <c r="O1406" i="10"/>
  <c r="X1406" i="10" s="1"/>
  <c r="D1407" i="10"/>
  <c r="N1407" i="10"/>
  <c r="V1407" i="10" s="1"/>
  <c r="O1407" i="10"/>
  <c r="W1407" i="10" s="1"/>
  <c r="D1408" i="10"/>
  <c r="N1408" i="10"/>
  <c r="V1408" i="10" s="1"/>
  <c r="O1408" i="10"/>
  <c r="D1409" i="10"/>
  <c r="N1409" i="10"/>
  <c r="V1409" i="10" s="1"/>
  <c r="O1409" i="10"/>
  <c r="D1410" i="10"/>
  <c r="N1410" i="10"/>
  <c r="V1410" i="10" s="1"/>
  <c r="O1410" i="10"/>
  <c r="D1411" i="10"/>
  <c r="N1411" i="10"/>
  <c r="V1411" i="10" s="1"/>
  <c r="O1411" i="10"/>
  <c r="W1411" i="10" s="1"/>
  <c r="D1412" i="10"/>
  <c r="N1412" i="10"/>
  <c r="V1412" i="10" s="1"/>
  <c r="O1412" i="10"/>
  <c r="D1413" i="10"/>
  <c r="N1413" i="10"/>
  <c r="V1413" i="10" s="1"/>
  <c r="O1413" i="10"/>
  <c r="X1413" i="10" s="1"/>
  <c r="D1414" i="10"/>
  <c r="N1414" i="10"/>
  <c r="V1414" i="10" s="1"/>
  <c r="O1414" i="10"/>
  <c r="D1415" i="10"/>
  <c r="N1415" i="10"/>
  <c r="V1415" i="10" s="1"/>
  <c r="O1415" i="10"/>
  <c r="W1415" i="10" s="1"/>
  <c r="D1416" i="10"/>
  <c r="N1416" i="10"/>
  <c r="V1416" i="10" s="1"/>
  <c r="O1416" i="10"/>
  <c r="D1417" i="10"/>
  <c r="N1417" i="10"/>
  <c r="V1417" i="10" s="1"/>
  <c r="O1417" i="10"/>
  <c r="D1418" i="10"/>
  <c r="N1418" i="10"/>
  <c r="V1418" i="10" s="1"/>
  <c r="O1418" i="10"/>
  <c r="D1419" i="10"/>
  <c r="N1419" i="10"/>
  <c r="V1419" i="10" s="1"/>
  <c r="O1419" i="10"/>
  <c r="W1419" i="10" s="1"/>
  <c r="D1420" i="10"/>
  <c r="N1420" i="10"/>
  <c r="V1420" i="10" s="1"/>
  <c r="O1420" i="10"/>
  <c r="D1421" i="10"/>
  <c r="N1421" i="10"/>
  <c r="V1421" i="10" s="1"/>
  <c r="O1421" i="10"/>
  <c r="D1422" i="10"/>
  <c r="N1422" i="10"/>
  <c r="V1422" i="10" s="1"/>
  <c r="O1422" i="10"/>
  <c r="X1422" i="10" s="1"/>
  <c r="D1423" i="10"/>
  <c r="N1423" i="10"/>
  <c r="V1423" i="10" s="1"/>
  <c r="O1423" i="10"/>
  <c r="D1424" i="10"/>
  <c r="N1424" i="10"/>
  <c r="V1424" i="10" s="1"/>
  <c r="O1424" i="10"/>
  <c r="D1425" i="10"/>
  <c r="N1425" i="10"/>
  <c r="V1425" i="10" s="1"/>
  <c r="O1425" i="10"/>
  <c r="D1426" i="10"/>
  <c r="N1426" i="10"/>
  <c r="V1426" i="10" s="1"/>
  <c r="O1426" i="10"/>
  <c r="X1426" i="10" s="1"/>
  <c r="D1427" i="10"/>
  <c r="N1427" i="10"/>
  <c r="V1427" i="10" s="1"/>
  <c r="O1427" i="10"/>
  <c r="D1428" i="10"/>
  <c r="N1428" i="10"/>
  <c r="V1428" i="10" s="1"/>
  <c r="O1428" i="10"/>
  <c r="D1429" i="10"/>
  <c r="N1429" i="10"/>
  <c r="V1429" i="10" s="1"/>
  <c r="O1429" i="10"/>
  <c r="D1430" i="10"/>
  <c r="N1430" i="10"/>
  <c r="V1430" i="10" s="1"/>
  <c r="O1430" i="10"/>
  <c r="D1431" i="10"/>
  <c r="N1431" i="10"/>
  <c r="V1431" i="10" s="1"/>
  <c r="O1431" i="10"/>
  <c r="D1432" i="10"/>
  <c r="N1432" i="10"/>
  <c r="V1432" i="10" s="1"/>
  <c r="O1432" i="10"/>
  <c r="D1433" i="10"/>
  <c r="N1433" i="10"/>
  <c r="V1433" i="10" s="1"/>
  <c r="O1433" i="10"/>
  <c r="X1433" i="10" s="1"/>
  <c r="D1434" i="10"/>
  <c r="N1434" i="10"/>
  <c r="V1434" i="10" s="1"/>
  <c r="O1434" i="10"/>
  <c r="D1435" i="10"/>
  <c r="N1435" i="10"/>
  <c r="V1435" i="10" s="1"/>
  <c r="O1435" i="10"/>
  <c r="D1436" i="10"/>
  <c r="N1436" i="10"/>
  <c r="V1436" i="10" s="1"/>
  <c r="O1436" i="10"/>
  <c r="D1437" i="10"/>
  <c r="N1437" i="10"/>
  <c r="V1437" i="10" s="1"/>
  <c r="O1437" i="10"/>
  <c r="X1437" i="10" s="1"/>
  <c r="D1438" i="10"/>
  <c r="N1438" i="10"/>
  <c r="V1438" i="10" s="1"/>
  <c r="O1438" i="10"/>
  <c r="X1438" i="10" s="1"/>
  <c r="D1439" i="10"/>
  <c r="N1439" i="10"/>
  <c r="V1439" i="10" s="1"/>
  <c r="O1439" i="10"/>
  <c r="D1440" i="10"/>
  <c r="N1440" i="10"/>
  <c r="V1440" i="10" s="1"/>
  <c r="O1440" i="10"/>
  <c r="D1441" i="10"/>
  <c r="N1441" i="10"/>
  <c r="V1441" i="10" s="1"/>
  <c r="O1441" i="10"/>
  <c r="X1441" i="10" s="1"/>
  <c r="D1442" i="10"/>
  <c r="N1442" i="10"/>
  <c r="V1442" i="10" s="1"/>
  <c r="O1442" i="10"/>
  <c r="X1442" i="10" s="1"/>
  <c r="D1443" i="10"/>
  <c r="N1443" i="10"/>
  <c r="V1443" i="10" s="1"/>
  <c r="O1443" i="10"/>
  <c r="D1444" i="10"/>
  <c r="N1444" i="10"/>
  <c r="V1444" i="10" s="1"/>
  <c r="O1444" i="10"/>
  <c r="D1445" i="10"/>
  <c r="N1445" i="10"/>
  <c r="V1445" i="10" s="1"/>
  <c r="O1445" i="10"/>
  <c r="D1446" i="10"/>
  <c r="N1446" i="10"/>
  <c r="V1446" i="10" s="1"/>
  <c r="O1446" i="10"/>
  <c r="D1447" i="10"/>
  <c r="N1447" i="10"/>
  <c r="V1447" i="10" s="1"/>
  <c r="O1447" i="10"/>
  <c r="W1447" i="10" s="1"/>
  <c r="D1448" i="10"/>
  <c r="N1448" i="10"/>
  <c r="V1448" i="10" s="1"/>
  <c r="O1448" i="10"/>
  <c r="D1449" i="10"/>
  <c r="N1449" i="10"/>
  <c r="V1449" i="10" s="1"/>
  <c r="O1449" i="10"/>
  <c r="D1450" i="10"/>
  <c r="N1450" i="10"/>
  <c r="V1450" i="10" s="1"/>
  <c r="O1450" i="10"/>
  <c r="W1450" i="10" s="1"/>
  <c r="D1451" i="10"/>
  <c r="N1451" i="10"/>
  <c r="V1451" i="10" s="1"/>
  <c r="O1451" i="10"/>
  <c r="W1451" i="10" s="1"/>
  <c r="D1452" i="10"/>
  <c r="N1452" i="10"/>
  <c r="V1452" i="10" s="1"/>
  <c r="O1452" i="10"/>
  <c r="D1453" i="10"/>
  <c r="N1453" i="10"/>
  <c r="V1453" i="10" s="1"/>
  <c r="O1453" i="10"/>
  <c r="D1454" i="10"/>
  <c r="N1454" i="10"/>
  <c r="V1454" i="10" s="1"/>
  <c r="O1454" i="10"/>
  <c r="D1455" i="10"/>
  <c r="N1455" i="10"/>
  <c r="V1455" i="10" s="1"/>
  <c r="O1455" i="10"/>
  <c r="W1455" i="10" s="1"/>
  <c r="D1456" i="10"/>
  <c r="N1456" i="10"/>
  <c r="V1456" i="10" s="1"/>
  <c r="O1456" i="10"/>
  <c r="D1457" i="10"/>
  <c r="N1457" i="10"/>
  <c r="V1457" i="10" s="1"/>
  <c r="O1457" i="10"/>
  <c r="X1457" i="10" s="1"/>
  <c r="D1458" i="10"/>
  <c r="N1458" i="10"/>
  <c r="V1458" i="10" s="1"/>
  <c r="O1458" i="10"/>
  <c r="X1458" i="10" s="1"/>
  <c r="D1459" i="10"/>
  <c r="N1459" i="10"/>
  <c r="V1459" i="10" s="1"/>
  <c r="O1459" i="10"/>
  <c r="W1459" i="10" s="1"/>
  <c r="D1460" i="10"/>
  <c r="N1460" i="10"/>
  <c r="V1460" i="10" s="1"/>
  <c r="O1460" i="10"/>
  <c r="D1461" i="10"/>
  <c r="N1461" i="10"/>
  <c r="V1461" i="10" s="1"/>
  <c r="O1461" i="10"/>
  <c r="D1462" i="10"/>
  <c r="N1462" i="10"/>
  <c r="V1462" i="10" s="1"/>
  <c r="O1462" i="10"/>
  <c r="W1462" i="10" s="1"/>
  <c r="D1463" i="10"/>
  <c r="N1463" i="10"/>
  <c r="V1463" i="10" s="1"/>
  <c r="O1463" i="10"/>
  <c r="D1464" i="10"/>
  <c r="N1464" i="10"/>
  <c r="V1464" i="10" s="1"/>
  <c r="O1464" i="10"/>
  <c r="D1465" i="10"/>
  <c r="N1465" i="10"/>
  <c r="V1465" i="10" s="1"/>
  <c r="O1465" i="10"/>
  <c r="X1465" i="10" s="1"/>
  <c r="D1466" i="10"/>
  <c r="N1466" i="10"/>
  <c r="V1466" i="10" s="1"/>
  <c r="O1466" i="10"/>
  <c r="W1466" i="10" s="1"/>
  <c r="D1467" i="10"/>
  <c r="N1467" i="10"/>
  <c r="V1467" i="10" s="1"/>
  <c r="O1467" i="10"/>
  <c r="W1467" i="10" s="1"/>
  <c r="D1468" i="10"/>
  <c r="N1468" i="10"/>
  <c r="V1468" i="10" s="1"/>
  <c r="O1468" i="10"/>
  <c r="D1469" i="10"/>
  <c r="N1469" i="10"/>
  <c r="V1469" i="10" s="1"/>
  <c r="O1469" i="10"/>
  <c r="D1470" i="10"/>
  <c r="N1470" i="10"/>
  <c r="V1470" i="10" s="1"/>
  <c r="O1470" i="10"/>
  <c r="D1471" i="10"/>
  <c r="N1471" i="10"/>
  <c r="V1471" i="10" s="1"/>
  <c r="O1471" i="10"/>
  <c r="D1472" i="10"/>
  <c r="N1472" i="10"/>
  <c r="V1472" i="10" s="1"/>
  <c r="O1472" i="10"/>
  <c r="D1473" i="10"/>
  <c r="N1473" i="10"/>
  <c r="V1473" i="10" s="1"/>
  <c r="O1473" i="10"/>
  <c r="X1473" i="10" s="1"/>
  <c r="D1474" i="10"/>
  <c r="N1474" i="10"/>
  <c r="V1474" i="10" s="1"/>
  <c r="O1474" i="10"/>
  <c r="X1474" i="10" s="1"/>
  <c r="D1475" i="10"/>
  <c r="N1475" i="10"/>
  <c r="V1475" i="10" s="1"/>
  <c r="O1475" i="10"/>
  <c r="D1476" i="10"/>
  <c r="N1476" i="10"/>
  <c r="V1476" i="10" s="1"/>
  <c r="O1476" i="10"/>
  <c r="D1477" i="10"/>
  <c r="N1477" i="10"/>
  <c r="V1477" i="10" s="1"/>
  <c r="O1477" i="10"/>
  <c r="D1478" i="10"/>
  <c r="N1478" i="10"/>
  <c r="V1478" i="10" s="1"/>
  <c r="O1478" i="10"/>
  <c r="W1478" i="10" s="1"/>
  <c r="D1479" i="10"/>
  <c r="N1479" i="10"/>
  <c r="V1479" i="10" s="1"/>
  <c r="O1479" i="10"/>
  <c r="D1480" i="10"/>
  <c r="N1480" i="10"/>
  <c r="V1480" i="10" s="1"/>
  <c r="O1480" i="10"/>
  <c r="D1481" i="10"/>
  <c r="N1481" i="10"/>
  <c r="V1481" i="10" s="1"/>
  <c r="O1481" i="10"/>
  <c r="X1481" i="10" s="1"/>
  <c r="D1482" i="10"/>
  <c r="N1482" i="10"/>
  <c r="V1482" i="10" s="1"/>
  <c r="O1482" i="10"/>
  <c r="X1482" i="10" s="1"/>
  <c r="D1483" i="10"/>
  <c r="N1483" i="10"/>
  <c r="V1483" i="10" s="1"/>
  <c r="O1483" i="10"/>
  <c r="D1484" i="10"/>
  <c r="N1484" i="10"/>
  <c r="V1484" i="10" s="1"/>
  <c r="O1484" i="10"/>
  <c r="D1485" i="10"/>
  <c r="N1485" i="10"/>
  <c r="V1485" i="10" s="1"/>
  <c r="O1485" i="10"/>
  <c r="D1486" i="10"/>
  <c r="N1486" i="10"/>
  <c r="V1486" i="10" s="1"/>
  <c r="O1486" i="10"/>
  <c r="X1486" i="10" s="1"/>
  <c r="D1487" i="10"/>
  <c r="N1487" i="10"/>
  <c r="V1487" i="10" s="1"/>
  <c r="O1487" i="10"/>
  <c r="D1488" i="10"/>
  <c r="N1488" i="10"/>
  <c r="V1488" i="10" s="1"/>
  <c r="O1488" i="10"/>
  <c r="D1489" i="10"/>
  <c r="N1489" i="10"/>
  <c r="V1489" i="10" s="1"/>
  <c r="O1489" i="10"/>
  <c r="X1489" i="10" s="1"/>
  <c r="D1490" i="10"/>
  <c r="N1490" i="10"/>
  <c r="V1490" i="10" s="1"/>
  <c r="O1490" i="10"/>
  <c r="W1490" i="10" s="1"/>
  <c r="D1491" i="10"/>
  <c r="N1491" i="10"/>
  <c r="V1491" i="10" s="1"/>
  <c r="O1491" i="10"/>
  <c r="W1491" i="10" s="1"/>
  <c r="D1492" i="10"/>
  <c r="N1492" i="10"/>
  <c r="V1492" i="10" s="1"/>
  <c r="O1492" i="10"/>
  <c r="D1493" i="10"/>
  <c r="N1493" i="10"/>
  <c r="V1493" i="10" s="1"/>
  <c r="O1493" i="10"/>
  <c r="X1493" i="10" s="1"/>
  <c r="D1494" i="10"/>
  <c r="N1494" i="10"/>
  <c r="V1494" i="10" s="1"/>
  <c r="O1494" i="10"/>
  <c r="X1494" i="10" s="1"/>
  <c r="D1495" i="10"/>
  <c r="N1495" i="10"/>
  <c r="V1495" i="10" s="1"/>
  <c r="O1495" i="10"/>
  <c r="D1496" i="10"/>
  <c r="N1496" i="10"/>
  <c r="V1496" i="10" s="1"/>
  <c r="O1496" i="10"/>
  <c r="D1497" i="10"/>
  <c r="N1497" i="10"/>
  <c r="V1497" i="10" s="1"/>
  <c r="O1497" i="10"/>
  <c r="D1498" i="10"/>
  <c r="N1498" i="10"/>
  <c r="V1498" i="10" s="1"/>
  <c r="O1498" i="10"/>
  <c r="W1498" i="10" s="1"/>
  <c r="D1499" i="10"/>
  <c r="N1499" i="10"/>
  <c r="V1499" i="10" s="1"/>
  <c r="O1499" i="10"/>
  <c r="W1499" i="10" s="1"/>
  <c r="D1500" i="10"/>
  <c r="N1500" i="10"/>
  <c r="V1500" i="10" s="1"/>
  <c r="O1500" i="10"/>
  <c r="D1501" i="10"/>
  <c r="N1501" i="10"/>
  <c r="V1501" i="10" s="1"/>
  <c r="O1501" i="10"/>
  <c r="X1501" i="10" s="1"/>
  <c r="D1502" i="10"/>
  <c r="N1502" i="10"/>
  <c r="V1502" i="10" s="1"/>
  <c r="O1502" i="10"/>
  <c r="X1502" i="10" s="1"/>
  <c r="D1503" i="10"/>
  <c r="N1503" i="10"/>
  <c r="V1503" i="10" s="1"/>
  <c r="O1503" i="10"/>
  <c r="W1503" i="10" s="1"/>
  <c r="D1504" i="10"/>
  <c r="N1504" i="10"/>
  <c r="V1504" i="10" s="1"/>
  <c r="O1504" i="10"/>
  <c r="D1505" i="10"/>
  <c r="N1505" i="10"/>
  <c r="V1505" i="10" s="1"/>
  <c r="O1505" i="10"/>
  <c r="D1506" i="10"/>
  <c r="N1506" i="10"/>
  <c r="V1506" i="10" s="1"/>
  <c r="O1506" i="10"/>
  <c r="W1506" i="10" s="1"/>
  <c r="D1507" i="10"/>
  <c r="N1507" i="10"/>
  <c r="V1507" i="10" s="1"/>
  <c r="O1507" i="10"/>
  <c r="D1508" i="10"/>
  <c r="N1508" i="10"/>
  <c r="V1508" i="10" s="1"/>
  <c r="O1508" i="10"/>
  <c r="D1509" i="10"/>
  <c r="N1509" i="10"/>
  <c r="V1509" i="10" s="1"/>
  <c r="O1509" i="10"/>
  <c r="D1510" i="10"/>
  <c r="N1510" i="10"/>
  <c r="V1510" i="10" s="1"/>
  <c r="O1510" i="10"/>
  <c r="W1510" i="10" s="1"/>
  <c r="D1511" i="10"/>
  <c r="N1511" i="10"/>
  <c r="V1511" i="10" s="1"/>
  <c r="O1511" i="10"/>
  <c r="D1512" i="10"/>
  <c r="N1512" i="10"/>
  <c r="V1512" i="10" s="1"/>
  <c r="O1512" i="10"/>
  <c r="D1513" i="10"/>
  <c r="N1513" i="10"/>
  <c r="V1513" i="10" s="1"/>
  <c r="O1513" i="10"/>
  <c r="X1513" i="10" s="1"/>
  <c r="D1514" i="10"/>
  <c r="N1514" i="10"/>
  <c r="V1514" i="10" s="1"/>
  <c r="O1514" i="10"/>
  <c r="W1514" i="10" s="1"/>
  <c r="D1515" i="10"/>
  <c r="N1515" i="10"/>
  <c r="V1515" i="10" s="1"/>
  <c r="O1515" i="10"/>
  <c r="W1515" i="10" s="1"/>
  <c r="D1516" i="10"/>
  <c r="N1516" i="10"/>
  <c r="V1516" i="10" s="1"/>
  <c r="O1516" i="10"/>
  <c r="D1517" i="10"/>
  <c r="N1517" i="10"/>
  <c r="V1517" i="10" s="1"/>
  <c r="O1517" i="10"/>
  <c r="D1518" i="10"/>
  <c r="N1518" i="10"/>
  <c r="V1518" i="10" s="1"/>
  <c r="O1518" i="10"/>
  <c r="W1518" i="10" s="1"/>
  <c r="D1519" i="10"/>
  <c r="N1519" i="10"/>
  <c r="V1519" i="10" s="1"/>
  <c r="O1519" i="10"/>
  <c r="D1520" i="10"/>
  <c r="N1520" i="10"/>
  <c r="V1520" i="10" s="1"/>
  <c r="O1520" i="10"/>
  <c r="D1521" i="10"/>
  <c r="N1521" i="10"/>
  <c r="V1521" i="10" s="1"/>
  <c r="O1521" i="10"/>
  <c r="X1521" i="10" s="1"/>
  <c r="D1522" i="10"/>
  <c r="N1522" i="10"/>
  <c r="V1522" i="10" s="1"/>
  <c r="O1522" i="10"/>
  <c r="D1523" i="10"/>
  <c r="N1523" i="10"/>
  <c r="V1523" i="10" s="1"/>
  <c r="O1523" i="10"/>
  <c r="D1524" i="10"/>
  <c r="N1524" i="10"/>
  <c r="V1524" i="10" s="1"/>
  <c r="O1524" i="10"/>
  <c r="D1525" i="10"/>
  <c r="N1525" i="10"/>
  <c r="V1525" i="10" s="1"/>
  <c r="O1525" i="10"/>
  <c r="D1526" i="10"/>
  <c r="N1526" i="10"/>
  <c r="V1526" i="10" s="1"/>
  <c r="O1526" i="10"/>
  <c r="D1527" i="10"/>
  <c r="N1527" i="10"/>
  <c r="V1527" i="10" s="1"/>
  <c r="O1527" i="10"/>
  <c r="D1528" i="10"/>
  <c r="N1528" i="10"/>
  <c r="V1528" i="10" s="1"/>
  <c r="O1528" i="10"/>
  <c r="D1529" i="10"/>
  <c r="N1529" i="10"/>
  <c r="V1529" i="10" s="1"/>
  <c r="O1529" i="10"/>
  <c r="X1529" i="10" s="1"/>
  <c r="D1530" i="10"/>
  <c r="N1530" i="10"/>
  <c r="V1530" i="10" s="1"/>
  <c r="O1530" i="10"/>
  <c r="X1530" i="10" s="1"/>
  <c r="D1531" i="10"/>
  <c r="N1531" i="10"/>
  <c r="V1531" i="10" s="1"/>
  <c r="O1531" i="10"/>
  <c r="D1532" i="10"/>
  <c r="N1532" i="10"/>
  <c r="V1532" i="10" s="1"/>
  <c r="O1532" i="10"/>
  <c r="D1533" i="10"/>
  <c r="N1533" i="10"/>
  <c r="V1533" i="10" s="1"/>
  <c r="O1533" i="10"/>
  <c r="X1533" i="10" s="1"/>
  <c r="D1534" i="10"/>
  <c r="N1534" i="10"/>
  <c r="V1534" i="10" s="1"/>
  <c r="O1534" i="10"/>
  <c r="D1535" i="10"/>
  <c r="N1535" i="10"/>
  <c r="V1535" i="10" s="1"/>
  <c r="O1535" i="10"/>
  <c r="D1536" i="10"/>
  <c r="N1536" i="10"/>
  <c r="V1536" i="10" s="1"/>
  <c r="O1536" i="10"/>
  <c r="D1537" i="10"/>
  <c r="N1537" i="10"/>
  <c r="V1537" i="10" s="1"/>
  <c r="O1537" i="10"/>
  <c r="X1537" i="10" s="1"/>
  <c r="D1538" i="10"/>
  <c r="N1538" i="10"/>
  <c r="V1538" i="10" s="1"/>
  <c r="O1538" i="10"/>
  <c r="D1539" i="10"/>
  <c r="N1539" i="10"/>
  <c r="V1539" i="10" s="1"/>
  <c r="O1539" i="10"/>
  <c r="W1539" i="10" s="1"/>
  <c r="D1540" i="10"/>
  <c r="N1540" i="10"/>
  <c r="V1540" i="10" s="1"/>
  <c r="O1540" i="10"/>
  <c r="D1541" i="10"/>
  <c r="N1541" i="10"/>
  <c r="V1541" i="10" s="1"/>
  <c r="O1541" i="10"/>
  <c r="X1541" i="10" s="1"/>
  <c r="D1542" i="10"/>
  <c r="N1542" i="10"/>
  <c r="V1542" i="10" s="1"/>
  <c r="O1542" i="10"/>
  <c r="W1542" i="10" s="1"/>
  <c r="D1543" i="10"/>
  <c r="N1543" i="10"/>
  <c r="V1543" i="10" s="1"/>
  <c r="O1543" i="10"/>
  <c r="W1543" i="10" s="1"/>
  <c r="D1544" i="10"/>
  <c r="N1544" i="10"/>
  <c r="V1544" i="10" s="1"/>
  <c r="O1544" i="10"/>
  <c r="D1545" i="10"/>
  <c r="N1545" i="10"/>
  <c r="V1545" i="10" s="1"/>
  <c r="O1545" i="10"/>
  <c r="X1545" i="10" s="1"/>
  <c r="D1546" i="10"/>
  <c r="N1546" i="10"/>
  <c r="V1546" i="10" s="1"/>
  <c r="O1546" i="10"/>
  <c r="W1546" i="10" s="1"/>
  <c r="D1547" i="10"/>
  <c r="N1547" i="10"/>
  <c r="V1547" i="10" s="1"/>
  <c r="O1547" i="10"/>
  <c r="D1548" i="10"/>
  <c r="N1548" i="10"/>
  <c r="V1548" i="10" s="1"/>
  <c r="O1548" i="10"/>
  <c r="D1549" i="10"/>
  <c r="N1549" i="10"/>
  <c r="V1549" i="10" s="1"/>
  <c r="O1549" i="10"/>
  <c r="X1549" i="10" s="1"/>
  <c r="D1550" i="10"/>
  <c r="N1550" i="10"/>
  <c r="V1550" i="10" s="1"/>
  <c r="O1550" i="10"/>
  <c r="D1551" i="10"/>
  <c r="N1551" i="10"/>
  <c r="V1551" i="10" s="1"/>
  <c r="O1551" i="10"/>
  <c r="D1552" i="10"/>
  <c r="N1552" i="10"/>
  <c r="V1552" i="10" s="1"/>
  <c r="O1552" i="10"/>
  <c r="D1553" i="10"/>
  <c r="N1553" i="10"/>
  <c r="V1553" i="10" s="1"/>
  <c r="O1553" i="10"/>
  <c r="X1553" i="10" s="1"/>
  <c r="D1554" i="10"/>
  <c r="N1554" i="10"/>
  <c r="V1554" i="10" s="1"/>
  <c r="O1554" i="10"/>
  <c r="D1555" i="10"/>
  <c r="N1555" i="10"/>
  <c r="V1555" i="10" s="1"/>
  <c r="O1555" i="10"/>
  <c r="D1556" i="10"/>
  <c r="N1556" i="10"/>
  <c r="V1556" i="10" s="1"/>
  <c r="O1556" i="10"/>
  <c r="D1557" i="10"/>
  <c r="N1557" i="10"/>
  <c r="V1557" i="10" s="1"/>
  <c r="O1557" i="10"/>
  <c r="X1557" i="10" s="1"/>
  <c r="D1558" i="10"/>
  <c r="N1558" i="10"/>
  <c r="V1558" i="10" s="1"/>
  <c r="O1558" i="10"/>
  <c r="W1558" i="10" s="1"/>
  <c r="D1559" i="10"/>
  <c r="N1559" i="10"/>
  <c r="V1559" i="10" s="1"/>
  <c r="O1559" i="10"/>
  <c r="W1559" i="10" s="1"/>
  <c r="D1560" i="10"/>
  <c r="N1560" i="10"/>
  <c r="V1560" i="10" s="1"/>
  <c r="O1560" i="10"/>
  <c r="D1561" i="10"/>
  <c r="N1561" i="10"/>
  <c r="V1561" i="10" s="1"/>
  <c r="O1561" i="10"/>
  <c r="D1562" i="10"/>
  <c r="N1562" i="10"/>
  <c r="V1562" i="10" s="1"/>
  <c r="O1562" i="10"/>
  <c r="W1562" i="10" s="1"/>
  <c r="D1563" i="10"/>
  <c r="N1563" i="10"/>
  <c r="V1563" i="10" s="1"/>
  <c r="O1563" i="10"/>
  <c r="W1563" i="10" s="1"/>
  <c r="D1564" i="10"/>
  <c r="N1564" i="10"/>
  <c r="V1564" i="10" s="1"/>
  <c r="O1564" i="10"/>
  <c r="D1565" i="10"/>
  <c r="N1565" i="10"/>
  <c r="V1565" i="10" s="1"/>
  <c r="O1565" i="10"/>
  <c r="X1565" i="10" s="1"/>
  <c r="D1566" i="10"/>
  <c r="N1566" i="10"/>
  <c r="V1566" i="10" s="1"/>
  <c r="O1566" i="10"/>
  <c r="W1566" i="10" s="1"/>
  <c r="D1567" i="10"/>
  <c r="N1567" i="10"/>
  <c r="V1567" i="10" s="1"/>
  <c r="O1567" i="10"/>
  <c r="W1567" i="10" s="1"/>
  <c r="D1568" i="10"/>
  <c r="N1568" i="10"/>
  <c r="V1568" i="10" s="1"/>
  <c r="O1568" i="10"/>
  <c r="D1569" i="10"/>
  <c r="N1569" i="10"/>
  <c r="V1569" i="10" s="1"/>
  <c r="O1569" i="10"/>
  <c r="X1569" i="10" s="1"/>
  <c r="D1570" i="10"/>
  <c r="N1570" i="10"/>
  <c r="V1570" i="10" s="1"/>
  <c r="O1570" i="10"/>
  <c r="D1571" i="10"/>
  <c r="N1571" i="10"/>
  <c r="V1571" i="10" s="1"/>
  <c r="O1571" i="10"/>
  <c r="D1572" i="10"/>
  <c r="N1572" i="10"/>
  <c r="V1572" i="10" s="1"/>
  <c r="O1572" i="10"/>
  <c r="D1573" i="10"/>
  <c r="N1573" i="10"/>
  <c r="V1573" i="10" s="1"/>
  <c r="O1573" i="10"/>
  <c r="X1573" i="10" s="1"/>
  <c r="D1574" i="10"/>
  <c r="N1574" i="10"/>
  <c r="V1574" i="10" s="1"/>
  <c r="O1574" i="10"/>
  <c r="W1574" i="10" s="1"/>
  <c r="D1575" i="10"/>
  <c r="N1575" i="10"/>
  <c r="V1575" i="10" s="1"/>
  <c r="O1575" i="10"/>
  <c r="D1576" i="10"/>
  <c r="N1576" i="10"/>
  <c r="V1576" i="10" s="1"/>
  <c r="O1576" i="10"/>
  <c r="D1577" i="10"/>
  <c r="N1577" i="10"/>
  <c r="V1577" i="10" s="1"/>
  <c r="O1577" i="10"/>
  <c r="X1577" i="10" s="1"/>
  <c r="D1578" i="10"/>
  <c r="N1578" i="10"/>
  <c r="V1578" i="10" s="1"/>
  <c r="O1578" i="10"/>
  <c r="W1578" i="10" s="1"/>
  <c r="D1579" i="10"/>
  <c r="N1579" i="10"/>
  <c r="V1579" i="10" s="1"/>
  <c r="O1579" i="10"/>
  <c r="D1580" i="10"/>
  <c r="N1580" i="10"/>
  <c r="V1580" i="10" s="1"/>
  <c r="O1580" i="10"/>
  <c r="D1581" i="10"/>
  <c r="N1581" i="10"/>
  <c r="V1581" i="10" s="1"/>
  <c r="O1581" i="10"/>
  <c r="X1581" i="10" s="1"/>
  <c r="D1582" i="10"/>
  <c r="N1582" i="10"/>
  <c r="V1582" i="10" s="1"/>
  <c r="O1582" i="10"/>
  <c r="X1582" i="10" s="1"/>
  <c r="D1583" i="10"/>
  <c r="N1583" i="10"/>
  <c r="V1583" i="10" s="1"/>
  <c r="O1583" i="10"/>
  <c r="W1583" i="10" s="1"/>
  <c r="D1584" i="10"/>
  <c r="N1584" i="10"/>
  <c r="V1584" i="10" s="1"/>
  <c r="O1584" i="10"/>
  <c r="D1585" i="10"/>
  <c r="N1585" i="10"/>
  <c r="V1585" i="10" s="1"/>
  <c r="O1585" i="10"/>
  <c r="X1585" i="10" s="1"/>
  <c r="D1586" i="10"/>
  <c r="N1586" i="10"/>
  <c r="V1586" i="10" s="1"/>
  <c r="O1586" i="10"/>
  <c r="D1587" i="10"/>
  <c r="N1587" i="10"/>
  <c r="V1587" i="10" s="1"/>
  <c r="O1587" i="10"/>
  <c r="W1587" i="10" s="1"/>
  <c r="D1588" i="10"/>
  <c r="N1588" i="10"/>
  <c r="V1588" i="10" s="1"/>
  <c r="O1588" i="10"/>
  <c r="D1589" i="10"/>
  <c r="N1589" i="10"/>
  <c r="V1589" i="10" s="1"/>
  <c r="O1589" i="10"/>
  <c r="X1589" i="10" s="1"/>
  <c r="D1590" i="10"/>
  <c r="N1590" i="10"/>
  <c r="V1590" i="10" s="1"/>
  <c r="O1590" i="10"/>
  <c r="X1590" i="10" s="1"/>
  <c r="D1591" i="10"/>
  <c r="N1591" i="10"/>
  <c r="V1591" i="10" s="1"/>
  <c r="O1591" i="10"/>
  <c r="W1591" i="10" s="1"/>
  <c r="D1592" i="10"/>
  <c r="N1592" i="10"/>
  <c r="V1592" i="10" s="1"/>
  <c r="O1592" i="10"/>
  <c r="D1593" i="10"/>
  <c r="N1593" i="10"/>
  <c r="V1593" i="10" s="1"/>
  <c r="O1593" i="10"/>
  <c r="X1593" i="10" s="1"/>
  <c r="D1594" i="10"/>
  <c r="N1594" i="10"/>
  <c r="V1594" i="10" s="1"/>
  <c r="O1594" i="10"/>
  <c r="D1595" i="10"/>
  <c r="N1595" i="10"/>
  <c r="V1595" i="10" s="1"/>
  <c r="O1595" i="10"/>
  <c r="D1596" i="10"/>
  <c r="N1596" i="10"/>
  <c r="V1596" i="10" s="1"/>
  <c r="O1596" i="10"/>
  <c r="D1597" i="10"/>
  <c r="N1597" i="10"/>
  <c r="V1597" i="10" s="1"/>
  <c r="O1597" i="10"/>
  <c r="D1598" i="10"/>
  <c r="N1598" i="10"/>
  <c r="V1598" i="10" s="1"/>
  <c r="O1598" i="10"/>
  <c r="W1598" i="10" s="1"/>
  <c r="D1599" i="10"/>
  <c r="N1599" i="10"/>
  <c r="V1599" i="10" s="1"/>
  <c r="O1599" i="10"/>
  <c r="D1600" i="10"/>
  <c r="N1600" i="10"/>
  <c r="V1600" i="10" s="1"/>
  <c r="O1600" i="10"/>
  <c r="D1601" i="10"/>
  <c r="N1601" i="10"/>
  <c r="V1601" i="10" s="1"/>
  <c r="O1601" i="10"/>
  <c r="D1602" i="10"/>
  <c r="N1602" i="10"/>
  <c r="V1602" i="10" s="1"/>
  <c r="O1602" i="10"/>
  <c r="X1602" i="10" s="1"/>
  <c r="D1603" i="10"/>
  <c r="N1603" i="10"/>
  <c r="V1603" i="10" s="1"/>
  <c r="O1603" i="10"/>
  <c r="D1604" i="10"/>
  <c r="N1604" i="10"/>
  <c r="V1604" i="10" s="1"/>
  <c r="O1604" i="10"/>
  <c r="D1605" i="10"/>
  <c r="N1605" i="10"/>
  <c r="V1605" i="10" s="1"/>
  <c r="O1605" i="10"/>
  <c r="X1605" i="10" s="1"/>
  <c r="D1606" i="10"/>
  <c r="N1606" i="10"/>
  <c r="V1606" i="10" s="1"/>
  <c r="O1606" i="10"/>
  <c r="D1607" i="10"/>
  <c r="N1607" i="10"/>
  <c r="V1607" i="10" s="1"/>
  <c r="O1607" i="10"/>
  <c r="W1607" i="10" s="1"/>
  <c r="D1608" i="10"/>
  <c r="N1608" i="10"/>
  <c r="V1608" i="10" s="1"/>
  <c r="O1608" i="10"/>
  <c r="D1609" i="10"/>
  <c r="N1609" i="10"/>
  <c r="V1609" i="10" s="1"/>
  <c r="O1609" i="10"/>
  <c r="D1610" i="10"/>
  <c r="N1610" i="10"/>
  <c r="V1610" i="10" s="1"/>
  <c r="O1610" i="10"/>
  <c r="X1610" i="10" s="1"/>
  <c r="D1611" i="10"/>
  <c r="N1611" i="10"/>
  <c r="V1611" i="10" s="1"/>
  <c r="O1611" i="10"/>
  <c r="W1611" i="10" s="1"/>
  <c r="D1612" i="10"/>
  <c r="N1612" i="10"/>
  <c r="V1612" i="10" s="1"/>
  <c r="O1612" i="10"/>
  <c r="D1613" i="10"/>
  <c r="N1613" i="10"/>
  <c r="V1613" i="10" s="1"/>
  <c r="O1613" i="10"/>
  <c r="X1613" i="10" s="1"/>
  <c r="D1614" i="10"/>
  <c r="N1614" i="10"/>
  <c r="V1614" i="10" s="1"/>
  <c r="O1614" i="10"/>
  <c r="D1615" i="10"/>
  <c r="N1615" i="10"/>
  <c r="V1615" i="10" s="1"/>
  <c r="O1615" i="10"/>
  <c r="W1615" i="10" s="1"/>
  <c r="D1616" i="10"/>
  <c r="N1616" i="10"/>
  <c r="V1616" i="10" s="1"/>
  <c r="O1616" i="10"/>
  <c r="D1617" i="10"/>
  <c r="N1617" i="10"/>
  <c r="V1617" i="10" s="1"/>
  <c r="O1617" i="10"/>
  <c r="X1617" i="10" s="1"/>
  <c r="D1618" i="10"/>
  <c r="N1618" i="10"/>
  <c r="V1618" i="10" s="1"/>
  <c r="O1618" i="10"/>
  <c r="D1619" i="10"/>
  <c r="N1619" i="10"/>
  <c r="V1619" i="10" s="1"/>
  <c r="O1619" i="10"/>
  <c r="W1619" i="10" s="1"/>
  <c r="D1620" i="10"/>
  <c r="N1620" i="10"/>
  <c r="V1620" i="10" s="1"/>
  <c r="O1620" i="10"/>
  <c r="D1621" i="10"/>
  <c r="N1621" i="10"/>
  <c r="V1621" i="10" s="1"/>
  <c r="O1621" i="10"/>
  <c r="X1621" i="10" s="1"/>
  <c r="D1622" i="10"/>
  <c r="N1622" i="10"/>
  <c r="V1622" i="10" s="1"/>
  <c r="O1622" i="10"/>
  <c r="W1622" i="10" s="1"/>
  <c r="D1623" i="10"/>
  <c r="N1623" i="10"/>
  <c r="V1623" i="10" s="1"/>
  <c r="O1623" i="10"/>
  <c r="W1623" i="10" s="1"/>
  <c r="D1624" i="10"/>
  <c r="N1624" i="10"/>
  <c r="V1624" i="10" s="1"/>
  <c r="O1624" i="10"/>
  <c r="D1625" i="10"/>
  <c r="N1625" i="10"/>
  <c r="V1625" i="10" s="1"/>
  <c r="O1625" i="10"/>
  <c r="X1625" i="10" s="1"/>
  <c r="D1626" i="10"/>
  <c r="N1626" i="10"/>
  <c r="V1626" i="10" s="1"/>
  <c r="O1626" i="10"/>
  <c r="D1627" i="10"/>
  <c r="N1627" i="10"/>
  <c r="V1627" i="10" s="1"/>
  <c r="O1627" i="10"/>
  <c r="W1627" i="10" s="1"/>
  <c r="D1628" i="10"/>
  <c r="N1628" i="10"/>
  <c r="V1628" i="10" s="1"/>
  <c r="O1628" i="10"/>
  <c r="D1629" i="10"/>
  <c r="N1629" i="10"/>
  <c r="V1629" i="10" s="1"/>
  <c r="O1629" i="10"/>
  <c r="D1630" i="10"/>
  <c r="N1630" i="10"/>
  <c r="V1630" i="10" s="1"/>
  <c r="O1630" i="10"/>
  <c r="D1631" i="10"/>
  <c r="N1631" i="10"/>
  <c r="V1631" i="10" s="1"/>
  <c r="O1631" i="10"/>
  <c r="W1631" i="10" s="1"/>
  <c r="D1632" i="10"/>
  <c r="N1632" i="10"/>
  <c r="V1632" i="10" s="1"/>
  <c r="O1632" i="10"/>
  <c r="D1633" i="10"/>
  <c r="N1633" i="10"/>
  <c r="V1633" i="10" s="1"/>
  <c r="O1633" i="10"/>
  <c r="X1633" i="10" s="1"/>
  <c r="D1634" i="10"/>
  <c r="N1634" i="10"/>
  <c r="V1634" i="10" s="1"/>
  <c r="O1634" i="10"/>
  <c r="D1635" i="10"/>
  <c r="N1635" i="10"/>
  <c r="V1635" i="10" s="1"/>
  <c r="O1635" i="10"/>
  <c r="W1635" i="10" s="1"/>
  <c r="D1636" i="10"/>
  <c r="N1636" i="10"/>
  <c r="V1636" i="10" s="1"/>
  <c r="O1636" i="10"/>
  <c r="D1637" i="10"/>
  <c r="N1637" i="10"/>
  <c r="V1637" i="10" s="1"/>
  <c r="O1637" i="10"/>
  <c r="X1637" i="10" s="1"/>
  <c r="D1638" i="10"/>
  <c r="N1638" i="10"/>
  <c r="V1638" i="10" s="1"/>
  <c r="O1638" i="10"/>
  <c r="W1638" i="10" s="1"/>
  <c r="D1639" i="10"/>
  <c r="N1639" i="10"/>
  <c r="V1639" i="10" s="1"/>
  <c r="O1639" i="10"/>
  <c r="W1639" i="10" s="1"/>
  <c r="D1640" i="10"/>
  <c r="N1640" i="10"/>
  <c r="V1640" i="10" s="1"/>
  <c r="O1640" i="10"/>
  <c r="D1641" i="10"/>
  <c r="N1641" i="10"/>
  <c r="V1641" i="10" s="1"/>
  <c r="O1641" i="10"/>
  <c r="X1641" i="10" s="1"/>
  <c r="D1642" i="10"/>
  <c r="N1642" i="10"/>
  <c r="V1642" i="10" s="1"/>
  <c r="O1642" i="10"/>
  <c r="X1642" i="10" s="1"/>
  <c r="D1643" i="10"/>
  <c r="N1643" i="10"/>
  <c r="V1643" i="10" s="1"/>
  <c r="O1643" i="10"/>
  <c r="D1644" i="10"/>
  <c r="N1644" i="10"/>
  <c r="V1644" i="10" s="1"/>
  <c r="O1644" i="10"/>
  <c r="D1645" i="10"/>
  <c r="N1645" i="10"/>
  <c r="V1645" i="10" s="1"/>
  <c r="O1645" i="10"/>
  <c r="X1645" i="10" s="1"/>
  <c r="D1646" i="10"/>
  <c r="N1646" i="10"/>
  <c r="V1646" i="10" s="1"/>
  <c r="O1646" i="10"/>
  <c r="W1646" i="10" s="1"/>
  <c r="D1647" i="10"/>
  <c r="N1647" i="10"/>
  <c r="V1647" i="10" s="1"/>
  <c r="O1647" i="10"/>
  <c r="W1647" i="10" s="1"/>
  <c r="D1648" i="10"/>
  <c r="N1648" i="10"/>
  <c r="V1648" i="10" s="1"/>
  <c r="O1648" i="10"/>
  <c r="D1649" i="10"/>
  <c r="N1649" i="10"/>
  <c r="V1649" i="10" s="1"/>
  <c r="O1649" i="10"/>
  <c r="X1649" i="10" s="1"/>
  <c r="D1650" i="10"/>
  <c r="N1650" i="10"/>
  <c r="V1650" i="10" s="1"/>
  <c r="O1650" i="10"/>
  <c r="W1650" i="10" s="1"/>
  <c r="D1651" i="10"/>
  <c r="N1651" i="10"/>
  <c r="V1651" i="10" s="1"/>
  <c r="O1651" i="10"/>
  <c r="D1652" i="10"/>
  <c r="N1652" i="10"/>
  <c r="V1652" i="10" s="1"/>
  <c r="O1652" i="10"/>
  <c r="D1653" i="10"/>
  <c r="N1653" i="10"/>
  <c r="V1653" i="10" s="1"/>
  <c r="O1653" i="10"/>
  <c r="X1653" i="10" s="1"/>
  <c r="D1654" i="10"/>
  <c r="N1654" i="10"/>
  <c r="V1654" i="10" s="1"/>
  <c r="O1654" i="10"/>
  <c r="D1655" i="10"/>
  <c r="N1655" i="10"/>
  <c r="V1655" i="10" s="1"/>
  <c r="O1655" i="10"/>
  <c r="W1655" i="10" s="1"/>
  <c r="D1656" i="10"/>
  <c r="N1656" i="10"/>
  <c r="V1656" i="10" s="1"/>
  <c r="O1656" i="10"/>
  <c r="D1657" i="10"/>
  <c r="N1657" i="10"/>
  <c r="V1657" i="10" s="1"/>
  <c r="O1657" i="10"/>
  <c r="X1657" i="10" s="1"/>
  <c r="D1658" i="10"/>
  <c r="N1658" i="10"/>
  <c r="V1658" i="10" s="1"/>
  <c r="O1658" i="10"/>
  <c r="X1658" i="10" s="1"/>
  <c r="D1659" i="10"/>
  <c r="N1659" i="10"/>
  <c r="V1659" i="10" s="1"/>
  <c r="O1659" i="10"/>
  <c r="W1659" i="10" s="1"/>
  <c r="D1660" i="10"/>
  <c r="N1660" i="10"/>
  <c r="V1660" i="10" s="1"/>
  <c r="O1660" i="10"/>
  <c r="D1661" i="10"/>
  <c r="N1661" i="10"/>
  <c r="V1661" i="10" s="1"/>
  <c r="O1661" i="10"/>
  <c r="X1661" i="10" s="1"/>
  <c r="D1662" i="10"/>
  <c r="N1662" i="10"/>
  <c r="V1662" i="10" s="1"/>
  <c r="O1662" i="10"/>
  <c r="X1662" i="10" s="1"/>
  <c r="D1663" i="10"/>
  <c r="N1663" i="10"/>
  <c r="V1663" i="10" s="1"/>
  <c r="O1663" i="10"/>
  <c r="W1663" i="10" s="1"/>
  <c r="D1664" i="10"/>
  <c r="N1664" i="10"/>
  <c r="V1664" i="10" s="1"/>
  <c r="O1664" i="10"/>
  <c r="D1665" i="10"/>
  <c r="N1665" i="10"/>
  <c r="V1665" i="10" s="1"/>
  <c r="O1665" i="10"/>
  <c r="X1665" i="10" s="1"/>
  <c r="D1666" i="10"/>
  <c r="N1666" i="10"/>
  <c r="V1666" i="10" s="1"/>
  <c r="O1666" i="10"/>
  <c r="D1667" i="10"/>
  <c r="N1667" i="10"/>
  <c r="V1667" i="10" s="1"/>
  <c r="O1667" i="10"/>
  <c r="D1668" i="10"/>
  <c r="N1668" i="10"/>
  <c r="V1668" i="10" s="1"/>
  <c r="O1668" i="10"/>
  <c r="D1669" i="10"/>
  <c r="N1669" i="10"/>
  <c r="V1669" i="10" s="1"/>
  <c r="O1669" i="10"/>
  <c r="X1669" i="10" s="1"/>
  <c r="D1670" i="10"/>
  <c r="N1670" i="10"/>
  <c r="V1670" i="10" s="1"/>
  <c r="O1670" i="10"/>
  <c r="D1671" i="10"/>
  <c r="N1671" i="10"/>
  <c r="V1671" i="10" s="1"/>
  <c r="O1671" i="10"/>
  <c r="W1671" i="10" s="1"/>
  <c r="D1672" i="10"/>
  <c r="N1672" i="10"/>
  <c r="V1672" i="10" s="1"/>
  <c r="O1672" i="10"/>
  <c r="D1673" i="10"/>
  <c r="N1673" i="10"/>
  <c r="V1673" i="10" s="1"/>
  <c r="O1673" i="10"/>
  <c r="X1673" i="10" s="1"/>
  <c r="D1674" i="10"/>
  <c r="N1674" i="10"/>
  <c r="V1674" i="10" s="1"/>
  <c r="O1674" i="10"/>
  <c r="W1674" i="10" s="1"/>
  <c r="D1675" i="10"/>
  <c r="N1675" i="10"/>
  <c r="V1675" i="10" s="1"/>
  <c r="O1675" i="10"/>
  <c r="W1675" i="10" s="1"/>
  <c r="D1676" i="10"/>
  <c r="N1676" i="10"/>
  <c r="V1676" i="10" s="1"/>
  <c r="O1676" i="10"/>
  <c r="D1677" i="10"/>
  <c r="N1677" i="10"/>
  <c r="V1677" i="10" s="1"/>
  <c r="O1677" i="10"/>
  <c r="X1677" i="10" s="1"/>
  <c r="D1678" i="10"/>
  <c r="N1678" i="10"/>
  <c r="V1678" i="10" s="1"/>
  <c r="O1678" i="10"/>
  <c r="W1678" i="10" s="1"/>
  <c r="D1679" i="10"/>
  <c r="N1679" i="10"/>
  <c r="V1679" i="10" s="1"/>
  <c r="O1679" i="10"/>
  <c r="W1679" i="10" s="1"/>
  <c r="D1680" i="10"/>
  <c r="N1680" i="10"/>
  <c r="V1680" i="10" s="1"/>
  <c r="O1680" i="10"/>
  <c r="D1681" i="10"/>
  <c r="N1681" i="10"/>
  <c r="V1681" i="10" s="1"/>
  <c r="O1681" i="10"/>
  <c r="X1681" i="10" s="1"/>
  <c r="D1682" i="10"/>
  <c r="N1682" i="10"/>
  <c r="V1682" i="10" s="1"/>
  <c r="O1682" i="10"/>
  <c r="W1682" i="10" s="1"/>
  <c r="D1683" i="10"/>
  <c r="N1683" i="10"/>
  <c r="V1683" i="10" s="1"/>
  <c r="O1683" i="10"/>
  <c r="W1683" i="10" s="1"/>
  <c r="D1684" i="10"/>
  <c r="N1684" i="10"/>
  <c r="V1684" i="10" s="1"/>
  <c r="O1684" i="10"/>
  <c r="D1685" i="10"/>
  <c r="N1685" i="10"/>
  <c r="V1685" i="10" s="1"/>
  <c r="O1685" i="10"/>
  <c r="D1686" i="10"/>
  <c r="N1686" i="10"/>
  <c r="V1686" i="10" s="1"/>
  <c r="O1686" i="10"/>
  <c r="D1687" i="10"/>
  <c r="N1687" i="10"/>
  <c r="V1687" i="10" s="1"/>
  <c r="O1687" i="10"/>
  <c r="W1687" i="10" s="1"/>
  <c r="D1688" i="10"/>
  <c r="N1688" i="10"/>
  <c r="V1688" i="10" s="1"/>
  <c r="O1688" i="10"/>
  <c r="D1689" i="10"/>
  <c r="N1689" i="10"/>
  <c r="V1689" i="10" s="1"/>
  <c r="O1689" i="10"/>
  <c r="X1689" i="10" s="1"/>
  <c r="D1690" i="10"/>
  <c r="N1690" i="10"/>
  <c r="V1690" i="10" s="1"/>
  <c r="O1690" i="10"/>
  <c r="W1690" i="10" s="1"/>
  <c r="D1691" i="10"/>
  <c r="N1691" i="10"/>
  <c r="V1691" i="10" s="1"/>
  <c r="O1691" i="10"/>
  <c r="W1691" i="10" s="1"/>
  <c r="D1692" i="10"/>
  <c r="N1692" i="10"/>
  <c r="V1692" i="10" s="1"/>
  <c r="O1692" i="10"/>
  <c r="D1693" i="10"/>
  <c r="N1693" i="10"/>
  <c r="V1693" i="10" s="1"/>
  <c r="O1693" i="10"/>
  <c r="X1693" i="10" s="1"/>
  <c r="D1694" i="10"/>
  <c r="N1694" i="10"/>
  <c r="V1694" i="10" s="1"/>
  <c r="O1694" i="10"/>
  <c r="X1694" i="10" s="1"/>
  <c r="D1695" i="10"/>
  <c r="N1695" i="10"/>
  <c r="V1695" i="10" s="1"/>
  <c r="O1695" i="10"/>
  <c r="D1696" i="10"/>
  <c r="N1696" i="10"/>
  <c r="V1696" i="10" s="1"/>
  <c r="O1696" i="10"/>
  <c r="D1697" i="10"/>
  <c r="N1697" i="10"/>
  <c r="V1697" i="10" s="1"/>
  <c r="O1697" i="10"/>
  <c r="X1697" i="10" s="1"/>
  <c r="D1698" i="10"/>
  <c r="N1698" i="10"/>
  <c r="V1698" i="10" s="1"/>
  <c r="O1698" i="10"/>
  <c r="W1698" i="10" s="1"/>
  <c r="D1699" i="10"/>
  <c r="N1699" i="10"/>
  <c r="V1699" i="10" s="1"/>
  <c r="O1699" i="10"/>
  <c r="W1699" i="10" s="1"/>
  <c r="D1700" i="10"/>
  <c r="N1700" i="10"/>
  <c r="V1700" i="10" s="1"/>
  <c r="O1700" i="10"/>
  <c r="D1701" i="10"/>
  <c r="N1701" i="10"/>
  <c r="V1701" i="10" s="1"/>
  <c r="O1701" i="10"/>
  <c r="D1702" i="10"/>
  <c r="N1702" i="10"/>
  <c r="V1702" i="10" s="1"/>
  <c r="O1702" i="10"/>
  <c r="D1703" i="10"/>
  <c r="N1703" i="10"/>
  <c r="V1703" i="10" s="1"/>
  <c r="O1703" i="10"/>
  <c r="W1703" i="10" s="1"/>
  <c r="D1704" i="10"/>
  <c r="N1704" i="10"/>
  <c r="V1704" i="10" s="1"/>
  <c r="O1704" i="10"/>
  <c r="D1705" i="10"/>
  <c r="N1705" i="10"/>
  <c r="V1705" i="10" s="1"/>
  <c r="O1705" i="10"/>
  <c r="X1705" i="10" s="1"/>
  <c r="D1706" i="10"/>
  <c r="N1706" i="10"/>
  <c r="V1706" i="10" s="1"/>
  <c r="O1706" i="10"/>
  <c r="W1706" i="10" s="1"/>
  <c r="D1707" i="10"/>
  <c r="N1707" i="10"/>
  <c r="V1707" i="10" s="1"/>
  <c r="O1707" i="10"/>
  <c r="W1707" i="10" s="1"/>
  <c r="D1708" i="10"/>
  <c r="N1708" i="10"/>
  <c r="V1708" i="10" s="1"/>
  <c r="O1708" i="10"/>
  <c r="D1709" i="10"/>
  <c r="N1709" i="10"/>
  <c r="V1709" i="10" s="1"/>
  <c r="O1709" i="10"/>
  <c r="X1709" i="10" s="1"/>
  <c r="D1710" i="10"/>
  <c r="N1710" i="10"/>
  <c r="V1710" i="10" s="1"/>
  <c r="O1710" i="10"/>
  <c r="W1710" i="10" s="1"/>
  <c r="D1711" i="10"/>
  <c r="N1711" i="10"/>
  <c r="V1711" i="10" s="1"/>
  <c r="O1711" i="10"/>
  <c r="W1711" i="10" s="1"/>
  <c r="D1712" i="10"/>
  <c r="N1712" i="10"/>
  <c r="V1712" i="10" s="1"/>
  <c r="O1712" i="10"/>
  <c r="D1713" i="10"/>
  <c r="N1713" i="10"/>
  <c r="V1713" i="10" s="1"/>
  <c r="O1713" i="10"/>
  <c r="D1714" i="10"/>
  <c r="N1714" i="10"/>
  <c r="V1714" i="10" s="1"/>
  <c r="O1714" i="10"/>
  <c r="X1714" i="10" s="1"/>
  <c r="D1715" i="10"/>
  <c r="N1715" i="10"/>
  <c r="V1715" i="10" s="1"/>
  <c r="O1715" i="10"/>
  <c r="W1715" i="10" s="1"/>
  <c r="D1716" i="10"/>
  <c r="N1716" i="10"/>
  <c r="V1716" i="10" s="1"/>
  <c r="O1716" i="10"/>
  <c r="D1717" i="10"/>
  <c r="N1717" i="10"/>
  <c r="V1717" i="10" s="1"/>
  <c r="O1717" i="10"/>
  <c r="X1717" i="10" s="1"/>
  <c r="D1718" i="10"/>
  <c r="N1718" i="10"/>
  <c r="V1718" i="10" s="1"/>
  <c r="O1718" i="10"/>
  <c r="D1719" i="10"/>
  <c r="N1719" i="10"/>
  <c r="V1719" i="10" s="1"/>
  <c r="O1719" i="10"/>
  <c r="W1719" i="10" s="1"/>
  <c r="D1720" i="10"/>
  <c r="N1720" i="10"/>
  <c r="V1720" i="10" s="1"/>
  <c r="O1720" i="10"/>
  <c r="D1721" i="10"/>
  <c r="N1721" i="10"/>
  <c r="V1721" i="10" s="1"/>
  <c r="O1721" i="10"/>
  <c r="X1721" i="10" s="1"/>
  <c r="D1722" i="10"/>
  <c r="N1722" i="10"/>
  <c r="V1722" i="10" s="1"/>
  <c r="O1722" i="10"/>
  <c r="X1722" i="10" s="1"/>
  <c r="D1723" i="10"/>
  <c r="N1723" i="10"/>
  <c r="V1723" i="10" s="1"/>
  <c r="O1723" i="10"/>
  <c r="W1723" i="10" s="1"/>
  <c r="D1724" i="10"/>
  <c r="N1724" i="10"/>
  <c r="V1724" i="10" s="1"/>
  <c r="O1724" i="10"/>
  <c r="D1725" i="10"/>
  <c r="N1725" i="10"/>
  <c r="V1725" i="10" s="1"/>
  <c r="O1725" i="10"/>
  <c r="X1725" i="10" s="1"/>
  <c r="D1726" i="10"/>
  <c r="N1726" i="10"/>
  <c r="V1726" i="10" s="1"/>
  <c r="O1726" i="10"/>
  <c r="W1726" i="10" s="1"/>
  <c r="D1727" i="10"/>
  <c r="N1727" i="10"/>
  <c r="V1727" i="10" s="1"/>
  <c r="O1727" i="10"/>
  <c r="W1727" i="10" s="1"/>
  <c r="D1728" i="10"/>
  <c r="N1728" i="10"/>
  <c r="V1728" i="10" s="1"/>
  <c r="O1728" i="10"/>
  <c r="D1729" i="10"/>
  <c r="N1729" i="10"/>
  <c r="V1729" i="10" s="1"/>
  <c r="O1729" i="10"/>
  <c r="X1729" i="10" s="1"/>
  <c r="D1730" i="10"/>
  <c r="N1730" i="10"/>
  <c r="V1730" i="10" s="1"/>
  <c r="O1730" i="10"/>
  <c r="X1730" i="10" s="1"/>
  <c r="D1731" i="10"/>
  <c r="N1731" i="10"/>
  <c r="V1731" i="10" s="1"/>
  <c r="O1731" i="10"/>
  <c r="W1731" i="10" s="1"/>
  <c r="D1732" i="10"/>
  <c r="N1732" i="10"/>
  <c r="V1732" i="10" s="1"/>
  <c r="O1732" i="10"/>
  <c r="D1733" i="10"/>
  <c r="N1733" i="10"/>
  <c r="V1733" i="10" s="1"/>
  <c r="O1733" i="10"/>
  <c r="X1733" i="10" s="1"/>
  <c r="D1734" i="10"/>
  <c r="N1734" i="10"/>
  <c r="V1734" i="10" s="1"/>
  <c r="O1734" i="10"/>
  <c r="W1734" i="10" s="1"/>
  <c r="D1735" i="10"/>
  <c r="N1735" i="10"/>
  <c r="V1735" i="10" s="1"/>
  <c r="O1735" i="10"/>
  <c r="W1735" i="10" s="1"/>
  <c r="D1736" i="10"/>
  <c r="N1736" i="10"/>
  <c r="V1736" i="10" s="1"/>
  <c r="O1736" i="10"/>
  <c r="D1737" i="10"/>
  <c r="N1737" i="10"/>
  <c r="V1737" i="10" s="1"/>
  <c r="O1737" i="10"/>
  <c r="X1737" i="10" s="1"/>
  <c r="D1738" i="10"/>
  <c r="N1738" i="10"/>
  <c r="V1738" i="10" s="1"/>
  <c r="O1738" i="10"/>
  <c r="X1738" i="10" s="1"/>
  <c r="D1739" i="10"/>
  <c r="N1739" i="10"/>
  <c r="V1739" i="10" s="1"/>
  <c r="O1739" i="10"/>
  <c r="D1740" i="10"/>
  <c r="N1740" i="10"/>
  <c r="V1740" i="10" s="1"/>
  <c r="O1740" i="10"/>
  <c r="D1741" i="10"/>
  <c r="N1741" i="10"/>
  <c r="V1741" i="10" s="1"/>
  <c r="O1741" i="10"/>
  <c r="X1741" i="10" s="1"/>
  <c r="D1742" i="10"/>
  <c r="N1742" i="10"/>
  <c r="V1742" i="10" s="1"/>
  <c r="O1742" i="10"/>
  <c r="W1742" i="10" s="1"/>
  <c r="D1743" i="10"/>
  <c r="N1743" i="10"/>
  <c r="V1743" i="10" s="1"/>
  <c r="O1743" i="10"/>
  <c r="W1743" i="10" s="1"/>
  <c r="D1744" i="10"/>
  <c r="N1744" i="10"/>
  <c r="V1744" i="10" s="1"/>
  <c r="O1744" i="10"/>
  <c r="D1745" i="10"/>
  <c r="N1745" i="10"/>
  <c r="V1745" i="10" s="1"/>
  <c r="O1745" i="10"/>
  <c r="D1746" i="10"/>
  <c r="N1746" i="10"/>
  <c r="V1746" i="10" s="1"/>
  <c r="O1746" i="10"/>
  <c r="W1746" i="10" s="1"/>
  <c r="D1747" i="10"/>
  <c r="N1747" i="10"/>
  <c r="V1747" i="10" s="1"/>
  <c r="O1747" i="10"/>
  <c r="W1747" i="10" s="1"/>
  <c r="D1748" i="10"/>
  <c r="N1748" i="10"/>
  <c r="V1748" i="10" s="1"/>
  <c r="O1748" i="10"/>
  <c r="D1749" i="10"/>
  <c r="N1749" i="10"/>
  <c r="V1749" i="10" s="1"/>
  <c r="O1749" i="10"/>
  <c r="X1749" i="10" s="1"/>
  <c r="D1750" i="10"/>
  <c r="N1750" i="10"/>
  <c r="V1750" i="10" s="1"/>
  <c r="O1750" i="10"/>
  <c r="D1751" i="10"/>
  <c r="N1751" i="10"/>
  <c r="V1751" i="10" s="1"/>
  <c r="O1751" i="10"/>
  <c r="W1751" i="10" s="1"/>
  <c r="D1752" i="10"/>
  <c r="N1752" i="10"/>
  <c r="V1752" i="10" s="1"/>
  <c r="O1752" i="10"/>
  <c r="D1753" i="10"/>
  <c r="N1753" i="10"/>
  <c r="V1753" i="10" s="1"/>
  <c r="O1753" i="10"/>
  <c r="D1754" i="10"/>
  <c r="N1754" i="10"/>
  <c r="V1754" i="10" s="1"/>
  <c r="O1754" i="10"/>
  <c r="W1754" i="10" s="1"/>
  <c r="D1755" i="10"/>
  <c r="N1755" i="10"/>
  <c r="V1755" i="10" s="1"/>
  <c r="O1755" i="10"/>
  <c r="W1755" i="10" s="1"/>
  <c r="D1756" i="10"/>
  <c r="N1756" i="10"/>
  <c r="V1756" i="10" s="1"/>
  <c r="O1756" i="10"/>
  <c r="D1757" i="10"/>
  <c r="N1757" i="10"/>
  <c r="V1757" i="10" s="1"/>
  <c r="O1757" i="10"/>
  <c r="D1758" i="10"/>
  <c r="N1758" i="10"/>
  <c r="V1758" i="10" s="1"/>
  <c r="O1758" i="10"/>
  <c r="D1759" i="10"/>
  <c r="N1759" i="10"/>
  <c r="V1759" i="10" s="1"/>
  <c r="O1759" i="10"/>
  <c r="W1759" i="10" s="1"/>
  <c r="D1760" i="10"/>
  <c r="N1760" i="10"/>
  <c r="V1760" i="10" s="1"/>
  <c r="O1760" i="10"/>
  <c r="D1761" i="10"/>
  <c r="N1761" i="10"/>
  <c r="V1761" i="10" s="1"/>
  <c r="O1761" i="10"/>
  <c r="X1761" i="10" s="1"/>
  <c r="D1762" i="10"/>
  <c r="N1762" i="10"/>
  <c r="V1762" i="10" s="1"/>
  <c r="O1762" i="10"/>
  <c r="D1763" i="10"/>
  <c r="N1763" i="10"/>
  <c r="V1763" i="10" s="1"/>
  <c r="O1763" i="10"/>
  <c r="D1764" i="10"/>
  <c r="N1764" i="10"/>
  <c r="V1764" i="10" s="1"/>
  <c r="O1764" i="10"/>
  <c r="D1765" i="10"/>
  <c r="N1765" i="10"/>
  <c r="V1765" i="10" s="1"/>
  <c r="O1765" i="10"/>
  <c r="X1765" i="10" s="1"/>
  <c r="D1766" i="10"/>
  <c r="N1766" i="10"/>
  <c r="V1766" i="10" s="1"/>
  <c r="O1766" i="10"/>
  <c r="X1766" i="10" s="1"/>
  <c r="D1767" i="10"/>
  <c r="N1767" i="10"/>
  <c r="V1767" i="10" s="1"/>
  <c r="O1767" i="10"/>
  <c r="W1767" i="10" s="1"/>
  <c r="D1768" i="10"/>
  <c r="N1768" i="10"/>
  <c r="V1768" i="10" s="1"/>
  <c r="O1768" i="10"/>
  <c r="D1769" i="10"/>
  <c r="N1769" i="10"/>
  <c r="V1769" i="10" s="1"/>
  <c r="O1769" i="10"/>
  <c r="X1769" i="10" s="1"/>
  <c r="D1770" i="10"/>
  <c r="N1770" i="10"/>
  <c r="V1770" i="10" s="1"/>
  <c r="O1770" i="10"/>
  <c r="D1771" i="10"/>
  <c r="N1771" i="10"/>
  <c r="V1771" i="10" s="1"/>
  <c r="O1771" i="10"/>
  <c r="W1771" i="10" s="1"/>
  <c r="D1772" i="10"/>
  <c r="N1772" i="10"/>
  <c r="V1772" i="10" s="1"/>
  <c r="O1772" i="10"/>
  <c r="D1773" i="10"/>
  <c r="N1773" i="10"/>
  <c r="V1773" i="10" s="1"/>
  <c r="O1773" i="10"/>
  <c r="X1773" i="10" s="1"/>
  <c r="D1774" i="10"/>
  <c r="N1774" i="10"/>
  <c r="V1774" i="10" s="1"/>
  <c r="O1774" i="10"/>
  <c r="W1774" i="10" s="1"/>
  <c r="D1775" i="10"/>
  <c r="N1775" i="10"/>
  <c r="V1775" i="10" s="1"/>
  <c r="O1775" i="10"/>
  <c r="W1775" i="10" s="1"/>
  <c r="D1776" i="10"/>
  <c r="N1776" i="10"/>
  <c r="V1776" i="10" s="1"/>
  <c r="O1776" i="10"/>
  <c r="D1777" i="10"/>
  <c r="N1777" i="10"/>
  <c r="V1777" i="10" s="1"/>
  <c r="O1777" i="10"/>
  <c r="X1777" i="10" s="1"/>
  <c r="D1778" i="10"/>
  <c r="N1778" i="10"/>
  <c r="V1778" i="10" s="1"/>
  <c r="O1778" i="10"/>
  <c r="W1778" i="10" s="1"/>
  <c r="D1779" i="10"/>
  <c r="N1779" i="10"/>
  <c r="V1779" i="10" s="1"/>
  <c r="O1779" i="10"/>
  <c r="W1779" i="10" s="1"/>
  <c r="D1780" i="10"/>
  <c r="N1780" i="10"/>
  <c r="V1780" i="10" s="1"/>
  <c r="O1780" i="10"/>
  <c r="D1781" i="10"/>
  <c r="N1781" i="10"/>
  <c r="V1781" i="10" s="1"/>
  <c r="O1781" i="10"/>
  <c r="X1781" i="10" s="1"/>
  <c r="D1782" i="10"/>
  <c r="N1782" i="10"/>
  <c r="V1782" i="10" s="1"/>
  <c r="O1782" i="10"/>
  <c r="W1782" i="10" s="1"/>
  <c r="D1783" i="10"/>
  <c r="N1783" i="10"/>
  <c r="V1783" i="10" s="1"/>
  <c r="O1783" i="10"/>
  <c r="W1783" i="10" s="1"/>
  <c r="D1784" i="10"/>
  <c r="N1784" i="10"/>
  <c r="V1784" i="10" s="1"/>
  <c r="O1784" i="10"/>
  <c r="D1785" i="10"/>
  <c r="N1785" i="10"/>
  <c r="V1785" i="10" s="1"/>
  <c r="O1785" i="10"/>
  <c r="X1785" i="10" s="1"/>
  <c r="D1786" i="10"/>
  <c r="N1786" i="10"/>
  <c r="V1786" i="10" s="1"/>
  <c r="O1786" i="10"/>
  <c r="W1786" i="10" s="1"/>
  <c r="D1787" i="10"/>
  <c r="N1787" i="10"/>
  <c r="V1787" i="10" s="1"/>
  <c r="O1787" i="10"/>
  <c r="W1787" i="10" s="1"/>
  <c r="D1788" i="10"/>
  <c r="N1788" i="10"/>
  <c r="V1788" i="10" s="1"/>
  <c r="O1788" i="10"/>
  <c r="D1789" i="10"/>
  <c r="N1789" i="10"/>
  <c r="V1789" i="10" s="1"/>
  <c r="O1789" i="10"/>
  <c r="X1789" i="10" s="1"/>
  <c r="D1790" i="10"/>
  <c r="N1790" i="10"/>
  <c r="V1790" i="10" s="1"/>
  <c r="O1790" i="10"/>
  <c r="D1791" i="10"/>
  <c r="N1791" i="10"/>
  <c r="V1791" i="10" s="1"/>
  <c r="O1791" i="10"/>
  <c r="W1791" i="10" s="1"/>
  <c r="D1792" i="10"/>
  <c r="N1792" i="10"/>
  <c r="V1792" i="10" s="1"/>
  <c r="O1792" i="10"/>
  <c r="D1793" i="10"/>
  <c r="N1793" i="10"/>
  <c r="V1793" i="10" s="1"/>
  <c r="O1793" i="10"/>
  <c r="X1793" i="10" s="1"/>
  <c r="D1794" i="10"/>
  <c r="N1794" i="10"/>
  <c r="V1794" i="10" s="1"/>
  <c r="O1794" i="10"/>
  <c r="W1794" i="10" s="1"/>
  <c r="D1795" i="10"/>
  <c r="N1795" i="10"/>
  <c r="V1795" i="10" s="1"/>
  <c r="O1795" i="10"/>
  <c r="W1795" i="10" s="1"/>
  <c r="D1796" i="10"/>
  <c r="N1796" i="10"/>
  <c r="V1796" i="10" s="1"/>
  <c r="O1796" i="10"/>
  <c r="D1797" i="10"/>
  <c r="N1797" i="10"/>
  <c r="V1797" i="10" s="1"/>
  <c r="O1797" i="10"/>
  <c r="X1797" i="10" s="1"/>
  <c r="D1798" i="10"/>
  <c r="N1798" i="10"/>
  <c r="V1798" i="10" s="1"/>
  <c r="O1798" i="10"/>
  <c r="D1799" i="10"/>
  <c r="N1799" i="10"/>
  <c r="V1799" i="10" s="1"/>
  <c r="O1799" i="10"/>
  <c r="W1799" i="10" s="1"/>
  <c r="D1800" i="10"/>
  <c r="N1800" i="10"/>
  <c r="V1800" i="10" s="1"/>
  <c r="O1800" i="10"/>
  <c r="D1801" i="10"/>
  <c r="N1801" i="10"/>
  <c r="V1801" i="10" s="1"/>
  <c r="O1801" i="10"/>
  <c r="X1801" i="10" s="1"/>
  <c r="D1802" i="10"/>
  <c r="N1802" i="10"/>
  <c r="V1802" i="10" s="1"/>
  <c r="O1802" i="10"/>
  <c r="W1802" i="10" s="1"/>
  <c r="D1803" i="10"/>
  <c r="N1803" i="10"/>
  <c r="V1803" i="10" s="1"/>
  <c r="O1803" i="10"/>
  <c r="W1803" i="10" s="1"/>
  <c r="D1804" i="10"/>
  <c r="N1804" i="10"/>
  <c r="V1804" i="10" s="1"/>
  <c r="O1804" i="10"/>
  <c r="D1805" i="10"/>
  <c r="N1805" i="10"/>
  <c r="V1805" i="10" s="1"/>
  <c r="O1805" i="10"/>
  <c r="X1805" i="10" s="1"/>
  <c r="D1806" i="10"/>
  <c r="N1806" i="10"/>
  <c r="V1806" i="10" s="1"/>
  <c r="O1806" i="10"/>
  <c r="D1807" i="10"/>
  <c r="N1807" i="10"/>
  <c r="V1807" i="10" s="1"/>
  <c r="O1807" i="10"/>
  <c r="W1807" i="10" s="1"/>
  <c r="D1808" i="10"/>
  <c r="N1808" i="10"/>
  <c r="V1808" i="10" s="1"/>
  <c r="O1808" i="10"/>
  <c r="D1809" i="10"/>
  <c r="N1809" i="10"/>
  <c r="V1809" i="10" s="1"/>
  <c r="O1809" i="10"/>
  <c r="D1810" i="10"/>
  <c r="N1810" i="10"/>
  <c r="V1810" i="10" s="1"/>
  <c r="O1810" i="10"/>
  <c r="D1811" i="10"/>
  <c r="N1811" i="10"/>
  <c r="V1811" i="10" s="1"/>
  <c r="O1811" i="10"/>
  <c r="W1811" i="10" s="1"/>
  <c r="D1812" i="10"/>
  <c r="N1812" i="10"/>
  <c r="V1812" i="10" s="1"/>
  <c r="O1812" i="10"/>
  <c r="D1813" i="10"/>
  <c r="N1813" i="10"/>
  <c r="V1813" i="10" s="1"/>
  <c r="O1813" i="10"/>
  <c r="X1813" i="10" s="1"/>
  <c r="D1814" i="10"/>
  <c r="N1814" i="10"/>
  <c r="V1814" i="10" s="1"/>
  <c r="O1814" i="10"/>
  <c r="W1814" i="10" s="1"/>
  <c r="D1815" i="10"/>
  <c r="N1815" i="10"/>
  <c r="V1815" i="10" s="1"/>
  <c r="O1815" i="10"/>
  <c r="W1815" i="10" s="1"/>
  <c r="D1816" i="10"/>
  <c r="N1816" i="10"/>
  <c r="V1816" i="10" s="1"/>
  <c r="O1816" i="10"/>
  <c r="D1817" i="10"/>
  <c r="N1817" i="10"/>
  <c r="V1817" i="10" s="1"/>
  <c r="O1817" i="10"/>
  <c r="D1818" i="10"/>
  <c r="N1818" i="10"/>
  <c r="V1818" i="10" s="1"/>
  <c r="O1818" i="10"/>
  <c r="X1818" i="10" s="1"/>
  <c r="D1819" i="10"/>
  <c r="N1819" i="10"/>
  <c r="V1819" i="10" s="1"/>
  <c r="O1819" i="10"/>
  <c r="W1819" i="10" s="1"/>
  <c r="D1820" i="10"/>
  <c r="N1820" i="10"/>
  <c r="V1820" i="10" s="1"/>
  <c r="O1820" i="10"/>
  <c r="D1821" i="10"/>
  <c r="N1821" i="10"/>
  <c r="V1821" i="10" s="1"/>
  <c r="O1821" i="10"/>
  <c r="D1822" i="10"/>
  <c r="N1822" i="10"/>
  <c r="V1822" i="10" s="1"/>
  <c r="O1822" i="10"/>
  <c r="D1823" i="10"/>
  <c r="N1823" i="10"/>
  <c r="V1823" i="10" s="1"/>
  <c r="O1823" i="10"/>
  <c r="W1823" i="10" s="1"/>
  <c r="D1824" i="10"/>
  <c r="N1824" i="10"/>
  <c r="V1824" i="10" s="1"/>
  <c r="O1824" i="10"/>
  <c r="D1825" i="10"/>
  <c r="N1825" i="10"/>
  <c r="V1825" i="10" s="1"/>
  <c r="O1825" i="10"/>
  <c r="D1826" i="10"/>
  <c r="N1826" i="10"/>
  <c r="V1826" i="10" s="1"/>
  <c r="O1826" i="10"/>
  <c r="X1826" i="10" s="1"/>
  <c r="D1827" i="10"/>
  <c r="N1827" i="10"/>
  <c r="V1827" i="10" s="1"/>
  <c r="O1827" i="10"/>
  <c r="W1827" i="10" s="1"/>
  <c r="D1828" i="10"/>
  <c r="N1828" i="10"/>
  <c r="V1828" i="10" s="1"/>
  <c r="O1828" i="10"/>
  <c r="D1829" i="10"/>
  <c r="N1829" i="10"/>
  <c r="V1829" i="10" s="1"/>
  <c r="O1829" i="10"/>
  <c r="X1829" i="10" s="1"/>
  <c r="D1830" i="10"/>
  <c r="N1830" i="10"/>
  <c r="V1830" i="10" s="1"/>
  <c r="O1830" i="10"/>
  <c r="W1830" i="10" s="1"/>
  <c r="D1831" i="10"/>
  <c r="N1831" i="10"/>
  <c r="V1831" i="10" s="1"/>
  <c r="O1831" i="10"/>
  <c r="W1831" i="10" s="1"/>
  <c r="D1832" i="10"/>
  <c r="N1832" i="10"/>
  <c r="V1832" i="10" s="1"/>
  <c r="O1832" i="10"/>
  <c r="D1833" i="10"/>
  <c r="N1833" i="10"/>
  <c r="V1833" i="10" s="1"/>
  <c r="O1833" i="10"/>
  <c r="X1833" i="10" s="1"/>
  <c r="D1834" i="10"/>
  <c r="N1834" i="10"/>
  <c r="V1834" i="10" s="1"/>
  <c r="O1834" i="10"/>
  <c r="X1834" i="10" s="1"/>
  <c r="D1835" i="10"/>
  <c r="N1835" i="10"/>
  <c r="V1835" i="10" s="1"/>
  <c r="O1835" i="10"/>
  <c r="D1836" i="10"/>
  <c r="N1836" i="10"/>
  <c r="V1836" i="10" s="1"/>
  <c r="O1836" i="10"/>
  <c r="D1837" i="10"/>
  <c r="N1837" i="10"/>
  <c r="V1837" i="10" s="1"/>
  <c r="O1837" i="10"/>
  <c r="X1837" i="10" s="1"/>
  <c r="D1838" i="10"/>
  <c r="N1838" i="10"/>
  <c r="V1838" i="10" s="1"/>
  <c r="O1838" i="10"/>
  <c r="W1838" i="10" s="1"/>
  <c r="D1839" i="10"/>
  <c r="N1839" i="10"/>
  <c r="V1839" i="10" s="1"/>
  <c r="O1839" i="10"/>
  <c r="W1839" i="10" s="1"/>
  <c r="D1840" i="10"/>
  <c r="N1840" i="10"/>
  <c r="V1840" i="10" s="1"/>
  <c r="O1840" i="10"/>
  <c r="D1841" i="10"/>
  <c r="N1841" i="10"/>
  <c r="V1841" i="10" s="1"/>
  <c r="O1841" i="10"/>
  <c r="X1841" i="10" s="1"/>
  <c r="D1842" i="10"/>
  <c r="N1842" i="10"/>
  <c r="V1842" i="10" s="1"/>
  <c r="O1842" i="10"/>
  <c r="D1843" i="10"/>
  <c r="N1843" i="10"/>
  <c r="V1843" i="10" s="1"/>
  <c r="O1843" i="10"/>
  <c r="W1843" i="10" s="1"/>
  <c r="D1844" i="10"/>
  <c r="N1844" i="10"/>
  <c r="V1844" i="10" s="1"/>
  <c r="O1844" i="10"/>
  <c r="D1845" i="10"/>
  <c r="N1845" i="10"/>
  <c r="V1845" i="10" s="1"/>
  <c r="O1845" i="10"/>
  <c r="X1845" i="10" s="1"/>
  <c r="D1846" i="10"/>
  <c r="N1846" i="10"/>
  <c r="V1846" i="10" s="1"/>
  <c r="O1846" i="10"/>
  <c r="W1846" i="10" s="1"/>
  <c r="D1847" i="10"/>
  <c r="N1847" i="10"/>
  <c r="V1847" i="10" s="1"/>
  <c r="O1847" i="10"/>
  <c r="W1847" i="10" s="1"/>
  <c r="D1848" i="10"/>
  <c r="N1848" i="10"/>
  <c r="V1848" i="10" s="1"/>
  <c r="O1848" i="10"/>
  <c r="D1849" i="10"/>
  <c r="N1849" i="10"/>
  <c r="V1849" i="10" s="1"/>
  <c r="O1849" i="10"/>
  <c r="D1850" i="10"/>
  <c r="N1850" i="10"/>
  <c r="V1850" i="10" s="1"/>
  <c r="O1850" i="10"/>
  <c r="D1851" i="10"/>
  <c r="N1851" i="10"/>
  <c r="V1851" i="10" s="1"/>
  <c r="O1851" i="10"/>
  <c r="W1851" i="10" s="1"/>
  <c r="D1852" i="10"/>
  <c r="N1852" i="10"/>
  <c r="V1852" i="10" s="1"/>
  <c r="O1852" i="10"/>
  <c r="D1853" i="10"/>
  <c r="N1853" i="10"/>
  <c r="V1853" i="10" s="1"/>
  <c r="O1853" i="10"/>
  <c r="X1853" i="10" s="1"/>
  <c r="D1854" i="10"/>
  <c r="N1854" i="10"/>
  <c r="V1854" i="10" s="1"/>
  <c r="O1854" i="10"/>
  <c r="X1854" i="10" s="1"/>
  <c r="D1855" i="10"/>
  <c r="N1855" i="10"/>
  <c r="V1855" i="10" s="1"/>
  <c r="O1855" i="10"/>
  <c r="W1855" i="10" s="1"/>
  <c r="D1856" i="10"/>
  <c r="N1856" i="10"/>
  <c r="V1856" i="10" s="1"/>
  <c r="O1856" i="10"/>
  <c r="D1857" i="10"/>
  <c r="N1857" i="10"/>
  <c r="V1857" i="10" s="1"/>
  <c r="O1857" i="10"/>
  <c r="X1857" i="10" s="1"/>
  <c r="D1858" i="10"/>
  <c r="N1858" i="10"/>
  <c r="V1858" i="10" s="1"/>
  <c r="O1858" i="10"/>
  <c r="W1858" i="10" s="1"/>
  <c r="D1859" i="10"/>
  <c r="N1859" i="10"/>
  <c r="V1859" i="10" s="1"/>
  <c r="O1859" i="10"/>
  <c r="D1860" i="10"/>
  <c r="N1860" i="10"/>
  <c r="V1860" i="10" s="1"/>
  <c r="O1860" i="10"/>
  <c r="D1861" i="10"/>
  <c r="N1861" i="10"/>
  <c r="V1861" i="10" s="1"/>
  <c r="O1861" i="10"/>
  <c r="D1862" i="10"/>
  <c r="N1862" i="10"/>
  <c r="V1862" i="10" s="1"/>
  <c r="O1862" i="10"/>
  <c r="X1862" i="10" s="1"/>
  <c r="D1863" i="10"/>
  <c r="N1863" i="10"/>
  <c r="V1863" i="10" s="1"/>
  <c r="O1863" i="10"/>
  <c r="W1863" i="10" s="1"/>
  <c r="D1864" i="10"/>
  <c r="N1864" i="10"/>
  <c r="V1864" i="10" s="1"/>
  <c r="O1864" i="10"/>
  <c r="D1865" i="10"/>
  <c r="N1865" i="10"/>
  <c r="V1865" i="10" s="1"/>
  <c r="O1865" i="10"/>
  <c r="X1865" i="10" s="1"/>
  <c r="D1866" i="10"/>
  <c r="N1866" i="10"/>
  <c r="V1866" i="10" s="1"/>
  <c r="O1866" i="10"/>
  <c r="W1866" i="10" s="1"/>
  <c r="D1867" i="10"/>
  <c r="N1867" i="10"/>
  <c r="V1867" i="10" s="1"/>
  <c r="O1867" i="10"/>
  <c r="W1867" i="10" s="1"/>
  <c r="D1868" i="10"/>
  <c r="N1868" i="10"/>
  <c r="V1868" i="10" s="1"/>
  <c r="O1868" i="10"/>
  <c r="D1869" i="10"/>
  <c r="N1869" i="10"/>
  <c r="V1869" i="10" s="1"/>
  <c r="O1869" i="10"/>
  <c r="X1869" i="10" s="1"/>
  <c r="D1870" i="10"/>
  <c r="N1870" i="10"/>
  <c r="V1870" i="10" s="1"/>
  <c r="O1870" i="10"/>
  <c r="W1870" i="10" s="1"/>
  <c r="D1871" i="10"/>
  <c r="N1871" i="10"/>
  <c r="V1871" i="10" s="1"/>
  <c r="O1871" i="10"/>
  <c r="W1871" i="10" s="1"/>
  <c r="D1872" i="10"/>
  <c r="N1872" i="10"/>
  <c r="V1872" i="10" s="1"/>
  <c r="O1872" i="10"/>
  <c r="D1873" i="10"/>
  <c r="N1873" i="10"/>
  <c r="V1873" i="10" s="1"/>
  <c r="O1873" i="10"/>
  <c r="X1873" i="10" s="1"/>
  <c r="D1874" i="10"/>
  <c r="N1874" i="10"/>
  <c r="V1874" i="10" s="1"/>
  <c r="O1874" i="10"/>
  <c r="W1874" i="10" s="1"/>
  <c r="D1875" i="10"/>
  <c r="N1875" i="10"/>
  <c r="V1875" i="10" s="1"/>
  <c r="O1875" i="10"/>
  <c r="W1875" i="10" s="1"/>
  <c r="D1876" i="10"/>
  <c r="N1876" i="10"/>
  <c r="V1876" i="10" s="1"/>
  <c r="O1876" i="10"/>
  <c r="D1877" i="10"/>
  <c r="N1877" i="10"/>
  <c r="V1877" i="10" s="1"/>
  <c r="O1877" i="10"/>
  <c r="X1877" i="10" s="1"/>
  <c r="D1878" i="10"/>
  <c r="N1878" i="10"/>
  <c r="V1878" i="10" s="1"/>
  <c r="O1878" i="10"/>
  <c r="W1878" i="10" s="1"/>
  <c r="D1879" i="10"/>
  <c r="N1879" i="10"/>
  <c r="V1879" i="10" s="1"/>
  <c r="O1879" i="10"/>
  <c r="W1879" i="10" s="1"/>
  <c r="D1880" i="10"/>
  <c r="N1880" i="10"/>
  <c r="V1880" i="10" s="1"/>
  <c r="O1880" i="10"/>
  <c r="D1881" i="10"/>
  <c r="N1881" i="10"/>
  <c r="V1881" i="10" s="1"/>
  <c r="O1881" i="10"/>
  <c r="X1881" i="10" s="1"/>
  <c r="D1882" i="10"/>
  <c r="N1882" i="10"/>
  <c r="V1882" i="10" s="1"/>
  <c r="O1882" i="10"/>
  <c r="W1882" i="10" s="1"/>
  <c r="D1883" i="10"/>
  <c r="N1883" i="10"/>
  <c r="V1883" i="10" s="1"/>
  <c r="O1883" i="10"/>
  <c r="W1883" i="10" s="1"/>
  <c r="D1884" i="10"/>
  <c r="N1884" i="10"/>
  <c r="V1884" i="10" s="1"/>
  <c r="O1884" i="10"/>
  <c r="D1885" i="10"/>
  <c r="N1885" i="10"/>
  <c r="V1885" i="10" s="1"/>
  <c r="O1885" i="10"/>
  <c r="X1885" i="10" s="1"/>
  <c r="D1886" i="10"/>
  <c r="N1886" i="10"/>
  <c r="V1886" i="10" s="1"/>
  <c r="O1886" i="10"/>
  <c r="W1886" i="10" s="1"/>
  <c r="D1887" i="10"/>
  <c r="N1887" i="10"/>
  <c r="V1887" i="10" s="1"/>
  <c r="O1887" i="10"/>
  <c r="D1888" i="10"/>
  <c r="N1888" i="10"/>
  <c r="V1888" i="10" s="1"/>
  <c r="O1888" i="10"/>
  <c r="D1889" i="10"/>
  <c r="N1889" i="10"/>
  <c r="V1889" i="10" s="1"/>
  <c r="O1889" i="10"/>
  <c r="X1889" i="10" s="1"/>
  <c r="D1890" i="10"/>
  <c r="N1890" i="10"/>
  <c r="V1890" i="10" s="1"/>
  <c r="O1890" i="10"/>
  <c r="W1890" i="10" s="1"/>
  <c r="D1891" i="10"/>
  <c r="N1891" i="10"/>
  <c r="V1891" i="10" s="1"/>
  <c r="O1891" i="10"/>
  <c r="W1891" i="10" s="1"/>
  <c r="D1892" i="10"/>
  <c r="N1892" i="10"/>
  <c r="V1892" i="10" s="1"/>
  <c r="O1892" i="10"/>
  <c r="D1893" i="10"/>
  <c r="N1893" i="10"/>
  <c r="V1893" i="10" s="1"/>
  <c r="O1893" i="10"/>
  <c r="D1894" i="10"/>
  <c r="N1894" i="10"/>
  <c r="V1894" i="10" s="1"/>
  <c r="O1894" i="10"/>
  <c r="X1894" i="10" s="1"/>
  <c r="D1895" i="10"/>
  <c r="N1895" i="10"/>
  <c r="V1895" i="10" s="1"/>
  <c r="O1895" i="10"/>
  <c r="W1895" i="10" s="1"/>
  <c r="D1896" i="10"/>
  <c r="N1896" i="10"/>
  <c r="V1896" i="10" s="1"/>
  <c r="O1896" i="10"/>
  <c r="D1897" i="10"/>
  <c r="N1897" i="10"/>
  <c r="V1897" i="10" s="1"/>
  <c r="O1897" i="10"/>
  <c r="X1897" i="10" s="1"/>
  <c r="D1898" i="10"/>
  <c r="N1898" i="10"/>
  <c r="V1898" i="10" s="1"/>
  <c r="O1898" i="10"/>
  <c r="W1898" i="10" s="1"/>
  <c r="D1899" i="10"/>
  <c r="N1899" i="10"/>
  <c r="V1899" i="10" s="1"/>
  <c r="O1899" i="10"/>
  <c r="W1899" i="10" s="1"/>
  <c r="D1900" i="10"/>
  <c r="N1900" i="10"/>
  <c r="V1900" i="10" s="1"/>
  <c r="O1900" i="10"/>
  <c r="D1901" i="10"/>
  <c r="N1901" i="10"/>
  <c r="V1901" i="10" s="1"/>
  <c r="O1901" i="10"/>
  <c r="X1901" i="10" s="1"/>
  <c r="D1902" i="10"/>
  <c r="N1902" i="10"/>
  <c r="V1902" i="10" s="1"/>
  <c r="O1902" i="10"/>
  <c r="X1902" i="10" s="1"/>
  <c r="D1903" i="10"/>
  <c r="N1903" i="10"/>
  <c r="V1903" i="10" s="1"/>
  <c r="O1903" i="10"/>
  <c r="W1903" i="10" s="1"/>
  <c r="D1904" i="10"/>
  <c r="N1904" i="10"/>
  <c r="V1904" i="10" s="1"/>
  <c r="O1904" i="10"/>
  <c r="D1905" i="10"/>
  <c r="N1905" i="10"/>
  <c r="V1905" i="10" s="1"/>
  <c r="O1905" i="10"/>
  <c r="X1905" i="10" s="1"/>
  <c r="D1906" i="10"/>
  <c r="N1906" i="10"/>
  <c r="V1906" i="10" s="1"/>
  <c r="O1906" i="10"/>
  <c r="D1907" i="10"/>
  <c r="N1907" i="10"/>
  <c r="V1907" i="10" s="1"/>
  <c r="O1907" i="10"/>
  <c r="W1907" i="10" s="1"/>
  <c r="D1908" i="10"/>
  <c r="N1908" i="10"/>
  <c r="V1908" i="10" s="1"/>
  <c r="O1908" i="10"/>
  <c r="D1909" i="10"/>
  <c r="N1909" i="10"/>
  <c r="V1909" i="10" s="1"/>
  <c r="O1909" i="10"/>
  <c r="X1909" i="10" s="1"/>
  <c r="D1910" i="10"/>
  <c r="N1910" i="10"/>
  <c r="V1910" i="10" s="1"/>
  <c r="O1910" i="10"/>
  <c r="X1910" i="10" s="1"/>
  <c r="D1911" i="10"/>
  <c r="N1911" i="10"/>
  <c r="V1911" i="10" s="1"/>
  <c r="O1911" i="10"/>
  <c r="W1911" i="10" s="1"/>
  <c r="D1912" i="10"/>
  <c r="N1912" i="10"/>
  <c r="V1912" i="10" s="1"/>
  <c r="O1912" i="10"/>
  <c r="D1913" i="10"/>
  <c r="N1913" i="10"/>
  <c r="V1913" i="10" s="1"/>
  <c r="O1913" i="10"/>
  <c r="X1913" i="10" s="1"/>
  <c r="D1914" i="10"/>
  <c r="N1914" i="10"/>
  <c r="V1914" i="10" s="1"/>
  <c r="O1914" i="10"/>
  <c r="W1914" i="10" s="1"/>
  <c r="D1915" i="10"/>
  <c r="N1915" i="10"/>
  <c r="V1915" i="10" s="1"/>
  <c r="O1915" i="10"/>
  <c r="W1915" i="10" s="1"/>
  <c r="D1916" i="10"/>
  <c r="N1916" i="10"/>
  <c r="V1916" i="10" s="1"/>
  <c r="O1916" i="10"/>
  <c r="D1917" i="10"/>
  <c r="N1917" i="10"/>
  <c r="V1917" i="10" s="1"/>
  <c r="O1917" i="10"/>
  <c r="X1917" i="10" s="1"/>
  <c r="D1918" i="10"/>
  <c r="N1918" i="10"/>
  <c r="V1918" i="10" s="1"/>
  <c r="O1918" i="10"/>
  <c r="W1918" i="10" s="1"/>
  <c r="D1919" i="10"/>
  <c r="N1919" i="10"/>
  <c r="V1919" i="10" s="1"/>
  <c r="O1919" i="10"/>
  <c r="W1919" i="10" s="1"/>
  <c r="D1920" i="10"/>
  <c r="N1920" i="10"/>
  <c r="V1920" i="10" s="1"/>
  <c r="O1920" i="10"/>
  <c r="D1921" i="10"/>
  <c r="N1921" i="10"/>
  <c r="V1921" i="10" s="1"/>
  <c r="O1921" i="10"/>
  <c r="X1921" i="10" s="1"/>
  <c r="D1922" i="10"/>
  <c r="N1922" i="10"/>
  <c r="V1922" i="10" s="1"/>
  <c r="O1922" i="10"/>
  <c r="W1922" i="10" s="1"/>
  <c r="D1923" i="10"/>
  <c r="N1923" i="10"/>
  <c r="V1923" i="10" s="1"/>
  <c r="O1923" i="10"/>
  <c r="W1923" i="10" s="1"/>
  <c r="D1924" i="10"/>
  <c r="N1924" i="10"/>
  <c r="V1924" i="10" s="1"/>
  <c r="O1924" i="10"/>
  <c r="D1925" i="10"/>
  <c r="N1925" i="10"/>
  <c r="V1925" i="10" s="1"/>
  <c r="O1925" i="10"/>
  <c r="X1925" i="10" s="1"/>
  <c r="D1926" i="10"/>
  <c r="N1926" i="10"/>
  <c r="V1926" i="10" s="1"/>
  <c r="O1926" i="10"/>
  <c r="W1926" i="10" s="1"/>
  <c r="D1927" i="10"/>
  <c r="N1927" i="10"/>
  <c r="V1927" i="10" s="1"/>
  <c r="O1927" i="10"/>
  <c r="W1927" i="10" s="1"/>
  <c r="D1928" i="10"/>
  <c r="N1928" i="10"/>
  <c r="V1928" i="10" s="1"/>
  <c r="O1928" i="10"/>
  <c r="D1929" i="10"/>
  <c r="N1929" i="10"/>
  <c r="V1929" i="10" s="1"/>
  <c r="O1929" i="10"/>
  <c r="X1929" i="10" s="1"/>
  <c r="D1930" i="10"/>
  <c r="N1930" i="10"/>
  <c r="V1930" i="10" s="1"/>
  <c r="O1930" i="10"/>
  <c r="W1930" i="10" s="1"/>
  <c r="D1931" i="10"/>
  <c r="N1931" i="10"/>
  <c r="V1931" i="10" s="1"/>
  <c r="O1931" i="10"/>
  <c r="W1931" i="10" s="1"/>
  <c r="D1932" i="10"/>
  <c r="N1932" i="10"/>
  <c r="V1932" i="10" s="1"/>
  <c r="O1932" i="10"/>
  <c r="D1933" i="10"/>
  <c r="N1933" i="10"/>
  <c r="V1933" i="10" s="1"/>
  <c r="O1933" i="10"/>
  <c r="X1933" i="10" s="1"/>
  <c r="D1934" i="10"/>
  <c r="N1934" i="10"/>
  <c r="V1934" i="10" s="1"/>
  <c r="O1934" i="10"/>
  <c r="X1934" i="10" s="1"/>
  <c r="D1935" i="10"/>
  <c r="N1935" i="10"/>
  <c r="V1935" i="10" s="1"/>
  <c r="O1935" i="10"/>
  <c r="W1935" i="10" s="1"/>
  <c r="D1936" i="10"/>
  <c r="N1936" i="10"/>
  <c r="V1936" i="10" s="1"/>
  <c r="O1936" i="10"/>
  <c r="D1937" i="10"/>
  <c r="N1937" i="10"/>
  <c r="V1937" i="10" s="1"/>
  <c r="O1937" i="10"/>
  <c r="X1937" i="10" s="1"/>
  <c r="D1938" i="10"/>
  <c r="N1938" i="10"/>
  <c r="V1938" i="10" s="1"/>
  <c r="O1938" i="10"/>
  <c r="W1938" i="10" s="1"/>
  <c r="D1939" i="10"/>
  <c r="N1939" i="10"/>
  <c r="V1939" i="10" s="1"/>
  <c r="O1939" i="10"/>
  <c r="W1939" i="10" s="1"/>
  <c r="D1940" i="10"/>
  <c r="N1940" i="10"/>
  <c r="V1940" i="10" s="1"/>
  <c r="O1940" i="10"/>
  <c r="D1941" i="10"/>
  <c r="N1941" i="10"/>
  <c r="V1941" i="10" s="1"/>
  <c r="O1941" i="10"/>
  <c r="X1941" i="10" s="1"/>
  <c r="D1942" i="10"/>
  <c r="N1942" i="10"/>
  <c r="V1942" i="10" s="1"/>
  <c r="O1942" i="10"/>
  <c r="D1943" i="10"/>
  <c r="N1943" i="10"/>
  <c r="V1943" i="10" s="1"/>
  <c r="O1943" i="10"/>
  <c r="W1943" i="10" s="1"/>
  <c r="D1944" i="10"/>
  <c r="N1944" i="10"/>
  <c r="V1944" i="10" s="1"/>
  <c r="O1944" i="10"/>
  <c r="D1945" i="10"/>
  <c r="N1945" i="10"/>
  <c r="V1945" i="10" s="1"/>
  <c r="O1945" i="10"/>
  <c r="X1945" i="10" s="1"/>
  <c r="D1946" i="10"/>
  <c r="N1946" i="10"/>
  <c r="V1946" i="10" s="1"/>
  <c r="O1946" i="10"/>
  <c r="W1946" i="10" s="1"/>
  <c r="D1947" i="10"/>
  <c r="N1947" i="10"/>
  <c r="V1947" i="10" s="1"/>
  <c r="O1947" i="10"/>
  <c r="W1947" i="10" s="1"/>
  <c r="D1948" i="10"/>
  <c r="N1948" i="10"/>
  <c r="V1948" i="10" s="1"/>
  <c r="O1948" i="10"/>
  <c r="D1949" i="10"/>
  <c r="N1949" i="10"/>
  <c r="V1949" i="10" s="1"/>
  <c r="O1949" i="10"/>
  <c r="X1949" i="10" s="1"/>
  <c r="D1950" i="10"/>
  <c r="N1950" i="10"/>
  <c r="V1950" i="10" s="1"/>
  <c r="O1950" i="10"/>
  <c r="X1950" i="10" s="1"/>
  <c r="D1951" i="10"/>
  <c r="N1951" i="10"/>
  <c r="V1951" i="10" s="1"/>
  <c r="O1951" i="10"/>
  <c r="W1951" i="10" s="1"/>
  <c r="D1952" i="10"/>
  <c r="N1952" i="10"/>
  <c r="V1952" i="10" s="1"/>
  <c r="O1952" i="10"/>
  <c r="D1953" i="10"/>
  <c r="N1953" i="10"/>
  <c r="V1953" i="10" s="1"/>
  <c r="O1953" i="10"/>
  <c r="X1953" i="10" s="1"/>
  <c r="D1954" i="10"/>
  <c r="N1954" i="10"/>
  <c r="V1954" i="10" s="1"/>
  <c r="O1954" i="10"/>
  <c r="W1954" i="10" s="1"/>
  <c r="D1955" i="10"/>
  <c r="N1955" i="10"/>
  <c r="V1955" i="10" s="1"/>
  <c r="O1955" i="10"/>
  <c r="W1955" i="10" s="1"/>
  <c r="D1956" i="10"/>
  <c r="N1956" i="10"/>
  <c r="V1956" i="10" s="1"/>
  <c r="O1956" i="10"/>
  <c r="D1957" i="10"/>
  <c r="N1957" i="10"/>
  <c r="V1957" i="10" s="1"/>
  <c r="O1957" i="10"/>
  <c r="X1957" i="10" s="1"/>
  <c r="N1958" i="10"/>
  <c r="V1958" i="10" s="1"/>
  <c r="O1958" i="10"/>
  <c r="W1958" i="10" s="1"/>
  <c r="N1959" i="10"/>
  <c r="V1959" i="10" s="1"/>
  <c r="O1959" i="10"/>
  <c r="N1960" i="10"/>
  <c r="V1960" i="10" s="1"/>
  <c r="O1960" i="10"/>
  <c r="W1960" i="10" s="1"/>
  <c r="N1961" i="10"/>
  <c r="V1961" i="10" s="1"/>
  <c r="O1961" i="10"/>
  <c r="N1962" i="10"/>
  <c r="V1962" i="10" s="1"/>
  <c r="O1962" i="10"/>
  <c r="X1962" i="10" s="1"/>
  <c r="N1963" i="10"/>
  <c r="V1963" i="10" s="1"/>
  <c r="O1963" i="10"/>
  <c r="N1964" i="10"/>
  <c r="V1964" i="10" s="1"/>
  <c r="O1964" i="10"/>
  <c r="X1964" i="10" s="1"/>
  <c r="N1965" i="10"/>
  <c r="V1965" i="10" s="1"/>
  <c r="O1965" i="10"/>
  <c r="N1966" i="10"/>
  <c r="V1966" i="10" s="1"/>
  <c r="O1966" i="10"/>
  <c r="X1966" i="10" s="1"/>
  <c r="N1967" i="10"/>
  <c r="V1967" i="10" s="1"/>
  <c r="O1967" i="10"/>
  <c r="N1968" i="10"/>
  <c r="V1968" i="10" s="1"/>
  <c r="O1968" i="10"/>
  <c r="N1969" i="10"/>
  <c r="V1969" i="10" s="1"/>
  <c r="O1969" i="10"/>
  <c r="N1970" i="10"/>
  <c r="V1970" i="10" s="1"/>
  <c r="O1970" i="10"/>
  <c r="X1970" i="10" s="1"/>
  <c r="N1971" i="10"/>
  <c r="V1971" i="10" s="1"/>
  <c r="O1971" i="10"/>
  <c r="N1972" i="10"/>
  <c r="V1972" i="10" s="1"/>
  <c r="O1972" i="10"/>
  <c r="W1972" i="10" s="1"/>
  <c r="N1973" i="10"/>
  <c r="V1973" i="10" s="1"/>
  <c r="O1973" i="10"/>
  <c r="N1974" i="10"/>
  <c r="V1974" i="10" s="1"/>
  <c r="O1974" i="10"/>
  <c r="X1974" i="10" s="1"/>
  <c r="N1975" i="10"/>
  <c r="V1975" i="10" s="1"/>
  <c r="O1975" i="10"/>
  <c r="N1976" i="10"/>
  <c r="V1976" i="10" s="1"/>
  <c r="O1976" i="10"/>
  <c r="X1976" i="10" s="1"/>
  <c r="N1977" i="10"/>
  <c r="V1977" i="10" s="1"/>
  <c r="O1977" i="10"/>
  <c r="N1978" i="10"/>
  <c r="V1978" i="10" s="1"/>
  <c r="O1978" i="10"/>
  <c r="X1978" i="10" s="1"/>
  <c r="N1979" i="10"/>
  <c r="V1979" i="10" s="1"/>
  <c r="O1979" i="10"/>
  <c r="N1980" i="10"/>
  <c r="V1980" i="10" s="1"/>
  <c r="O1980" i="10"/>
  <c r="X1980" i="10" s="1"/>
  <c r="N1981" i="10"/>
  <c r="V1981" i="10" s="1"/>
  <c r="O1981" i="10"/>
  <c r="N1982" i="10"/>
  <c r="V1982" i="10" s="1"/>
  <c r="O1982" i="10"/>
  <c r="X1982" i="10" s="1"/>
  <c r="N1983" i="10"/>
  <c r="V1983" i="10" s="1"/>
  <c r="O1983" i="10"/>
  <c r="N1984" i="10"/>
  <c r="V1984" i="10" s="1"/>
  <c r="O1984" i="10"/>
  <c r="W1984" i="10" s="1"/>
  <c r="N1985" i="10"/>
  <c r="V1985" i="10" s="1"/>
  <c r="O1985" i="10"/>
  <c r="N1986" i="10"/>
  <c r="V1986" i="10" s="1"/>
  <c r="O1986" i="10"/>
  <c r="X1986" i="10" s="1"/>
  <c r="N1987" i="10"/>
  <c r="V1987" i="10" s="1"/>
  <c r="O1987" i="10"/>
  <c r="N1988" i="10"/>
  <c r="V1988" i="10" s="1"/>
  <c r="O1988" i="10"/>
  <c r="X1988" i="10" s="1"/>
  <c r="N1989" i="10"/>
  <c r="V1989" i="10" s="1"/>
  <c r="O1989" i="10"/>
  <c r="N1990" i="10"/>
  <c r="V1990" i="10" s="1"/>
  <c r="O1990" i="10"/>
  <c r="X1990" i="10" s="1"/>
  <c r="N1991" i="10"/>
  <c r="V1991" i="10" s="1"/>
  <c r="O1991" i="10"/>
  <c r="N1992" i="10"/>
  <c r="V1992" i="10" s="1"/>
  <c r="O1992" i="10"/>
  <c r="X1992" i="10" s="1"/>
  <c r="N1993" i="10"/>
  <c r="V1993" i="10" s="1"/>
  <c r="O1993" i="10"/>
  <c r="X1993" i="10" s="1"/>
  <c r="N1994" i="10"/>
  <c r="V1994" i="10" s="1"/>
  <c r="O1994" i="10"/>
  <c r="X1994" i="10" s="1"/>
  <c r="N1995" i="10"/>
  <c r="V1995" i="10" s="1"/>
  <c r="O1995" i="10"/>
  <c r="X1995" i="10" s="1"/>
  <c r="N1996" i="10"/>
  <c r="V1996" i="10" s="1"/>
  <c r="O1996" i="10"/>
  <c r="W1996" i="10" s="1"/>
  <c r="N1997" i="10"/>
  <c r="V1997" i="10" s="1"/>
  <c r="O1997" i="10"/>
  <c r="X1997" i="10" s="1"/>
  <c r="N1998" i="10"/>
  <c r="V1998" i="10" s="1"/>
  <c r="O1998" i="10"/>
  <c r="X1998" i="10" s="1"/>
  <c r="N1999" i="10"/>
  <c r="V1999" i="10" s="1"/>
  <c r="O1999" i="10"/>
  <c r="X1999" i="10" s="1"/>
  <c r="N2000" i="10"/>
  <c r="V2000" i="10" s="1"/>
  <c r="O2000" i="10"/>
  <c r="X2000" i="10" s="1"/>
  <c r="N2001" i="10"/>
  <c r="V2001" i="10" s="1"/>
  <c r="O2001" i="10"/>
  <c r="X2001" i="10" s="1"/>
  <c r="N2002" i="10"/>
  <c r="V2002" i="10" s="1"/>
  <c r="O2002" i="10"/>
  <c r="X2002" i="10" s="1"/>
  <c r="N2003" i="10"/>
  <c r="V2003" i="10" s="1"/>
  <c r="O2003" i="10"/>
  <c r="X2003" i="10" s="1"/>
  <c r="N2004" i="10"/>
  <c r="V2004" i="10" s="1"/>
  <c r="O2004" i="10"/>
  <c r="X2004" i="10" s="1"/>
  <c r="N2005" i="10"/>
  <c r="V2005" i="10" s="1"/>
  <c r="O2005" i="10"/>
  <c r="X2005" i="10" s="1"/>
  <c r="N2006" i="10"/>
  <c r="V2006" i="10" s="1"/>
  <c r="O2006" i="10"/>
  <c r="X2006" i="10" s="1"/>
  <c r="N2007" i="10"/>
  <c r="V2007" i="10" s="1"/>
  <c r="O2007" i="10"/>
  <c r="X2007" i="10" s="1"/>
  <c r="N2008" i="10"/>
  <c r="V2008" i="10" s="1"/>
  <c r="O2008" i="10"/>
  <c r="W2008" i="10" s="1"/>
  <c r="N2009" i="10"/>
  <c r="V2009" i="10" s="1"/>
  <c r="O2009" i="10"/>
  <c r="X2009" i="10" s="1"/>
  <c r="N2010" i="10"/>
  <c r="V2010" i="10" s="1"/>
  <c r="O2010" i="10"/>
  <c r="X2010" i="10" s="1"/>
  <c r="N2011" i="10"/>
  <c r="V2011" i="10" s="1"/>
  <c r="O2011" i="10"/>
  <c r="X2011" i="10" s="1"/>
  <c r="N2012" i="10"/>
  <c r="V2012" i="10" s="1"/>
  <c r="O2012" i="10"/>
  <c r="X2012" i="10" s="1"/>
  <c r="N2013" i="10"/>
  <c r="V2013" i="10" s="1"/>
  <c r="O2013" i="10"/>
  <c r="X2013" i="10" s="1"/>
  <c r="N2014" i="10"/>
  <c r="V2014" i="10" s="1"/>
  <c r="O2014" i="10"/>
  <c r="X2014" i="10" s="1"/>
  <c r="N2015" i="10"/>
  <c r="V2015" i="10" s="1"/>
  <c r="O2015" i="10"/>
  <c r="X2015" i="10" s="1"/>
  <c r="N2016" i="10"/>
  <c r="V2016" i="10" s="1"/>
  <c r="O2016" i="10"/>
  <c r="X2016" i="10" s="1"/>
  <c r="N2017" i="10"/>
  <c r="V2017" i="10" s="1"/>
  <c r="O2017" i="10"/>
  <c r="X2017" i="10" s="1"/>
  <c r="N2018" i="10"/>
  <c r="V2018" i="10" s="1"/>
  <c r="O2018" i="10"/>
  <c r="X2018" i="10" s="1"/>
  <c r="N2019" i="10"/>
  <c r="V2019" i="10" s="1"/>
  <c r="O2019" i="10"/>
  <c r="W2019" i="10" s="1"/>
  <c r="N2020" i="10"/>
  <c r="V2020" i="10" s="1"/>
  <c r="O2020" i="10"/>
  <c r="W2020" i="10" s="1"/>
  <c r="N2021" i="10"/>
  <c r="V2021" i="10" s="1"/>
  <c r="O2021" i="10"/>
  <c r="W2021" i="10" s="1"/>
  <c r="N2022" i="10"/>
  <c r="V2022" i="10" s="1"/>
  <c r="O2022" i="10"/>
  <c r="X2022" i="10" s="1"/>
  <c r="N2023" i="10"/>
  <c r="V2023" i="10" s="1"/>
  <c r="O2023" i="10"/>
  <c r="W2023" i="10" s="1"/>
  <c r="N2024" i="10"/>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7" i="8"/>
  <c r="W418" i="10" l="1"/>
  <c r="X552" i="10"/>
  <c r="W2018" i="10"/>
  <c r="W1988" i="10"/>
  <c r="X1926" i="10"/>
  <c r="W1925" i="10"/>
  <c r="W77" i="10"/>
  <c r="W119" i="10"/>
  <c r="X117" i="10"/>
  <c r="X1846" i="10"/>
  <c r="W1669" i="10"/>
  <c r="W156" i="10"/>
  <c r="W48" i="10"/>
  <c r="W1590" i="10"/>
  <c r="W1589" i="10"/>
  <c r="W494" i="10"/>
  <c r="W136" i="10"/>
  <c r="W87" i="10"/>
  <c r="X1886" i="10"/>
  <c r="W593" i="10"/>
  <c r="W362" i="10"/>
  <c r="X253" i="10"/>
  <c r="W224" i="10"/>
  <c r="W1722" i="10"/>
  <c r="W1625" i="10"/>
  <c r="X1542" i="10"/>
  <c r="X1899" i="10"/>
  <c r="X1898" i="10"/>
  <c r="W1482" i="10"/>
  <c r="X1419" i="10"/>
  <c r="W1094" i="10"/>
  <c r="X1091" i="10"/>
  <c r="X1090" i="10"/>
  <c r="W127" i="10"/>
  <c r="X96" i="10"/>
  <c r="W91" i="10"/>
  <c r="W789" i="10"/>
  <c r="W528" i="10"/>
  <c r="W310" i="10"/>
  <c r="X260" i="10"/>
  <c r="W177" i="10"/>
  <c r="X1510" i="10"/>
  <c r="L50" i="10"/>
  <c r="X554" i="10"/>
  <c r="W516" i="10"/>
  <c r="W402" i="10"/>
  <c r="X5" i="10"/>
  <c r="W2002" i="10"/>
  <c r="W1962" i="10"/>
  <c r="W1933" i="10"/>
  <c r="W1902" i="10"/>
  <c r="W1901" i="10"/>
  <c r="X1867" i="10"/>
  <c r="X1866" i="10"/>
  <c r="X1747" i="10"/>
  <c r="W1730" i="10"/>
  <c r="W1693" i="10"/>
  <c r="W1658" i="10"/>
  <c r="X1578" i="10"/>
  <c r="W1553" i="10"/>
  <c r="X1101" i="10"/>
  <c r="X983" i="10"/>
  <c r="X870" i="10"/>
  <c r="W825" i="10"/>
  <c r="W766" i="10"/>
  <c r="X765" i="10"/>
  <c r="W466" i="10"/>
  <c r="W356" i="10"/>
  <c r="W227" i="10"/>
  <c r="X15" i="10"/>
  <c r="X1935" i="10"/>
  <c r="W1862" i="10"/>
  <c r="X1815" i="10"/>
  <c r="X1814" i="10"/>
  <c r="W1781" i="10"/>
  <c r="X1726" i="10"/>
  <c r="W1642" i="10"/>
  <c r="W1641" i="10"/>
  <c r="X1623" i="10"/>
  <c r="X1622" i="10"/>
  <c r="W1494" i="10"/>
  <c r="W1258" i="10"/>
  <c r="X1199" i="10"/>
  <c r="W1002" i="10"/>
  <c r="W930" i="10"/>
  <c r="X690" i="10"/>
  <c r="X675" i="10"/>
  <c r="W629" i="10"/>
  <c r="W442" i="10"/>
  <c r="W410" i="10"/>
  <c r="W372" i="10"/>
  <c r="X245" i="10"/>
  <c r="W164" i="10"/>
  <c r="W83" i="10"/>
  <c r="W37" i="10"/>
  <c r="L148" i="10"/>
  <c r="L140" i="10"/>
  <c r="X1362" i="10"/>
  <c r="W1362" i="10"/>
  <c r="X1237" i="10"/>
  <c r="W1237" i="10"/>
  <c r="W891" i="10"/>
  <c r="X891" i="10"/>
  <c r="X786" i="10"/>
  <c r="W786" i="10"/>
  <c r="X774" i="10"/>
  <c r="W774" i="10"/>
  <c r="AS679" i="10"/>
  <c r="W670" i="10"/>
  <c r="X670" i="10"/>
  <c r="AS651" i="10"/>
  <c r="AS631" i="10"/>
  <c r="AS583" i="10"/>
  <c r="AU573" i="10"/>
  <c r="AS538" i="10"/>
  <c r="AU537" i="10"/>
  <c r="AU536" i="10"/>
  <c r="X478" i="10"/>
  <c r="W478" i="10"/>
  <c r="AS436" i="10"/>
  <c r="AS432" i="10"/>
  <c r="AS434" i="10"/>
  <c r="AS428" i="10"/>
  <c r="AS388" i="10"/>
  <c r="AS390" i="10"/>
  <c r="AS392" i="10"/>
  <c r="AS384" i="10"/>
  <c r="AS362" i="10"/>
  <c r="AS360" i="10"/>
  <c r="AS324" i="10"/>
  <c r="AS320" i="10"/>
  <c r="AS322" i="10"/>
  <c r="AS316" i="10"/>
  <c r="AZ155" i="10"/>
  <c r="AZ151" i="10"/>
  <c r="AZ152" i="10"/>
  <c r="AZ153" i="10"/>
  <c r="AZ154" i="10"/>
  <c r="AS69" i="10"/>
  <c r="X42" i="10"/>
  <c r="W42" i="10"/>
  <c r="AZ19" i="10"/>
  <c r="L164" i="10"/>
  <c r="X1361" i="10"/>
  <c r="W1361" i="10"/>
  <c r="W785" i="10"/>
  <c r="X785" i="10"/>
  <c r="W607" i="10"/>
  <c r="X607" i="10"/>
  <c r="AU543" i="10"/>
  <c r="X523" i="10"/>
  <c r="W523" i="10"/>
  <c r="AU518" i="10"/>
  <c r="AS350" i="10"/>
  <c r="AS348" i="10"/>
  <c r="AU203" i="10"/>
  <c r="AZ144" i="10"/>
  <c r="AZ149" i="10"/>
  <c r="AZ143" i="10"/>
  <c r="AZ148" i="10"/>
  <c r="AZ146" i="10"/>
  <c r="AZ147" i="10"/>
  <c r="AZ145" i="10"/>
  <c r="AZ150" i="10"/>
  <c r="L123" i="10"/>
  <c r="X1226" i="10"/>
  <c r="W1226" i="10"/>
  <c r="W1050" i="10"/>
  <c r="X1050" i="10"/>
  <c r="AS699" i="10"/>
  <c r="AU697" i="10"/>
  <c r="AU657" i="10"/>
  <c r="AU649" i="10"/>
  <c r="AU621" i="10"/>
  <c r="X613" i="10"/>
  <c r="W613" i="10"/>
  <c r="AU617" i="10"/>
  <c r="AS603" i="10"/>
  <c r="AU568" i="10"/>
  <c r="AS492" i="10"/>
  <c r="AS464" i="10"/>
  <c r="AS462" i="10"/>
  <c r="AS400" i="10"/>
  <c r="AS396" i="10"/>
  <c r="AS398" i="10"/>
  <c r="W256" i="10"/>
  <c r="X256" i="10"/>
  <c r="AS258" i="10"/>
  <c r="X139" i="10"/>
  <c r="W139" i="10"/>
  <c r="AZ138" i="10"/>
  <c r="AZ139" i="10"/>
  <c r="AZ140" i="10"/>
  <c r="AZ141" i="10"/>
  <c r="AZ142" i="10"/>
  <c r="AZ134" i="10"/>
  <c r="L156" i="10"/>
  <c r="L152" i="10"/>
  <c r="X217" i="10"/>
  <c r="W217" i="10"/>
  <c r="AS218" i="10"/>
  <c r="AS220" i="10"/>
  <c r="AZ29" i="10"/>
  <c r="W2010" i="10"/>
  <c r="W1994" i="10"/>
  <c r="W1980" i="10"/>
  <c r="X1955" i="10"/>
  <c r="L160" i="10"/>
  <c r="L144" i="10"/>
  <c r="X1682" i="10"/>
  <c r="W1602" i="10"/>
  <c r="L135" i="10"/>
  <c r="L131" i="10"/>
  <c r="X1265" i="10"/>
  <c r="W1265" i="10"/>
  <c r="W970" i="10"/>
  <c r="X970" i="10"/>
  <c r="AS478" i="10"/>
  <c r="AS474" i="10"/>
  <c r="AS340" i="10"/>
  <c r="AS344" i="10"/>
  <c r="AS342" i="10"/>
  <c r="AS336" i="10"/>
  <c r="AS302" i="10"/>
  <c r="AS298" i="10"/>
  <c r="AS164" i="10"/>
  <c r="AS159" i="10"/>
  <c r="AS160" i="10"/>
  <c r="AS158" i="10"/>
  <c r="AS166" i="10"/>
  <c r="AS76" i="10"/>
  <c r="L127" i="10"/>
  <c r="W1458" i="10"/>
  <c r="L117" i="10"/>
  <c r="L109" i="10"/>
  <c r="X1234" i="10"/>
  <c r="L101" i="10"/>
  <c r="X1162" i="10"/>
  <c r="W1102" i="10"/>
  <c r="L75" i="10"/>
  <c r="X731" i="10"/>
  <c r="X730" i="10"/>
  <c r="X719" i="10"/>
  <c r="X718" i="10"/>
  <c r="X714" i="10"/>
  <c r="AU707" i="10"/>
  <c r="AS683" i="10"/>
  <c r="AU665" i="10"/>
  <c r="AS655" i="10"/>
  <c r="W646" i="10"/>
  <c r="AS630" i="10"/>
  <c r="AU611" i="10"/>
  <c r="W601" i="10"/>
  <c r="AS587" i="10"/>
  <c r="AU546" i="10"/>
  <c r="X520" i="10"/>
  <c r="AU510" i="10"/>
  <c r="AU502" i="10"/>
  <c r="AS495" i="10"/>
  <c r="AS494" i="10"/>
  <c r="AS486" i="10"/>
  <c r="X474" i="10"/>
  <c r="W474" i="10"/>
  <c r="AS470" i="10"/>
  <c r="AS466" i="10"/>
  <c r="AS456" i="10"/>
  <c r="AS424" i="10"/>
  <c r="AS420" i="10"/>
  <c r="AS414" i="10"/>
  <c r="AS406" i="10"/>
  <c r="AS402" i="10"/>
  <c r="AS382" i="10"/>
  <c r="AS378" i="10"/>
  <c r="AS376" i="10"/>
  <c r="AS356" i="10"/>
  <c r="AS352" i="10"/>
  <c r="AS354" i="10"/>
  <c r="AS332" i="10"/>
  <c r="AS310" i="10"/>
  <c r="AS312" i="10"/>
  <c r="AS314" i="10"/>
  <c r="AS308" i="10"/>
  <c r="AS304" i="10"/>
  <c r="X294" i="10"/>
  <c r="W294" i="10"/>
  <c r="W290" i="10"/>
  <c r="X290" i="10"/>
  <c r="AU269" i="10"/>
  <c r="AU262" i="10"/>
  <c r="AS228" i="10"/>
  <c r="AS226" i="10"/>
  <c r="AS210" i="10"/>
  <c r="AS212" i="10"/>
  <c r="X203" i="10"/>
  <c r="W203" i="10"/>
  <c r="AS204" i="10"/>
  <c r="X185" i="10"/>
  <c r="W185" i="10"/>
  <c r="AZ157" i="10"/>
  <c r="AZ159" i="10"/>
  <c r="AZ156" i="10"/>
  <c r="AZ158" i="10"/>
  <c r="AS155" i="10"/>
  <c r="AS156" i="10"/>
  <c r="AS145" i="10"/>
  <c r="AS150" i="10"/>
  <c r="AS144" i="10"/>
  <c r="AS149" i="10"/>
  <c r="AS148" i="10"/>
  <c r="AS139" i="10"/>
  <c r="AS143" i="10"/>
  <c r="AU115" i="10"/>
  <c r="AS112" i="10"/>
  <c r="X69" i="10"/>
  <c r="W69" i="10"/>
  <c r="AU47" i="10"/>
  <c r="AZ31" i="10"/>
  <c r="AZ30" i="10"/>
  <c r="AS18" i="10"/>
  <c r="AS23" i="10"/>
  <c r="AU13" i="10"/>
  <c r="L113" i="10"/>
  <c r="L105" i="10"/>
  <c r="W1153" i="10"/>
  <c r="X1139" i="10"/>
  <c r="L89" i="10"/>
  <c r="X862" i="10"/>
  <c r="X855" i="10"/>
  <c r="X854" i="10"/>
  <c r="W797" i="10"/>
  <c r="AU709" i="10"/>
  <c r="AS678" i="10"/>
  <c r="AU669" i="10"/>
  <c r="X663" i="10"/>
  <c r="AU659" i="10"/>
  <c r="AU629" i="10"/>
  <c r="AS602" i="10"/>
  <c r="AS582" i="10"/>
  <c r="L51" i="10"/>
  <c r="AS515" i="10"/>
  <c r="AS513" i="10"/>
  <c r="AU514" i="10"/>
  <c r="AS480" i="10"/>
  <c r="AS482" i="10"/>
  <c r="AS458" i="10"/>
  <c r="AS460" i="10"/>
  <c r="AS448" i="10"/>
  <c r="AS444" i="10"/>
  <c r="X434" i="10"/>
  <c r="W434" i="10"/>
  <c r="AS438" i="10"/>
  <c r="AS394" i="10"/>
  <c r="AS372" i="10"/>
  <c r="AS370" i="10"/>
  <c r="AS364" i="10"/>
  <c r="AS346" i="10"/>
  <c r="AS338" i="10"/>
  <c r="AS334" i="10"/>
  <c r="W138" i="10"/>
  <c r="X138" i="10"/>
  <c r="AZ126" i="10"/>
  <c r="AU101" i="10"/>
  <c r="AU82" i="10"/>
  <c r="AZ76" i="10"/>
  <c r="AZ17" i="10"/>
  <c r="AU9" i="10"/>
  <c r="AU705" i="10"/>
  <c r="AS650" i="10"/>
  <c r="AS639" i="10"/>
  <c r="AU542" i="10"/>
  <c r="AS517" i="10"/>
  <c r="AU517" i="10"/>
  <c r="AS490" i="10"/>
  <c r="AS484" i="10"/>
  <c r="AS476" i="10"/>
  <c r="AS472" i="10"/>
  <c r="AS468" i="10"/>
  <c r="AS450" i="10"/>
  <c r="AS452" i="10"/>
  <c r="AS446" i="10"/>
  <c r="AS442" i="10"/>
  <c r="AS430" i="10"/>
  <c r="AS426" i="10"/>
  <c r="AS410" i="10"/>
  <c r="AS412" i="10"/>
  <c r="AS408" i="10"/>
  <c r="AS404" i="10"/>
  <c r="AS386" i="10"/>
  <c r="AS380" i="10"/>
  <c r="AS366" i="10"/>
  <c r="AS368" i="10"/>
  <c r="AS358" i="10"/>
  <c r="AS326" i="10"/>
  <c r="AS328" i="10"/>
  <c r="AS318" i="10"/>
  <c r="W291" i="10"/>
  <c r="X291" i="10"/>
  <c r="AS272" i="10"/>
  <c r="AS271" i="10"/>
  <c r="AU225" i="10"/>
  <c r="W147" i="10"/>
  <c r="X147" i="10"/>
  <c r="AS136" i="10"/>
  <c r="X126" i="10"/>
  <c r="W126" i="10"/>
  <c r="AU48" i="10"/>
  <c r="AZ21" i="10"/>
  <c r="AZ22" i="10"/>
  <c r="AZ13" i="10"/>
  <c r="AZ18" i="10"/>
  <c r="AU513" i="10"/>
  <c r="AS300" i="10"/>
  <c r="AS235" i="10"/>
  <c r="AS191" i="10"/>
  <c r="AS177" i="10"/>
  <c r="AU169" i="10"/>
  <c r="AS82" i="10"/>
  <c r="AU79" i="10"/>
  <c r="AU521" i="10"/>
  <c r="AU509" i="10"/>
  <c r="AS264" i="10"/>
  <c r="AS260" i="10"/>
  <c r="AU254" i="10"/>
  <c r="AS189" i="10"/>
  <c r="AS187" i="10"/>
  <c r="AS185" i="10"/>
  <c r="AS183" i="10"/>
  <c r="AS171" i="10"/>
  <c r="AU163" i="10"/>
  <c r="AS83" i="10"/>
  <c r="AZ62" i="10"/>
  <c r="AZ23" i="10"/>
  <c r="AU240" i="10"/>
  <c r="AS239" i="10"/>
  <c r="AS205" i="10"/>
  <c r="AS201" i="10"/>
  <c r="AS199" i="10"/>
  <c r="AS197" i="10"/>
  <c r="AS195" i="10"/>
  <c r="L6" i="10"/>
  <c r="AZ12" i="10"/>
  <c r="X1701" i="10"/>
  <c r="W1701" i="10"/>
  <c r="W1423" i="10"/>
  <c r="X1423" i="10"/>
  <c r="X1968" i="10"/>
  <c r="W1968" i="10"/>
  <c r="W2014" i="10"/>
  <c r="W2006" i="10"/>
  <c r="W1998" i="10"/>
  <c r="W1976" i="10"/>
  <c r="W1606" i="10"/>
  <c r="X1606" i="10"/>
  <c r="W1534" i="10"/>
  <c r="X1534" i="10"/>
  <c r="X1430" i="10"/>
  <c r="W1430" i="10"/>
  <c r="W1031" i="10"/>
  <c r="X1031" i="10"/>
  <c r="W671" i="10"/>
  <c r="X671" i="10"/>
  <c r="X586" i="10"/>
  <c r="W586" i="10"/>
  <c r="X503" i="10"/>
  <c r="W503" i="10"/>
  <c r="X426" i="10"/>
  <c r="W426" i="10"/>
  <c r="X354" i="10"/>
  <c r="W354" i="10"/>
  <c r="X262" i="10"/>
  <c r="W262" i="10"/>
  <c r="W247" i="10"/>
  <c r="X247" i="10"/>
  <c r="X143" i="10"/>
  <c r="W143" i="10"/>
  <c r="W1686" i="10"/>
  <c r="X1686" i="10"/>
  <c r="W1550" i="10"/>
  <c r="X1550" i="10"/>
  <c r="W1986" i="10"/>
  <c r="W1737" i="10"/>
  <c r="X1685" i="10"/>
  <c r="W1685" i="10"/>
  <c r="X1675" i="10"/>
  <c r="X1674" i="10"/>
  <c r="W1662" i="10"/>
  <c r="W1535" i="10"/>
  <c r="X1535" i="10"/>
  <c r="W1446" i="10"/>
  <c r="X1446" i="10"/>
  <c r="W1438" i="10"/>
  <c r="W1437" i="10"/>
  <c r="W1358" i="10"/>
  <c r="X1358" i="10"/>
  <c r="W1290" i="10"/>
  <c r="X1202" i="10"/>
  <c r="W1202" i="10"/>
  <c r="W1150" i="10"/>
  <c r="W1069" i="10"/>
  <c r="X1069" i="10"/>
  <c r="W1045" i="10"/>
  <c r="X1045" i="10"/>
  <c r="W918" i="10"/>
  <c r="X918" i="10"/>
  <c r="X555" i="10"/>
  <c r="W555" i="10"/>
  <c r="X458" i="10"/>
  <c r="W458" i="10"/>
  <c r="W80" i="10"/>
  <c r="X80" i="10"/>
  <c r="W19" i="10"/>
  <c r="X19" i="10"/>
  <c r="W1203" i="10"/>
  <c r="X1203" i="10"/>
  <c r="X1098" i="10"/>
  <c r="W1098" i="10"/>
  <c r="W1074" i="10"/>
  <c r="X1074" i="10"/>
  <c r="X965" i="10"/>
  <c r="W965" i="10"/>
  <c r="W906" i="10"/>
  <c r="X906" i="10"/>
  <c r="W794" i="10"/>
  <c r="X794" i="10"/>
  <c r="W734" i="10"/>
  <c r="X734" i="10"/>
  <c r="W638" i="10"/>
  <c r="X638" i="10"/>
  <c r="X318" i="10"/>
  <c r="W318" i="10"/>
  <c r="W258" i="10"/>
  <c r="X258" i="10"/>
  <c r="X24" i="10"/>
  <c r="W24" i="10"/>
  <c r="W1519" i="10"/>
  <c r="X1519" i="10"/>
  <c r="X1429" i="10"/>
  <c r="W1429" i="10"/>
  <c r="W1375" i="10"/>
  <c r="X1375" i="10"/>
  <c r="W1115" i="10"/>
  <c r="X1115" i="10"/>
  <c r="W1075" i="10"/>
  <c r="X1075" i="10"/>
  <c r="X966" i="10"/>
  <c r="W966" i="10"/>
  <c r="W735" i="10"/>
  <c r="X735" i="10"/>
  <c r="X492" i="10"/>
  <c r="W492" i="10"/>
  <c r="X384" i="10"/>
  <c r="W384" i="10"/>
  <c r="W259" i="10"/>
  <c r="X259" i="10"/>
  <c r="X234" i="10"/>
  <c r="W234" i="10"/>
  <c r="W154" i="10"/>
  <c r="X154" i="10"/>
  <c r="W49" i="10"/>
  <c r="X49" i="10"/>
  <c r="W1818" i="10"/>
  <c r="W1649" i="10"/>
  <c r="W1610" i="10"/>
  <c r="W1486" i="10"/>
  <c r="X1467" i="10"/>
  <c r="X1466" i="10"/>
  <c r="W1465" i="10"/>
  <c r="W1273" i="10"/>
  <c r="X1262" i="10"/>
  <c r="X1254" i="10"/>
  <c r="W1253" i="10"/>
  <c r="W1229" i="10"/>
  <c r="W1190" i="10"/>
  <c r="W1146" i="10"/>
  <c r="X1067" i="10"/>
  <c r="X1015" i="10"/>
  <c r="W1010" i="10"/>
  <c r="X994" i="10"/>
  <c r="X939" i="10"/>
  <c r="X934" i="10"/>
  <c r="X883" i="10"/>
  <c r="W882" i="10"/>
  <c r="W818" i="10"/>
  <c r="W792" i="10"/>
  <c r="W770" i="10"/>
  <c r="W762" i="10"/>
  <c r="W750" i="10"/>
  <c r="W658" i="10"/>
  <c r="X135" i="10"/>
  <c r="W122" i="10"/>
  <c r="X4" i="10"/>
  <c r="W548" i="10"/>
  <c r="W378" i="10"/>
  <c r="X1670" i="10"/>
  <c r="W1670" i="10"/>
  <c r="W1299" i="10"/>
  <c r="X1299" i="10"/>
  <c r="X1157" i="10"/>
  <c r="W1157" i="10"/>
  <c r="X346" i="10"/>
  <c r="W346" i="10"/>
  <c r="W56" i="10"/>
  <c r="X56" i="10"/>
  <c r="X1849" i="10"/>
  <c r="W1849" i="10"/>
  <c r="W1835" i="10"/>
  <c r="X1835" i="10"/>
  <c r="W1750" i="10"/>
  <c r="X1750" i="10"/>
  <c r="W1643" i="10"/>
  <c r="X1643" i="10"/>
  <c r="W1117" i="10"/>
  <c r="X1117" i="10"/>
  <c r="X861" i="10"/>
  <c r="W861" i="10"/>
  <c r="X248" i="10"/>
  <c r="W248" i="10"/>
  <c r="W1850" i="10"/>
  <c r="X1850" i="10"/>
  <c r="W1739" i="10"/>
  <c r="X1739" i="10"/>
  <c r="W1654" i="10"/>
  <c r="X1654" i="10"/>
  <c r="X1629" i="10"/>
  <c r="W1629" i="10"/>
  <c r="X1334" i="10"/>
  <c r="W1334" i="10"/>
  <c r="W1286" i="10"/>
  <c r="X1286" i="10"/>
  <c r="W1271" i="10"/>
  <c r="X1271" i="10"/>
  <c r="W1174" i="10"/>
  <c r="X1174" i="10"/>
  <c r="X1158" i="10"/>
  <c r="W1158" i="10"/>
  <c r="W998" i="10"/>
  <c r="X998" i="10"/>
  <c r="W540" i="10"/>
  <c r="X540" i="10"/>
  <c r="W530" i="10"/>
  <c r="X530" i="10"/>
  <c r="W1718" i="10"/>
  <c r="X1718" i="10"/>
  <c r="X1618" i="10"/>
  <c r="W1618" i="10"/>
  <c r="X1570" i="10"/>
  <c r="W1570" i="10"/>
  <c r="X1434" i="10"/>
  <c r="W1434" i="10"/>
  <c r="W1391" i="10"/>
  <c r="X1391" i="10"/>
  <c r="X1385" i="10"/>
  <c r="W1385" i="10"/>
  <c r="X1221" i="10"/>
  <c r="W1221" i="10"/>
  <c r="W255" i="10"/>
  <c r="X255" i="10"/>
  <c r="X160" i="10"/>
  <c r="W160" i="10"/>
  <c r="W100" i="10"/>
  <c r="X100" i="10"/>
  <c r="W1806" i="10"/>
  <c r="X1806" i="10"/>
  <c r="X1798" i="10"/>
  <c r="W1798" i="10"/>
  <c r="W2016" i="10"/>
  <c r="W2012" i="10"/>
  <c r="W2004" i="10"/>
  <c r="W2000" i="10"/>
  <c r="W1992" i="10"/>
  <c r="W1978" i="10"/>
  <c r="W1950" i="10"/>
  <c r="W1949" i="10"/>
  <c r="X1947" i="10"/>
  <c r="X1946" i="10"/>
  <c r="W1941" i="10"/>
  <c r="X1878" i="10"/>
  <c r="W1822" i="10"/>
  <c r="X1822" i="10"/>
  <c r="W1765" i="10"/>
  <c r="W1762" i="10"/>
  <c r="X1762" i="10"/>
  <c r="X1746" i="10"/>
  <c r="X1745" i="10"/>
  <c r="W1745" i="10"/>
  <c r="X1630" i="10"/>
  <c r="W1630" i="10"/>
  <c r="W1614" i="10"/>
  <c r="X1614" i="10"/>
  <c r="W1594" i="10"/>
  <c r="X1594" i="10"/>
  <c r="X1518" i="10"/>
  <c r="X1517" i="10"/>
  <c r="W1517" i="10"/>
  <c r="X1490" i="10"/>
  <c r="W1471" i="10"/>
  <c r="X1471" i="10"/>
  <c r="W1463" i="10"/>
  <c r="X1463" i="10"/>
  <c r="X1453" i="10"/>
  <c r="W1453" i="10"/>
  <c r="W1439" i="10"/>
  <c r="X1439" i="10"/>
  <c r="W1399" i="10"/>
  <c r="X1399" i="10"/>
  <c r="X1354" i="10"/>
  <c r="W1354" i="10"/>
  <c r="X1341" i="10"/>
  <c r="W1341" i="10"/>
  <c r="X1330" i="10"/>
  <c r="W1330" i="10"/>
  <c r="X1325" i="10"/>
  <c r="W1325" i="10"/>
  <c r="X1314" i="10"/>
  <c r="W1305" i="10"/>
  <c r="X1297" i="10"/>
  <c r="W1297" i="10"/>
  <c r="W1251" i="10"/>
  <c r="X1251" i="10"/>
  <c r="X1246" i="10"/>
  <c r="X1245" i="10"/>
  <c r="W1245" i="10"/>
  <c r="W1175" i="10"/>
  <c r="X1175" i="10"/>
  <c r="X1142" i="10"/>
  <c r="W1142" i="10"/>
  <c r="W1078" i="10"/>
  <c r="X1078" i="10"/>
  <c r="W810" i="10"/>
  <c r="X810" i="10"/>
  <c r="X698" i="10"/>
  <c r="W698" i="10"/>
  <c r="W564" i="10"/>
  <c r="X564" i="10"/>
  <c r="X1810" i="10"/>
  <c r="W1810" i="10"/>
  <c r="W1790" i="10"/>
  <c r="X1790" i="10"/>
  <c r="W1522" i="10"/>
  <c r="X1522" i="10"/>
  <c r="W1279" i="10"/>
  <c r="X1279" i="10"/>
  <c r="X1821" i="10"/>
  <c r="W1821" i="10"/>
  <c r="W1695" i="10"/>
  <c r="X1695" i="10"/>
  <c r="W1511" i="10"/>
  <c r="X1511" i="10"/>
  <c r="W1470" i="10"/>
  <c r="X1470" i="10"/>
  <c r="X1421" i="10"/>
  <c r="W1421" i="10"/>
  <c r="X1405" i="10"/>
  <c r="W1405" i="10"/>
  <c r="X1386" i="10"/>
  <c r="W1386" i="10"/>
  <c r="W1382" i="10"/>
  <c r="X1382" i="10"/>
  <c r="W1970" i="10"/>
  <c r="W1964" i="10"/>
  <c r="X1922" i="10"/>
  <c r="X1915" i="10"/>
  <c r="W1877" i="10"/>
  <c r="W1853" i="10"/>
  <c r="X1842" i="10"/>
  <c r="W1842" i="10"/>
  <c r="W1834" i="10"/>
  <c r="W1833" i="10"/>
  <c r="X1809" i="10"/>
  <c r="W1809" i="10"/>
  <c r="W1763" i="10"/>
  <c r="X1763" i="10"/>
  <c r="X1758" i="10"/>
  <c r="W1758" i="10"/>
  <c r="X1754" i="10"/>
  <c r="X1753" i="10"/>
  <c r="W1753" i="10"/>
  <c r="W1667" i="10"/>
  <c r="X1667" i="10"/>
  <c r="X1562" i="10"/>
  <c r="X1561" i="10"/>
  <c r="W1561" i="10"/>
  <c r="W1537" i="10"/>
  <c r="X1525" i="10"/>
  <c r="W1525" i="10"/>
  <c r="W1454" i="10"/>
  <c r="X1454" i="10"/>
  <c r="W1394" i="10"/>
  <c r="X1394" i="10"/>
  <c r="X1374" i="10"/>
  <c r="X1369" i="10"/>
  <c r="W1369" i="10"/>
  <c r="W1350" i="10"/>
  <c r="X1350" i="10"/>
  <c r="X1326" i="10"/>
  <c r="W1326" i="10"/>
  <c r="X1322" i="10"/>
  <c r="W1303" i="10"/>
  <c r="X1303" i="10"/>
  <c r="W1298" i="10"/>
  <c r="X1298" i="10"/>
  <c r="X1209" i="10"/>
  <c r="W1209" i="10"/>
  <c r="W1166" i="10"/>
  <c r="X1166" i="10"/>
  <c r="W1138" i="10"/>
  <c r="X1138" i="10"/>
  <c r="W986" i="10"/>
  <c r="X986" i="10"/>
  <c r="W979" i="10"/>
  <c r="X979" i="10"/>
  <c r="W950" i="10"/>
  <c r="X950" i="10"/>
  <c r="X941" i="10"/>
  <c r="W941" i="10"/>
  <c r="W842" i="10"/>
  <c r="X842" i="10"/>
  <c r="W757" i="10"/>
  <c r="X757" i="10"/>
  <c r="W710" i="10"/>
  <c r="X710" i="10"/>
  <c r="W1581" i="10"/>
  <c r="W1569" i="10"/>
  <c r="W1433" i="10"/>
  <c r="X1227" i="10"/>
  <c r="X1194" i="10"/>
  <c r="W1193" i="10"/>
  <c r="X1183" i="10"/>
  <c r="X1182" i="10"/>
  <c r="W1134" i="10"/>
  <c r="W1129" i="10"/>
  <c r="X1127" i="10"/>
  <c r="W1126" i="10"/>
  <c r="X1106" i="10"/>
  <c r="X1097" i="10"/>
  <c r="X1086" i="10"/>
  <c r="X1081" i="10"/>
  <c r="W1081" i="10"/>
  <c r="X1053" i="10"/>
  <c r="W1053" i="10"/>
  <c r="X1038" i="10"/>
  <c r="X1026" i="10"/>
  <c r="X1025" i="10"/>
  <c r="W1025" i="10"/>
  <c r="X1014" i="10"/>
  <c r="W1007" i="10"/>
  <c r="X1007" i="10"/>
  <c r="W1001" i="10"/>
  <c r="X942" i="10"/>
  <c r="W942" i="10"/>
  <c r="X806" i="10"/>
  <c r="W806" i="10"/>
  <c r="X781" i="10"/>
  <c r="W781" i="10"/>
  <c r="X769" i="10"/>
  <c r="X758" i="10"/>
  <c r="W758" i="10"/>
  <c r="X738" i="10"/>
  <c r="W738" i="10"/>
  <c r="W703" i="10"/>
  <c r="X703" i="10"/>
  <c r="X661" i="10"/>
  <c r="W661" i="10"/>
  <c r="X650" i="10"/>
  <c r="W650" i="10"/>
  <c r="X626" i="10"/>
  <c r="W626" i="10"/>
  <c r="X618" i="10"/>
  <c r="W618" i="10"/>
  <c r="X569" i="10"/>
  <c r="W569" i="10"/>
  <c r="W545" i="10"/>
  <c r="X545" i="10"/>
  <c r="X197" i="10"/>
  <c r="W197" i="10"/>
  <c r="X72" i="10"/>
  <c r="W72" i="10"/>
  <c r="X1113" i="10"/>
  <c r="W1113" i="10"/>
  <c r="W1058" i="10"/>
  <c r="X1058" i="10"/>
  <c r="X990" i="10"/>
  <c r="W990" i="10"/>
  <c r="X962" i="10"/>
  <c r="W962" i="10"/>
  <c r="X909" i="10"/>
  <c r="W909" i="10"/>
  <c r="X897" i="10"/>
  <c r="W897" i="10"/>
  <c r="X878" i="10"/>
  <c r="W878" i="10"/>
  <c r="W846" i="10"/>
  <c r="X846" i="10"/>
  <c r="W782" i="10"/>
  <c r="X782" i="10"/>
  <c r="X669" i="10"/>
  <c r="W669" i="10"/>
  <c r="W630" i="10"/>
  <c r="X630" i="10"/>
  <c r="X625" i="10"/>
  <c r="W625" i="10"/>
  <c r="W615" i="10"/>
  <c r="X615" i="10"/>
  <c r="X585" i="10"/>
  <c r="W585" i="10"/>
  <c r="X544" i="10"/>
  <c r="W544" i="10"/>
  <c r="X486" i="10"/>
  <c r="W486" i="10"/>
  <c r="X338" i="10"/>
  <c r="W338" i="10"/>
  <c r="W254" i="10"/>
  <c r="X254" i="10"/>
  <c r="W246" i="10"/>
  <c r="X246" i="10"/>
  <c r="W149" i="10"/>
  <c r="X149" i="10"/>
  <c r="X57" i="10"/>
  <c r="W57" i="10"/>
  <c r="W1617" i="10"/>
  <c r="W1047" i="10"/>
  <c r="X1047" i="10"/>
  <c r="X985" i="10"/>
  <c r="W985" i="10"/>
  <c r="X974" i="10"/>
  <c r="W974" i="10"/>
  <c r="X954" i="10"/>
  <c r="W954" i="10"/>
  <c r="W927" i="10"/>
  <c r="X927" i="10"/>
  <c r="W887" i="10"/>
  <c r="X887" i="10"/>
  <c r="W875" i="10"/>
  <c r="X875" i="10"/>
  <c r="X841" i="10"/>
  <c r="W841" i="10"/>
  <c r="X798" i="10"/>
  <c r="W798" i="10"/>
  <c r="X681" i="10"/>
  <c r="W681" i="10"/>
  <c r="W643" i="10"/>
  <c r="X643" i="10"/>
  <c r="X531" i="10"/>
  <c r="W531" i="10"/>
  <c r="W508" i="10"/>
  <c r="X508" i="10"/>
  <c r="W240" i="10"/>
  <c r="X240" i="10"/>
  <c r="W151" i="10"/>
  <c r="X151" i="10"/>
  <c r="X128" i="10"/>
  <c r="W128" i="10"/>
  <c r="W801" i="10"/>
  <c r="W450" i="10"/>
  <c r="W396" i="10"/>
  <c r="W380" i="10"/>
  <c r="W336" i="10"/>
  <c r="W320" i="10"/>
  <c r="W288" i="10"/>
  <c r="X261" i="10"/>
  <c r="W252" i="10"/>
  <c r="W244" i="10"/>
  <c r="W225" i="10"/>
  <c r="W189" i="10"/>
  <c r="W166" i="10"/>
  <c r="X141" i="10"/>
  <c r="X82" i="10"/>
  <c r="X60" i="10"/>
  <c r="X17" i="10"/>
  <c r="W989" i="10"/>
  <c r="W1770" i="10"/>
  <c r="X1770" i="10"/>
  <c r="W1403" i="10"/>
  <c r="X1403" i="10"/>
  <c r="W1079" i="10"/>
  <c r="X1079" i="10"/>
  <c r="X921" i="10"/>
  <c r="W921" i="10"/>
  <c r="X838" i="10"/>
  <c r="W838" i="10"/>
  <c r="X749" i="10"/>
  <c r="W749" i="10"/>
  <c r="X622" i="10"/>
  <c r="W622" i="10"/>
  <c r="X90" i="10"/>
  <c r="W90" i="10"/>
  <c r="X1989" i="10"/>
  <c r="W1989" i="10"/>
  <c r="X1965" i="10"/>
  <c r="W1965" i="10"/>
  <c r="X1893" i="10"/>
  <c r="W1893" i="10"/>
  <c r="X1825" i="10"/>
  <c r="W1825" i="10"/>
  <c r="X1979" i="10"/>
  <c r="W1979" i="10"/>
  <c r="X1971" i="10"/>
  <c r="W1971" i="10"/>
  <c r="X1963" i="10"/>
  <c r="W1963" i="10"/>
  <c r="X1445" i="10"/>
  <c r="W1445" i="10"/>
  <c r="X1401" i="10"/>
  <c r="W1401" i="10"/>
  <c r="X1201" i="10"/>
  <c r="W1201" i="10"/>
  <c r="W1123" i="10"/>
  <c r="X1123" i="10"/>
  <c r="X898" i="10"/>
  <c r="W898" i="10"/>
  <c r="W874" i="10"/>
  <c r="X874" i="10"/>
  <c r="X330" i="10"/>
  <c r="W330" i="10"/>
  <c r="X61" i="10"/>
  <c r="W61" i="10"/>
  <c r="X1942" i="10"/>
  <c r="W1942" i="10"/>
  <c r="X1817" i="10"/>
  <c r="W1817" i="10"/>
  <c r="X1757" i="10"/>
  <c r="W1757" i="10"/>
  <c r="X997" i="10"/>
  <c r="W997" i="10"/>
  <c r="X778" i="10"/>
  <c r="W778" i="10"/>
  <c r="X673" i="10"/>
  <c r="W673" i="10"/>
  <c r="X432" i="10"/>
  <c r="W432" i="10"/>
  <c r="X368" i="10"/>
  <c r="W368" i="10"/>
  <c r="X81" i="10"/>
  <c r="W81" i="10"/>
  <c r="X1981" i="10"/>
  <c r="W1981" i="10"/>
  <c r="X1973" i="10"/>
  <c r="W1973" i="10"/>
  <c r="W1586" i="10"/>
  <c r="X1586" i="10"/>
  <c r="W1270" i="10"/>
  <c r="X1270" i="10"/>
  <c r="W683" i="10"/>
  <c r="X683" i="10"/>
  <c r="X666" i="10"/>
  <c r="W666" i="10"/>
  <c r="W553" i="10"/>
  <c r="X553" i="10"/>
  <c r="W537" i="10"/>
  <c r="X537" i="10"/>
  <c r="X1597" i="10"/>
  <c r="W1597" i="10"/>
  <c r="W1414" i="10"/>
  <c r="X1414" i="10"/>
  <c r="W1366" i="10"/>
  <c r="X1366" i="10"/>
  <c r="W1207" i="10"/>
  <c r="X1207" i="10"/>
  <c r="W1122" i="10"/>
  <c r="X1122" i="10"/>
  <c r="W1034" i="10"/>
  <c r="X1034" i="10"/>
  <c r="X873" i="10"/>
  <c r="W873" i="10"/>
  <c r="X853" i="10"/>
  <c r="W853" i="10"/>
  <c r="W243" i="10"/>
  <c r="X243" i="10"/>
  <c r="X170" i="10"/>
  <c r="W170" i="10"/>
  <c r="W43" i="10"/>
  <c r="X43" i="10"/>
  <c r="W1859" i="10"/>
  <c r="X1859" i="10"/>
  <c r="X1357" i="10"/>
  <c r="W1357" i="10"/>
  <c r="W755" i="10"/>
  <c r="X755" i="10"/>
  <c r="X527" i="10"/>
  <c r="W527" i="10"/>
  <c r="W264" i="10"/>
  <c r="X264" i="10"/>
  <c r="W206" i="10"/>
  <c r="X206" i="10"/>
  <c r="X38" i="10"/>
  <c r="W38" i="10"/>
  <c r="W2017" i="10"/>
  <c r="W2015" i="10"/>
  <c r="W2013" i="10"/>
  <c r="W2011" i="10"/>
  <c r="W2009" i="10"/>
  <c r="W2007" i="10"/>
  <c r="W2005" i="10"/>
  <c r="W2003" i="10"/>
  <c r="W2001" i="10"/>
  <c r="W1999" i="10"/>
  <c r="W1997" i="10"/>
  <c r="W1995" i="10"/>
  <c r="W1993" i="10"/>
  <c r="X1954" i="10"/>
  <c r="W1894" i="10"/>
  <c r="X1861" i="10"/>
  <c r="W1861" i="10"/>
  <c r="W1854" i="10"/>
  <c r="W1826" i="10"/>
  <c r="X1778" i="10"/>
  <c r="X1771" i="10"/>
  <c r="W1766" i="10"/>
  <c r="W1721" i="10"/>
  <c r="X1719" i="10"/>
  <c r="W1666" i="10"/>
  <c r="X1666" i="10"/>
  <c r="W1633" i="10"/>
  <c r="X1538" i="10"/>
  <c r="W1538" i="10"/>
  <c r="W1457" i="10"/>
  <c r="X1278" i="10"/>
  <c r="W1159" i="10"/>
  <c r="X1159" i="10"/>
  <c r="W1057" i="10"/>
  <c r="X1057" i="10"/>
  <c r="W1009" i="10"/>
  <c r="W958" i="10"/>
  <c r="X958" i="10"/>
  <c r="X949" i="10"/>
  <c r="W949" i="10"/>
  <c r="W929" i="10"/>
  <c r="X922" i="10"/>
  <c r="W922" i="10"/>
  <c r="X706" i="10"/>
  <c r="W706" i="10"/>
  <c r="W627" i="10"/>
  <c r="X627" i="10"/>
  <c r="X590" i="10"/>
  <c r="W590" i="10"/>
  <c r="W574" i="10"/>
  <c r="X574" i="10"/>
  <c r="X561" i="10"/>
  <c r="W561" i="10"/>
  <c r="W292" i="10"/>
  <c r="X292" i="10"/>
  <c r="W286" i="10"/>
  <c r="X286" i="10"/>
  <c r="W214" i="10"/>
  <c r="X181" i="10"/>
  <c r="W181" i="10"/>
  <c r="X175" i="10"/>
  <c r="W175" i="10"/>
  <c r="X1987" i="10"/>
  <c r="W1987" i="10"/>
  <c r="X1626" i="10"/>
  <c r="W1626" i="10"/>
  <c r="W1367" i="10"/>
  <c r="X1367" i="10"/>
  <c r="X13" i="10"/>
  <c r="W13" i="10"/>
  <c r="X1702" i="10"/>
  <c r="W1702" i="10"/>
  <c r="W1526" i="10"/>
  <c r="X1526" i="10"/>
  <c r="X1261" i="10"/>
  <c r="W1261" i="10"/>
  <c r="X1169" i="10"/>
  <c r="W1169" i="10"/>
  <c r="X1149" i="10"/>
  <c r="W1149" i="10"/>
  <c r="X926" i="10"/>
  <c r="W926" i="10"/>
  <c r="X621" i="10"/>
  <c r="W621" i="10"/>
  <c r="W578" i="10"/>
  <c r="X578" i="10"/>
  <c r="X556" i="10"/>
  <c r="W556" i="10"/>
  <c r="X476" i="10"/>
  <c r="W476" i="10"/>
  <c r="X16" i="10"/>
  <c r="W16" i="10"/>
  <c r="X1634" i="10"/>
  <c r="W1634" i="10"/>
  <c r="W1247" i="10"/>
  <c r="X1247" i="10"/>
  <c r="X1109" i="10"/>
  <c r="W1109" i="10"/>
  <c r="X866" i="10"/>
  <c r="W866" i="10"/>
  <c r="X726" i="10"/>
  <c r="W726" i="10"/>
  <c r="X649" i="10"/>
  <c r="W649" i="10"/>
  <c r="X452" i="10"/>
  <c r="W452" i="10"/>
  <c r="W1906" i="10"/>
  <c r="X1906" i="10"/>
  <c r="X1713" i="10"/>
  <c r="W1713" i="10"/>
  <c r="W1651" i="10"/>
  <c r="X1651" i="10"/>
  <c r="W1155" i="10"/>
  <c r="X1155" i="10"/>
  <c r="W1111" i="10"/>
  <c r="X1111" i="10"/>
  <c r="W602" i="10"/>
  <c r="X602" i="10"/>
  <c r="W582" i="10"/>
  <c r="X582" i="10"/>
  <c r="X52" i="10"/>
  <c r="W52" i="10"/>
  <c r="X29" i="10"/>
  <c r="W29" i="10"/>
  <c r="X1991" i="10"/>
  <c r="W1991" i="10"/>
  <c r="X1983" i="10"/>
  <c r="W1983" i="10"/>
  <c r="X1975" i="10"/>
  <c r="W1975" i="10"/>
  <c r="X1967" i="10"/>
  <c r="W1967" i="10"/>
  <c r="X1959" i="10"/>
  <c r="W1959" i="10"/>
  <c r="X1601" i="10"/>
  <c r="W1601" i="10"/>
  <c r="W1323" i="10"/>
  <c r="X1323" i="10"/>
  <c r="X961" i="10"/>
  <c r="W961" i="10"/>
  <c r="W830" i="10"/>
  <c r="X830" i="10"/>
  <c r="X689" i="10"/>
  <c r="W689" i="10"/>
  <c r="X570" i="10"/>
  <c r="W570" i="10"/>
  <c r="X118" i="10"/>
  <c r="W118" i="10"/>
  <c r="W101" i="10"/>
  <c r="X101" i="10"/>
  <c r="W1990" i="10"/>
  <c r="X1985" i="10"/>
  <c r="W1985" i="10"/>
  <c r="W1982" i="10"/>
  <c r="X1977" i="10"/>
  <c r="W1977" i="10"/>
  <c r="W1974" i="10"/>
  <c r="X1969" i="10"/>
  <c r="W1969" i="10"/>
  <c r="W1966" i="10"/>
  <c r="X1961" i="10"/>
  <c r="W1961" i="10"/>
  <c r="X1958" i="10"/>
  <c r="X1843" i="10"/>
  <c r="W1841" i="10"/>
  <c r="X1791" i="10"/>
  <c r="W1789" i="10"/>
  <c r="X1782" i="10"/>
  <c r="W1738" i="10"/>
  <c r="W1729" i="10"/>
  <c r="W1725" i="10"/>
  <c r="W1714" i="10"/>
  <c r="X1710" i="10"/>
  <c r="W1661" i="10"/>
  <c r="W1657" i="10"/>
  <c r="X1650" i="10"/>
  <c r="X1607" i="10"/>
  <c r="X1598" i="10"/>
  <c r="W1582" i="10"/>
  <c r="X1563" i="10"/>
  <c r="W1529" i="10"/>
  <c r="W1493" i="10"/>
  <c r="X1485" i="10"/>
  <c r="W1485" i="10"/>
  <c r="W1422" i="10"/>
  <c r="W1413" i="10"/>
  <c r="X1370" i="10"/>
  <c r="W1370" i="10"/>
  <c r="X1347" i="10"/>
  <c r="X1329" i="10"/>
  <c r="W1329" i="10"/>
  <c r="X1177" i="10"/>
  <c r="W1177" i="10"/>
  <c r="X1046" i="10"/>
  <c r="W1033" i="10"/>
  <c r="X1022" i="10"/>
  <c r="W953" i="10"/>
  <c r="W946" i="10"/>
  <c r="X935" i="10"/>
  <c r="W933" i="10"/>
  <c r="X890" i="10"/>
  <c r="X865" i="10"/>
  <c r="W865" i="10"/>
  <c r="W270" i="10"/>
  <c r="X270" i="10"/>
  <c r="W2022" i="10"/>
  <c r="W1934" i="10"/>
  <c r="X1914" i="10"/>
  <c r="W1909" i="10"/>
  <c r="X1907" i="10"/>
  <c r="W1887" i="10"/>
  <c r="X1887" i="10"/>
  <c r="W1885" i="10"/>
  <c r="X1874" i="10"/>
  <c r="X1858" i="10"/>
  <c r="W1797" i="10"/>
  <c r="W1694" i="10"/>
  <c r="X1609" i="10"/>
  <c r="W1609" i="10"/>
  <c r="X1591" i="10"/>
  <c r="W1554" i="10"/>
  <c r="X1554" i="10"/>
  <c r="X1509" i="10"/>
  <c r="W1509" i="10"/>
  <c r="X1497" i="10"/>
  <c r="W1497" i="10"/>
  <c r="X1491" i="10"/>
  <c r="X1478" i="10"/>
  <c r="W1426" i="10"/>
  <c r="X1415" i="10"/>
  <c r="W1349" i="10"/>
  <c r="X1342" i="10"/>
  <c r="W1333" i="10"/>
  <c r="X1295" i="10"/>
  <c r="W1289" i="10"/>
  <c r="X1145" i="10"/>
  <c r="X1065" i="10"/>
  <c r="W1065" i="10"/>
  <c r="X1063" i="10"/>
  <c r="X1061" i="10"/>
  <c r="W1061" i="10"/>
  <c r="W1041" i="10"/>
  <c r="X1035" i="10"/>
  <c r="X973" i="10"/>
  <c r="W973" i="10"/>
  <c r="W834" i="10"/>
  <c r="X813" i="10"/>
  <c r="W813" i="10"/>
  <c r="X386" i="10"/>
  <c r="W386" i="10"/>
  <c r="W308" i="10"/>
  <c r="W1953" i="10"/>
  <c r="W1910" i="10"/>
  <c r="X1543" i="10"/>
  <c r="W1530" i="10"/>
  <c r="X1447" i="10"/>
  <c r="W1393" i="10"/>
  <c r="W1317" i="10"/>
  <c r="X1306" i="10"/>
  <c r="W1306" i="10"/>
  <c r="X1233" i="10"/>
  <c r="W1233" i="10"/>
  <c r="X1218" i="10"/>
  <c r="W1135" i="10"/>
  <c r="X1135" i="10"/>
  <c r="W1006" i="10"/>
  <c r="X978" i="10"/>
  <c r="X943" i="10"/>
  <c r="W910" i="10"/>
  <c r="X889" i="10"/>
  <c r="W889" i="10"/>
  <c r="X827" i="10"/>
  <c r="W746" i="10"/>
  <c r="X746" i="10"/>
  <c r="W741" i="10"/>
  <c r="X737" i="10"/>
  <c r="W737" i="10"/>
  <c r="W729" i="10"/>
  <c r="W722" i="10"/>
  <c r="X722" i="10"/>
  <c r="W697" i="10"/>
  <c r="X678" i="10"/>
  <c r="W678" i="10"/>
  <c r="X610" i="10"/>
  <c r="W610" i="10"/>
  <c r="X594" i="10"/>
  <c r="W594" i="10"/>
  <c r="X416" i="10"/>
  <c r="W416" i="10"/>
  <c r="W296" i="10"/>
  <c r="W272" i="10"/>
  <c r="X272" i="10"/>
  <c r="W159" i="10"/>
  <c r="X159" i="10"/>
  <c r="X124" i="10"/>
  <c r="W124" i="10"/>
  <c r="W113" i="10"/>
  <c r="X113" i="10"/>
  <c r="X50" i="10"/>
  <c r="W50" i="10"/>
  <c r="X1165" i="10"/>
  <c r="W1165" i="10"/>
  <c r="W1137" i="10"/>
  <c r="X1137" i="10"/>
  <c r="W971" i="10"/>
  <c r="X971" i="10"/>
  <c r="W895" i="10"/>
  <c r="X895" i="10"/>
  <c r="W790" i="10"/>
  <c r="X790" i="10"/>
  <c r="X773" i="10"/>
  <c r="W773" i="10"/>
  <c r="X753" i="10"/>
  <c r="W753" i="10"/>
  <c r="W743" i="10"/>
  <c r="X743" i="10"/>
  <c r="W635" i="10"/>
  <c r="X635" i="10"/>
  <c r="W370" i="10"/>
  <c r="X133" i="10"/>
  <c r="X539" i="10"/>
  <c r="W539" i="10"/>
  <c r="W536" i="10"/>
  <c r="X536" i="10"/>
  <c r="X444" i="10"/>
  <c r="W444" i="10"/>
  <c r="X348" i="10"/>
  <c r="W348" i="10"/>
  <c r="W297" i="10"/>
  <c r="X297" i="10"/>
  <c r="W140" i="10"/>
  <c r="X140" i="10"/>
  <c r="W123" i="10"/>
  <c r="X123" i="10"/>
  <c r="S10" i="10"/>
  <c r="T10" i="10" s="1"/>
  <c r="W76" i="10"/>
  <c r="X847" i="10"/>
  <c r="W833" i="10"/>
  <c r="X822" i="10"/>
  <c r="X795" i="10"/>
  <c r="X791" i="10"/>
  <c r="W742" i="10"/>
  <c r="X742" i="10"/>
  <c r="W682" i="10"/>
  <c r="X682" i="10"/>
  <c r="X546" i="10"/>
  <c r="X394" i="10"/>
  <c r="W394" i="10"/>
  <c r="X334" i="10"/>
  <c r="W334" i="10"/>
  <c r="W299" i="10"/>
  <c r="X299" i="10"/>
  <c r="X289" i="10"/>
  <c r="X250" i="10"/>
  <c r="X216" i="10"/>
  <c r="W216" i="10"/>
  <c r="W162" i="10"/>
  <c r="W145" i="10"/>
  <c r="X145" i="10"/>
  <c r="W14" i="10"/>
  <c r="X14" i="10"/>
  <c r="W747" i="10"/>
  <c r="X747" i="10"/>
  <c r="W723" i="10"/>
  <c r="X723" i="10"/>
  <c r="X511" i="10"/>
  <c r="W511" i="10"/>
  <c r="X408" i="10"/>
  <c r="W408" i="10"/>
  <c r="X322" i="10"/>
  <c r="W322" i="10"/>
  <c r="W242" i="10"/>
  <c r="X242" i="10"/>
  <c r="X222" i="10"/>
  <c r="W222" i="10"/>
  <c r="X193" i="10"/>
  <c r="W193" i="10"/>
  <c r="W165" i="10"/>
  <c r="X165" i="10"/>
  <c r="X68" i="10"/>
  <c r="X27" i="10"/>
  <c r="W27" i="10"/>
  <c r="X709" i="10"/>
  <c r="W709" i="10"/>
  <c r="W655" i="10"/>
  <c r="X655" i="10"/>
  <c r="X581" i="10"/>
  <c r="W581" i="10"/>
  <c r="X468" i="10"/>
  <c r="W468" i="10"/>
  <c r="X306" i="10"/>
  <c r="W306" i="10"/>
  <c r="W251" i="10"/>
  <c r="X251" i="10"/>
  <c r="W161" i="10"/>
  <c r="X161" i="10"/>
  <c r="W130" i="10"/>
  <c r="X111" i="10"/>
  <c r="W92" i="10"/>
  <c r="W73" i="10"/>
  <c r="W64" i="10"/>
  <c r="X39" i="10"/>
  <c r="W278" i="10"/>
  <c r="X204" i="10"/>
  <c r="W6" i="10"/>
  <c r="X6" i="10"/>
  <c r="W1495" i="10"/>
  <c r="X1495" i="10"/>
  <c r="W1487" i="10"/>
  <c r="X1487" i="10"/>
  <c r="X1477" i="10"/>
  <c r="W1477" i="10"/>
  <c r="W1418" i="10"/>
  <c r="X1418" i="10"/>
  <c r="X1417" i="10"/>
  <c r="W1417" i="10"/>
  <c r="X1381" i="10"/>
  <c r="W1381" i="10"/>
  <c r="W1371" i="10"/>
  <c r="X1371" i="10"/>
  <c r="W1327" i="10"/>
  <c r="X1327" i="10"/>
  <c r="X1313" i="10"/>
  <c r="W1313" i="10"/>
  <c r="W1294" i="10"/>
  <c r="X1294" i="10"/>
  <c r="X1293" i="10"/>
  <c r="W1293" i="10"/>
  <c r="W1282" i="10"/>
  <c r="X1282" i="10"/>
  <c r="X1281" i="10"/>
  <c r="W1281" i="10"/>
  <c r="X1269" i="10"/>
  <c r="W1269" i="10"/>
  <c r="W1242" i="10"/>
  <c r="X1242" i="10"/>
  <c r="X1241" i="10"/>
  <c r="W1241" i="10"/>
  <c r="X1225" i="10"/>
  <c r="W1225" i="10"/>
  <c r="W1214" i="10"/>
  <c r="X1214" i="10"/>
  <c r="X1213" i="10"/>
  <c r="W1213" i="10"/>
  <c r="W1206" i="10"/>
  <c r="X1206" i="10"/>
  <c r="X1205" i="10"/>
  <c r="W1205" i="10"/>
  <c r="X1181" i="10"/>
  <c r="W1181" i="10"/>
  <c r="W1154" i="10"/>
  <c r="X1154" i="10"/>
  <c r="W1147" i="10"/>
  <c r="X1147" i="10"/>
  <c r="W1141" i="10"/>
  <c r="X1141" i="10"/>
  <c r="W1082" i="10"/>
  <c r="X1082" i="10"/>
  <c r="W1073" i="10"/>
  <c r="X1073" i="10"/>
  <c r="W1049" i="10"/>
  <c r="X1049" i="10"/>
  <c r="X1013" i="10"/>
  <c r="W1013" i="10"/>
  <c r="X977" i="10"/>
  <c r="W977" i="10"/>
  <c r="W902" i="10"/>
  <c r="X902" i="10"/>
  <c r="W894" i="10"/>
  <c r="X894" i="10"/>
  <c r="X881" i="10"/>
  <c r="W881" i="10"/>
  <c r="X850" i="10"/>
  <c r="W850" i="10"/>
  <c r="X837" i="10"/>
  <c r="W837" i="10"/>
  <c r="W826" i="10"/>
  <c r="X826" i="10"/>
  <c r="W802" i="10"/>
  <c r="X802" i="10"/>
  <c r="X788" i="10"/>
  <c r="W788" i="10"/>
  <c r="X761" i="10"/>
  <c r="W761" i="10"/>
  <c r="X1461" i="10"/>
  <c r="W1461" i="10"/>
  <c r="X1409" i="10"/>
  <c r="W1409" i="10"/>
  <c r="X1353" i="10"/>
  <c r="W1353" i="10"/>
  <c r="W1319" i="10"/>
  <c r="X1319" i="10"/>
  <c r="X1285" i="10"/>
  <c r="W1285" i="10"/>
  <c r="W1275" i="10"/>
  <c r="X1275" i="10"/>
  <c r="W1231" i="10"/>
  <c r="X1231" i="10"/>
  <c r="X1197" i="10"/>
  <c r="W1197" i="10"/>
  <c r="X1185" i="10"/>
  <c r="W1185" i="10"/>
  <c r="W1062" i="10"/>
  <c r="X1062" i="10"/>
  <c r="W1018" i="10"/>
  <c r="X1018" i="10"/>
  <c r="X1005" i="10"/>
  <c r="W1005" i="10"/>
  <c r="W982" i="10"/>
  <c r="X982" i="10"/>
  <c r="X905" i="10"/>
  <c r="W905" i="10"/>
  <c r="W859" i="10"/>
  <c r="X859" i="10"/>
  <c r="X777" i="10"/>
  <c r="W777" i="10"/>
  <c r="W686" i="10"/>
  <c r="X686" i="10"/>
  <c r="W634" i="10"/>
  <c r="X634" i="10"/>
  <c r="W614" i="10"/>
  <c r="X614" i="10"/>
  <c r="W587" i="10"/>
  <c r="X587" i="10"/>
  <c r="X563" i="10"/>
  <c r="W563" i="10"/>
  <c r="X515" i="10"/>
  <c r="W515" i="10"/>
  <c r="X428" i="10"/>
  <c r="W428" i="10"/>
  <c r="X420" i="10"/>
  <c r="W420" i="10"/>
  <c r="W220" i="10"/>
  <c r="X220" i="10"/>
  <c r="W168" i="10"/>
  <c r="X168" i="10"/>
  <c r="W116" i="10"/>
  <c r="X116" i="10"/>
  <c r="W110" i="10"/>
  <c r="X110" i="10"/>
  <c r="X23" i="10"/>
  <c r="W23" i="10"/>
  <c r="W10" i="10"/>
  <c r="X10" i="10"/>
  <c r="W1945" i="10"/>
  <c r="X1939" i="10"/>
  <c r="X1938" i="10"/>
  <c r="X1931" i="10"/>
  <c r="X1930" i="10"/>
  <c r="W1921" i="10"/>
  <c r="X1918" i="10"/>
  <c r="W1913" i="10"/>
  <c r="W1905" i="10"/>
  <c r="W1897" i="10"/>
  <c r="X1891" i="10"/>
  <c r="X1890" i="10"/>
  <c r="X1883" i="10"/>
  <c r="X1882" i="10"/>
  <c r="W1873" i="10"/>
  <c r="X1870" i="10"/>
  <c r="W1865" i="10"/>
  <c r="W1857" i="10"/>
  <c r="W1845" i="10"/>
  <c r="X1839" i="10"/>
  <c r="X1838" i="10"/>
  <c r="X1830" i="10"/>
  <c r="W1813" i="10"/>
  <c r="W1805" i="10"/>
  <c r="X1802" i="10"/>
  <c r="X1795" i="10"/>
  <c r="X1794" i="10"/>
  <c r="X1787" i="10"/>
  <c r="X1786" i="10"/>
  <c r="W1777" i="10"/>
  <c r="X1774" i="10"/>
  <c r="W1769" i="10"/>
  <c r="W1761" i="10"/>
  <c r="W1749" i="10"/>
  <c r="X1743" i="10"/>
  <c r="X1742" i="10"/>
  <c r="X1734" i="10"/>
  <c r="W1717" i="10"/>
  <c r="W1709" i="10"/>
  <c r="X1706" i="10"/>
  <c r="X1699" i="10"/>
  <c r="X1698" i="10"/>
  <c r="X1691" i="10"/>
  <c r="X1690" i="10"/>
  <c r="W1681" i="10"/>
  <c r="X1678" i="10"/>
  <c r="W1673" i="10"/>
  <c r="W1665" i="10"/>
  <c r="W1653" i="10"/>
  <c r="X1647" i="10"/>
  <c r="X1646" i="10"/>
  <c r="X1638" i="10"/>
  <c r="W1621" i="10"/>
  <c r="W1613" i="10"/>
  <c r="W1605" i="10"/>
  <c r="W1593" i="10"/>
  <c r="W1585" i="10"/>
  <c r="W1577" i="10"/>
  <c r="X1574" i="10"/>
  <c r="X1567" i="10"/>
  <c r="X1566" i="10"/>
  <c r="X1559" i="10"/>
  <c r="X1558" i="10"/>
  <c r="W1549" i="10"/>
  <c r="X1546" i="10"/>
  <c r="W1541" i="10"/>
  <c r="W1533" i="10"/>
  <c r="W1521" i="10"/>
  <c r="X1515" i="10"/>
  <c r="X1514" i="10"/>
  <c r="X1506" i="10"/>
  <c r="W1502" i="10"/>
  <c r="W1501" i="10"/>
  <c r="X1498" i="10"/>
  <c r="W1489" i="10"/>
  <c r="W1481" i="10"/>
  <c r="X1469" i="10"/>
  <c r="W1469" i="10"/>
  <c r="X1425" i="10"/>
  <c r="W1425" i="10"/>
  <c r="W1406" i="10"/>
  <c r="W1402" i="10"/>
  <c r="X1402" i="10"/>
  <c r="X1395" i="10"/>
  <c r="W1390" i="10"/>
  <c r="X1390" i="10"/>
  <c r="X1389" i="10"/>
  <c r="W1389" i="10"/>
  <c r="W1378" i="10"/>
  <c r="X1378" i="10"/>
  <c r="X1377" i="10"/>
  <c r="W1377" i="10"/>
  <c r="X1365" i="10"/>
  <c r="W1365" i="10"/>
  <c r="X1343" i="10"/>
  <c r="W1338" i="10"/>
  <c r="X1338" i="10"/>
  <c r="X1337" i="10"/>
  <c r="W1337" i="10"/>
  <c r="X1321" i="10"/>
  <c r="W1321" i="10"/>
  <c r="W1310" i="10"/>
  <c r="X1310" i="10"/>
  <c r="X1309" i="10"/>
  <c r="W1309" i="10"/>
  <c r="W1302" i="10"/>
  <c r="X1302" i="10"/>
  <c r="X1301" i="10"/>
  <c r="W1301" i="10"/>
  <c r="X1277" i="10"/>
  <c r="W1277" i="10"/>
  <c r="X1255" i="10"/>
  <c r="W1250" i="10"/>
  <c r="X1250" i="10"/>
  <c r="X1249" i="10"/>
  <c r="W1249" i="10"/>
  <c r="W1222" i="10"/>
  <c r="W1178" i="10"/>
  <c r="W1170" i="10"/>
  <c r="X1161" i="10"/>
  <c r="W1161" i="10"/>
  <c r="X1133" i="10"/>
  <c r="W1125" i="10"/>
  <c r="X1125" i="10"/>
  <c r="W1118" i="10"/>
  <c r="W1114" i="10"/>
  <c r="X1114" i="10"/>
  <c r="W1103" i="10"/>
  <c r="X1103" i="10"/>
  <c r="W1099" i="10"/>
  <c r="X1099" i="10"/>
  <c r="W1093" i="10"/>
  <c r="X1093" i="10"/>
  <c r="X1089" i="10"/>
  <c r="X1087" i="10"/>
  <c r="W1054" i="10"/>
  <c r="X993" i="10"/>
  <c r="W993" i="10"/>
  <c r="X957" i="10"/>
  <c r="W957" i="10"/>
  <c r="W923" i="10"/>
  <c r="X923" i="10"/>
  <c r="W851" i="10"/>
  <c r="X851" i="10"/>
  <c r="W843" i="10"/>
  <c r="X843" i="10"/>
  <c r="X793" i="10"/>
  <c r="W793" i="10"/>
  <c r="W754" i="10"/>
  <c r="X754" i="10"/>
  <c r="W739" i="10"/>
  <c r="X739" i="10"/>
  <c r="X1505" i="10"/>
  <c r="W1505" i="10"/>
  <c r="X1449" i="10"/>
  <c r="W1449" i="10"/>
  <c r="W1443" i="10"/>
  <c r="X1443" i="10"/>
  <c r="W1410" i="10"/>
  <c r="X1410" i="10"/>
  <c r="X1217" i="10"/>
  <c r="W1217" i="10"/>
  <c r="W1198" i="10"/>
  <c r="X1198" i="10"/>
  <c r="W1186" i="10"/>
  <c r="X1186" i="10"/>
  <c r="X1173" i="10"/>
  <c r="W1173" i="10"/>
  <c r="W1130" i="10"/>
  <c r="X1130" i="10"/>
  <c r="W1121" i="10"/>
  <c r="X1121" i="10"/>
  <c r="W1030" i="10"/>
  <c r="X1030" i="10"/>
  <c r="X969" i="10"/>
  <c r="W969" i="10"/>
  <c r="X945" i="10"/>
  <c r="W945" i="10"/>
  <c r="X925" i="10"/>
  <c r="W925" i="10"/>
  <c r="W914" i="10"/>
  <c r="X914" i="10"/>
  <c r="W886" i="10"/>
  <c r="X886" i="10"/>
  <c r="W654" i="10"/>
  <c r="X654" i="10"/>
  <c r="X605" i="10"/>
  <c r="W605" i="10"/>
  <c r="W560" i="10"/>
  <c r="X560" i="10"/>
  <c r="X404" i="10"/>
  <c r="W404" i="10"/>
  <c r="W300" i="10"/>
  <c r="X300" i="10"/>
  <c r="W155" i="10"/>
  <c r="X155" i="10"/>
  <c r="W1957" i="10"/>
  <c r="X1951" i="10"/>
  <c r="X1943" i="10"/>
  <c r="W1937" i="10"/>
  <c r="W1929" i="10"/>
  <c r="W1917" i="10"/>
  <c r="X1911" i="10"/>
  <c r="X1895" i="10"/>
  <c r="W1889" i="10"/>
  <c r="W1881" i="10"/>
  <c r="W1869" i="10"/>
  <c r="X1863" i="10"/>
  <c r="W1837" i="10"/>
  <c r="W1829" i="10"/>
  <c r="X1819" i="10"/>
  <c r="X1811" i="10"/>
  <c r="W1801" i="10"/>
  <c r="W1793" i="10"/>
  <c r="W1785" i="10"/>
  <c r="W1773" i="10"/>
  <c r="X1767" i="10"/>
  <c r="W1741" i="10"/>
  <c r="W1733" i="10"/>
  <c r="X1723" i="10"/>
  <c r="X1715" i="10"/>
  <c r="W1705" i="10"/>
  <c r="W1697" i="10"/>
  <c r="W1689" i="10"/>
  <c r="W1677" i="10"/>
  <c r="X1671" i="10"/>
  <c r="W1645" i="10"/>
  <c r="W1637" i="10"/>
  <c r="X1627" i="10"/>
  <c r="X1619" i="10"/>
  <c r="X1611" i="10"/>
  <c r="X1583" i="10"/>
  <c r="W1573" i="10"/>
  <c r="W1565" i="10"/>
  <c r="W1557" i="10"/>
  <c r="W1545" i="10"/>
  <c r="X1539" i="10"/>
  <c r="W1513" i="10"/>
  <c r="W1474" i="10"/>
  <c r="W1473" i="10"/>
  <c r="X1462" i="10"/>
  <c r="X1450" i="10"/>
  <c r="W1442" i="10"/>
  <c r="W1441" i="10"/>
  <c r="W1398" i="10"/>
  <c r="X1398" i="10"/>
  <c r="X1397" i="10"/>
  <c r="W1397" i="10"/>
  <c r="X1373" i="10"/>
  <c r="W1373" i="10"/>
  <c r="X1351" i="10"/>
  <c r="W1346" i="10"/>
  <c r="X1346" i="10"/>
  <c r="X1345" i="10"/>
  <c r="W1345" i="10"/>
  <c r="W1318" i="10"/>
  <c r="W1274" i="10"/>
  <c r="W1266" i="10"/>
  <c r="X1257" i="10"/>
  <c r="W1257" i="10"/>
  <c r="W1238" i="10"/>
  <c r="W1230" i="10"/>
  <c r="W1223" i="10"/>
  <c r="X1223" i="10"/>
  <c r="W1210" i="10"/>
  <c r="X1189" i="10"/>
  <c r="W1189" i="10"/>
  <c r="W1179" i="10"/>
  <c r="X1179" i="10"/>
  <c r="W1110" i="10"/>
  <c r="X1110" i="10"/>
  <c r="X1105" i="10"/>
  <c r="X1085" i="10"/>
  <c r="W1077" i="10"/>
  <c r="X1077" i="10"/>
  <c r="W1070" i="10"/>
  <c r="W1066" i="10"/>
  <c r="X1066" i="10"/>
  <c r="W1055" i="10"/>
  <c r="X1055" i="10"/>
  <c r="W1042" i="10"/>
  <c r="X1042" i="10"/>
  <c r="X1021" i="10"/>
  <c r="W1021" i="10"/>
  <c r="W1011" i="10"/>
  <c r="X1011" i="10"/>
  <c r="W975" i="10"/>
  <c r="X975" i="10"/>
  <c r="W938" i="10"/>
  <c r="X938" i="10"/>
  <c r="W931" i="10"/>
  <c r="X931" i="10"/>
  <c r="X917" i="10"/>
  <c r="W917" i="10"/>
  <c r="W879" i="10"/>
  <c r="X879" i="10"/>
  <c r="X858" i="10"/>
  <c r="W858" i="10"/>
  <c r="X845" i="10"/>
  <c r="W845" i="10"/>
  <c r="W814" i="10"/>
  <c r="X814" i="10"/>
  <c r="X877" i="10"/>
  <c r="W877" i="10"/>
  <c r="W799" i="10"/>
  <c r="X799" i="10"/>
  <c r="W771" i="10"/>
  <c r="X771" i="10"/>
  <c r="W727" i="10"/>
  <c r="X727" i="10"/>
  <c r="X701" i="10"/>
  <c r="W701" i="10"/>
  <c r="X693" i="10"/>
  <c r="W693" i="10"/>
  <c r="W598" i="10"/>
  <c r="X598" i="10"/>
  <c r="X589" i="10"/>
  <c r="W589" i="10"/>
  <c r="W538" i="10"/>
  <c r="X538" i="10"/>
  <c r="W532" i="10"/>
  <c r="X532" i="10"/>
  <c r="W512" i="10"/>
  <c r="X512" i="10"/>
  <c r="X470" i="10"/>
  <c r="W470" i="10"/>
  <c r="X462" i="10"/>
  <c r="W462" i="10"/>
  <c r="X454" i="10"/>
  <c r="W454" i="10"/>
  <c r="X446" i="10"/>
  <c r="W446" i="10"/>
  <c r="X1037" i="10"/>
  <c r="W775" i="10"/>
  <c r="X775" i="10"/>
  <c r="W759" i="10"/>
  <c r="X759" i="10"/>
  <c r="W694" i="10"/>
  <c r="X694" i="10"/>
  <c r="W674" i="10"/>
  <c r="X674" i="10"/>
  <c r="W662" i="10"/>
  <c r="X662" i="10"/>
  <c r="X653" i="10"/>
  <c r="W653" i="10"/>
  <c r="X641" i="10"/>
  <c r="W641" i="10"/>
  <c r="X633" i="10"/>
  <c r="W633" i="10"/>
  <c r="W606" i="10"/>
  <c r="X606" i="10"/>
  <c r="W595" i="10"/>
  <c r="X595" i="10"/>
  <c r="W529" i="10"/>
  <c r="X529" i="10"/>
  <c r="X488" i="10"/>
  <c r="W488" i="10"/>
  <c r="X480" i="10"/>
  <c r="W480" i="10"/>
  <c r="W1029" i="10"/>
  <c r="W1017" i="10"/>
  <c r="W981" i="10"/>
  <c r="W937" i="10"/>
  <c r="W913" i="10"/>
  <c r="W901" i="10"/>
  <c r="W893" i="10"/>
  <c r="W885" i="10"/>
  <c r="X869" i="10"/>
  <c r="W869" i="10"/>
  <c r="W857" i="10"/>
  <c r="W849" i="10"/>
  <c r="W839" i="10"/>
  <c r="X839" i="10"/>
  <c r="X829" i="10"/>
  <c r="W829" i="10"/>
  <c r="W817" i="10"/>
  <c r="W805" i="10"/>
  <c r="W787" i="10"/>
  <c r="X787" i="10"/>
  <c r="W779" i="10"/>
  <c r="X779" i="10"/>
  <c r="W751" i="10"/>
  <c r="X751" i="10"/>
  <c r="W717" i="10"/>
  <c r="W713" i="10"/>
  <c r="W702" i="10"/>
  <c r="X702" i="10"/>
  <c r="W642" i="10"/>
  <c r="X642" i="10"/>
  <c r="X597" i="10"/>
  <c r="W597" i="10"/>
  <c r="X573" i="10"/>
  <c r="W573" i="10"/>
  <c r="W524" i="10"/>
  <c r="X524" i="10"/>
  <c r="W504" i="10"/>
  <c r="X504" i="10"/>
  <c r="W725" i="10"/>
  <c r="W685" i="10"/>
  <c r="X623" i="10"/>
  <c r="X579" i="10"/>
  <c r="X562" i="10"/>
  <c r="X382" i="10"/>
  <c r="W382" i="10"/>
  <c r="X366" i="10"/>
  <c r="W366" i="10"/>
  <c r="X350" i="10"/>
  <c r="W350" i="10"/>
  <c r="X332" i="10"/>
  <c r="W332" i="10"/>
  <c r="X314" i="10"/>
  <c r="W314" i="10"/>
  <c r="W284" i="10"/>
  <c r="X284" i="10"/>
  <c r="W281" i="10"/>
  <c r="X281" i="10"/>
  <c r="X199" i="10"/>
  <c r="W199" i="10"/>
  <c r="X191" i="10"/>
  <c r="W191" i="10"/>
  <c r="X173" i="10"/>
  <c r="W173" i="10"/>
  <c r="W148" i="10"/>
  <c r="X148" i="10"/>
  <c r="W142" i="10"/>
  <c r="X142" i="10"/>
  <c r="W137" i="10"/>
  <c r="X137" i="10"/>
  <c r="X312" i="10"/>
  <c r="W312" i="10"/>
  <c r="W282" i="10"/>
  <c r="X282" i="10"/>
  <c r="W268" i="10"/>
  <c r="X268" i="10"/>
  <c r="W266" i="10"/>
  <c r="X266" i="10"/>
  <c r="W237" i="10"/>
  <c r="X237" i="10"/>
  <c r="X219" i="10"/>
  <c r="W219" i="10"/>
  <c r="W212" i="10"/>
  <c r="X212" i="10"/>
  <c r="W169" i="10"/>
  <c r="X169" i="10"/>
  <c r="W158" i="10"/>
  <c r="X158" i="10"/>
  <c r="W821" i="10"/>
  <c r="W809" i="10"/>
  <c r="W745" i="10"/>
  <c r="W733" i="10"/>
  <c r="W721" i="10"/>
  <c r="W705" i="10"/>
  <c r="W677" i="10"/>
  <c r="W665" i="10"/>
  <c r="W657" i="10"/>
  <c r="W645" i="10"/>
  <c r="W637" i="10"/>
  <c r="W617" i="10"/>
  <c r="W609" i="10"/>
  <c r="W577" i="10"/>
  <c r="W547" i="10"/>
  <c r="W519" i="10"/>
  <c r="W507" i="10"/>
  <c r="W490" i="10"/>
  <c r="W482" i="10"/>
  <c r="W464" i="10"/>
  <c r="W456" i="10"/>
  <c r="W440" i="10"/>
  <c r="W438" i="10"/>
  <c r="W430" i="10"/>
  <c r="W422" i="10"/>
  <c r="W414" i="10"/>
  <c r="W406" i="10"/>
  <c r="W398" i="10"/>
  <c r="W392" i="10"/>
  <c r="X390" i="10"/>
  <c r="W390" i="10"/>
  <c r="X374" i="10"/>
  <c r="W374" i="10"/>
  <c r="W360" i="10"/>
  <c r="X358" i="10"/>
  <c r="W358" i="10"/>
  <c r="W344" i="10"/>
  <c r="W342" i="10"/>
  <c r="W326" i="10"/>
  <c r="X324" i="10"/>
  <c r="W324" i="10"/>
  <c r="X302" i="10"/>
  <c r="W302" i="10"/>
  <c r="W298" i="10"/>
  <c r="X298" i="10"/>
  <c r="W280" i="10"/>
  <c r="X280" i="10"/>
  <c r="W276" i="10"/>
  <c r="X276" i="10"/>
  <c r="W274" i="10"/>
  <c r="X274" i="10"/>
  <c r="W235" i="10"/>
  <c r="X235" i="10"/>
  <c r="W230" i="10"/>
  <c r="X230" i="10"/>
  <c r="X195" i="10"/>
  <c r="W195" i="10"/>
  <c r="W172" i="10"/>
  <c r="X172" i="10"/>
  <c r="W157" i="10"/>
  <c r="X157" i="10"/>
  <c r="W152" i="10"/>
  <c r="X152" i="10"/>
  <c r="W114" i="10"/>
  <c r="X114" i="10"/>
  <c r="W106" i="10"/>
  <c r="X106" i="10"/>
  <c r="W103" i="10"/>
  <c r="X103" i="10"/>
  <c r="X46" i="10"/>
  <c r="W46" i="10"/>
  <c r="X26" i="10"/>
  <c r="W26" i="10"/>
  <c r="W12" i="10"/>
  <c r="X12" i="10"/>
  <c r="W8" i="10"/>
  <c r="X8" i="10"/>
  <c r="X283" i="10"/>
  <c r="X275" i="10"/>
  <c r="X267" i="10"/>
  <c r="X238" i="10"/>
  <c r="X236" i="10"/>
  <c r="X228" i="10"/>
  <c r="X153" i="10"/>
  <c r="X150" i="10"/>
  <c r="W146" i="10"/>
  <c r="X146" i="10"/>
  <c r="X134" i="10"/>
  <c r="X97" i="10"/>
  <c r="W97" i="10"/>
  <c r="W75" i="10"/>
  <c r="X75" i="10"/>
  <c r="W45" i="10"/>
  <c r="X45" i="10"/>
  <c r="W41" i="10"/>
  <c r="X41" i="10"/>
  <c r="X20" i="10"/>
  <c r="W20" i="10"/>
  <c r="W9" i="10"/>
  <c r="X9" i="10"/>
  <c r="X273" i="10"/>
  <c r="W211" i="10"/>
  <c r="W209" i="10"/>
  <c r="W201" i="10"/>
  <c r="W187" i="10"/>
  <c r="W183" i="10"/>
  <c r="W179" i="10"/>
  <c r="W144" i="10"/>
  <c r="X144" i="10"/>
  <c r="W112" i="10"/>
  <c r="X112" i="10"/>
  <c r="W109" i="10"/>
  <c r="X109" i="10"/>
  <c r="W86" i="10"/>
  <c r="X86" i="10"/>
  <c r="W63" i="10"/>
  <c r="X63" i="10"/>
  <c r="X25" i="10"/>
  <c r="W25" i="10"/>
  <c r="W18" i="10"/>
  <c r="X18" i="10"/>
  <c r="X11" i="10"/>
  <c r="X120" i="10"/>
  <c r="X108" i="10"/>
  <c r="X104" i="10"/>
  <c r="X102" i="10"/>
  <c r="X88" i="10"/>
  <c r="X84" i="10"/>
  <c r="X131" i="10"/>
  <c r="W93" i="10"/>
  <c r="W89" i="10"/>
  <c r="W85" i="10"/>
  <c r="X76" i="10"/>
  <c r="W65" i="10"/>
  <c r="W53" i="10"/>
  <c r="W22" i="10"/>
  <c r="S166" i="10"/>
  <c r="W1948" i="10"/>
  <c r="X1948" i="10"/>
  <c r="W1896" i="10"/>
  <c r="X1896" i="10"/>
  <c r="W1892" i="10"/>
  <c r="X1892" i="10"/>
  <c r="W1800" i="10"/>
  <c r="X1800" i="10"/>
  <c r="S150" i="10"/>
  <c r="W1756" i="10"/>
  <c r="X1756" i="10"/>
  <c r="W1704" i="10"/>
  <c r="X1704" i="10"/>
  <c r="S138" i="10"/>
  <c r="W1612" i="10"/>
  <c r="X1612" i="10"/>
  <c r="W1603" i="10"/>
  <c r="X1603" i="10"/>
  <c r="W1599" i="10"/>
  <c r="X1599" i="10"/>
  <c r="S135" i="10"/>
  <c r="W1576" i="10"/>
  <c r="X1576" i="10"/>
  <c r="W1520" i="10"/>
  <c r="X1520" i="10"/>
  <c r="S119" i="10"/>
  <c r="W1384" i="10"/>
  <c r="X1384" i="10"/>
  <c r="W1359" i="10"/>
  <c r="X1359" i="10"/>
  <c r="S111" i="10"/>
  <c r="W1288" i="10"/>
  <c r="X1288" i="10"/>
  <c r="W1280" i="10"/>
  <c r="X1280" i="10"/>
  <c r="S103" i="10"/>
  <c r="W1192" i="10"/>
  <c r="X1192" i="10"/>
  <c r="W1152" i="10"/>
  <c r="X1152" i="10"/>
  <c r="W1043" i="10"/>
  <c r="X1043" i="10"/>
  <c r="W996" i="10"/>
  <c r="X996" i="10"/>
  <c r="W987" i="10"/>
  <c r="X987" i="10"/>
  <c r="W836" i="10"/>
  <c r="X836" i="10"/>
  <c r="X2023" i="10"/>
  <c r="X2021" i="10"/>
  <c r="X2019" i="10"/>
  <c r="S165" i="10"/>
  <c r="W1936" i="10"/>
  <c r="X1936" i="10"/>
  <c r="W1932" i="10"/>
  <c r="X1932" i="10"/>
  <c r="W1928" i="10"/>
  <c r="X1928" i="10"/>
  <c r="L163" i="10"/>
  <c r="X1903" i="10"/>
  <c r="S161" i="10"/>
  <c r="W1888" i="10"/>
  <c r="X1888" i="10"/>
  <c r="W1884" i="10"/>
  <c r="X1884" i="10"/>
  <c r="W1880" i="10"/>
  <c r="X1880" i="10"/>
  <c r="L159" i="10"/>
  <c r="X1855" i="10"/>
  <c r="X1851" i="10"/>
  <c r="X1847" i="10"/>
  <c r="S157" i="10"/>
  <c r="W1840" i="10"/>
  <c r="X1840" i="10"/>
  <c r="W1836" i="10"/>
  <c r="X1836" i="10"/>
  <c r="W1832" i="10"/>
  <c r="X1832" i="10"/>
  <c r="L155" i="10"/>
  <c r="X1807" i="10"/>
  <c r="X1803" i="10"/>
  <c r="X1799" i="10"/>
  <c r="S153" i="10"/>
  <c r="W1792" i="10"/>
  <c r="X1792" i="10"/>
  <c r="W1788" i="10"/>
  <c r="X1788" i="10"/>
  <c r="W1784" i="10"/>
  <c r="X1784" i="10"/>
  <c r="L151" i="10"/>
  <c r="X1759" i="10"/>
  <c r="X1755" i="10"/>
  <c r="X1751" i="10"/>
  <c r="S149" i="10"/>
  <c r="W1744" i="10"/>
  <c r="X1744" i="10"/>
  <c r="W1740" i="10"/>
  <c r="X1740" i="10"/>
  <c r="W1736" i="10"/>
  <c r="X1736" i="10"/>
  <c r="L147" i="10"/>
  <c r="X1711" i="10"/>
  <c r="X1707" i="10"/>
  <c r="X1703" i="10"/>
  <c r="S145" i="10"/>
  <c r="W1696" i="10"/>
  <c r="X1696" i="10"/>
  <c r="W1692" i="10"/>
  <c r="X1692" i="10"/>
  <c r="W1688" i="10"/>
  <c r="X1688" i="10"/>
  <c r="L143" i="10"/>
  <c r="X1663" i="10"/>
  <c r="X1659" i="10"/>
  <c r="X1655" i="10"/>
  <c r="S141" i="10"/>
  <c r="W1648" i="10"/>
  <c r="X1648" i="10"/>
  <c r="W1644" i="10"/>
  <c r="X1644" i="10"/>
  <c r="W1640" i="10"/>
  <c r="X1640" i="10"/>
  <c r="L139" i="10"/>
  <c r="X1615" i="10"/>
  <c r="W1608" i="10"/>
  <c r="X1608" i="10"/>
  <c r="L137" i="10"/>
  <c r="L136" i="10"/>
  <c r="W1572" i="10"/>
  <c r="X1572" i="10"/>
  <c r="W1571" i="10"/>
  <c r="X1571" i="10"/>
  <c r="S133" i="10"/>
  <c r="W1552" i="10"/>
  <c r="X1552" i="10"/>
  <c r="W1551" i="10"/>
  <c r="X1551" i="10"/>
  <c r="W1531" i="10"/>
  <c r="X1531" i="10"/>
  <c r="L129" i="10"/>
  <c r="W1500" i="10"/>
  <c r="X1500" i="10"/>
  <c r="W1452" i="10"/>
  <c r="X1452" i="10"/>
  <c r="W903" i="10"/>
  <c r="X903" i="10"/>
  <c r="W863" i="10"/>
  <c r="X863" i="10"/>
  <c r="S74" i="10"/>
  <c r="T74" i="10" s="1"/>
  <c r="W844" i="10"/>
  <c r="X844" i="10"/>
  <c r="AU644" i="10"/>
  <c r="AU633" i="10"/>
  <c r="AU645" i="10"/>
  <c r="AU641" i="10"/>
  <c r="W619" i="10"/>
  <c r="X619" i="10"/>
  <c r="AS620" i="10"/>
  <c r="AS615" i="10"/>
  <c r="AS619" i="10"/>
  <c r="W612" i="10"/>
  <c r="X612" i="10"/>
  <c r="AS611" i="10"/>
  <c r="AU593" i="10"/>
  <c r="S158" i="10"/>
  <c r="W1852" i="10"/>
  <c r="X1852" i="10"/>
  <c r="W1848" i="10"/>
  <c r="X1848" i="10"/>
  <c r="S154" i="10"/>
  <c r="W1804" i="10"/>
  <c r="X1804" i="10"/>
  <c r="W1796" i="10"/>
  <c r="X1796" i="10"/>
  <c r="W1700" i="10"/>
  <c r="X1700" i="10"/>
  <c r="W1315" i="10"/>
  <c r="X1315" i="10"/>
  <c r="W1307" i="10"/>
  <c r="X1307" i="10"/>
  <c r="W1267" i="10"/>
  <c r="X1267" i="10"/>
  <c r="W1263" i="10"/>
  <c r="X1263" i="10"/>
  <c r="S107" i="10"/>
  <c r="W1240" i="10"/>
  <c r="X1240" i="10"/>
  <c r="W1232" i="10"/>
  <c r="X1232" i="10"/>
  <c r="W1219" i="10"/>
  <c r="X1219" i="10"/>
  <c r="W1211" i="10"/>
  <c r="X1211" i="10"/>
  <c r="W1167" i="10"/>
  <c r="X1167" i="10"/>
  <c r="W824" i="10"/>
  <c r="X824" i="10"/>
  <c r="W803" i="10"/>
  <c r="X803" i="10"/>
  <c r="AU604" i="10"/>
  <c r="AU605" i="10"/>
  <c r="AU601" i="10"/>
  <c r="AS556" i="10"/>
  <c r="AS561" i="10"/>
  <c r="AS562" i="10"/>
  <c r="L166" i="10"/>
  <c r="S164" i="10"/>
  <c r="W1924" i="10"/>
  <c r="X1924" i="10"/>
  <c r="W1920" i="10"/>
  <c r="X1920" i="10"/>
  <c r="W1916" i="10"/>
  <c r="X1916" i="10"/>
  <c r="L162" i="10"/>
  <c r="S160" i="10"/>
  <c r="W1876" i="10"/>
  <c r="X1876" i="10"/>
  <c r="W1872" i="10"/>
  <c r="X1872" i="10"/>
  <c r="W1868" i="10"/>
  <c r="X1868" i="10"/>
  <c r="L158" i="10"/>
  <c r="S156" i="10"/>
  <c r="W1828" i="10"/>
  <c r="X1828" i="10"/>
  <c r="W1824" i="10"/>
  <c r="X1824" i="10"/>
  <c r="W1820" i="10"/>
  <c r="X1820" i="10"/>
  <c r="L154" i="10"/>
  <c r="S152" i="10"/>
  <c r="W1780" i="10"/>
  <c r="X1780" i="10"/>
  <c r="W1776" i="10"/>
  <c r="X1776" i="10"/>
  <c r="W1772" i="10"/>
  <c r="X1772" i="10"/>
  <c r="L150" i="10"/>
  <c r="S148" i="10"/>
  <c r="W1732" i="10"/>
  <c r="X1732" i="10"/>
  <c r="W1728" i="10"/>
  <c r="X1728" i="10"/>
  <c r="W1724" i="10"/>
  <c r="X1724" i="10"/>
  <c r="L146" i="10"/>
  <c r="S144" i="10"/>
  <c r="W1684" i="10"/>
  <c r="X1684" i="10"/>
  <c r="W1680" i="10"/>
  <c r="X1680" i="10"/>
  <c r="W1676" i="10"/>
  <c r="X1676" i="10"/>
  <c r="L142" i="10"/>
  <c r="S140" i="10"/>
  <c r="W1636" i="10"/>
  <c r="X1636" i="10"/>
  <c r="W1632" i="10"/>
  <c r="X1632" i="10"/>
  <c r="W1628" i="10"/>
  <c r="X1628" i="10"/>
  <c r="L138" i="10"/>
  <c r="W1604" i="10"/>
  <c r="X1604" i="10"/>
  <c r="W1568" i="10"/>
  <c r="X1568" i="10"/>
  <c r="W1548" i="10"/>
  <c r="X1548" i="10"/>
  <c r="W1547" i="10"/>
  <c r="X1547" i="10"/>
  <c r="S131" i="10"/>
  <c r="W1528" i="10"/>
  <c r="X1528" i="10"/>
  <c r="W1527" i="10"/>
  <c r="X1527" i="10"/>
  <c r="W1507" i="10"/>
  <c r="X1507" i="10"/>
  <c r="W1380" i="10"/>
  <c r="X1380" i="10"/>
  <c r="W1332" i="10"/>
  <c r="X1332" i="10"/>
  <c r="W1284" i="10"/>
  <c r="X1284" i="10"/>
  <c r="W1236" i="10"/>
  <c r="X1236" i="10"/>
  <c r="W1188" i="10"/>
  <c r="X1188" i="10"/>
  <c r="W1148" i="10"/>
  <c r="X1148" i="10"/>
  <c r="L99" i="10"/>
  <c r="W1136" i="10"/>
  <c r="X1136" i="10"/>
  <c r="L98" i="10"/>
  <c r="W1124" i="10"/>
  <c r="X1124" i="10"/>
  <c r="L97" i="10"/>
  <c r="W1112" i="10"/>
  <c r="X1112" i="10"/>
  <c r="L96" i="10"/>
  <c r="W1100" i="10"/>
  <c r="X1100" i="10"/>
  <c r="L95" i="10"/>
  <c r="W1088" i="10"/>
  <c r="X1088" i="10"/>
  <c r="L94" i="10"/>
  <c r="M94" i="10" s="1"/>
  <c r="W1076" i="10"/>
  <c r="X1076" i="10"/>
  <c r="L93" i="10"/>
  <c r="M93" i="10" s="1"/>
  <c r="W1064" i="10"/>
  <c r="X1064" i="10"/>
  <c r="L92" i="10"/>
  <c r="W1027" i="10"/>
  <c r="X1027" i="10"/>
  <c r="W1023" i="10"/>
  <c r="X1023" i="10"/>
  <c r="W1019" i="10"/>
  <c r="X1019" i="10"/>
  <c r="S87" i="10"/>
  <c r="T87" i="10" s="1"/>
  <c r="W1000" i="10"/>
  <c r="X1000" i="10"/>
  <c r="S81" i="10"/>
  <c r="T81" i="10" s="1"/>
  <c r="W928" i="10"/>
  <c r="X928" i="10"/>
  <c r="W915" i="10"/>
  <c r="X915" i="10"/>
  <c r="W807" i="10"/>
  <c r="X807" i="10"/>
  <c r="AS696" i="10"/>
  <c r="AS691" i="10"/>
  <c r="AS695" i="10"/>
  <c r="W1944" i="10"/>
  <c r="X1944" i="10"/>
  <c r="W1940" i="10"/>
  <c r="X1940" i="10"/>
  <c r="S162" i="10"/>
  <c r="W1900" i="10"/>
  <c r="X1900" i="10"/>
  <c r="W1844" i="10"/>
  <c r="X1844" i="10"/>
  <c r="W1752" i="10"/>
  <c r="X1752" i="10"/>
  <c r="W1748" i="10"/>
  <c r="X1748" i="10"/>
  <c r="S146" i="10"/>
  <c r="W1708" i="10"/>
  <c r="X1708" i="10"/>
  <c r="S142" i="10"/>
  <c r="W1660" i="10"/>
  <c r="X1660" i="10"/>
  <c r="W1656" i="10"/>
  <c r="X1656" i="10"/>
  <c r="W1652" i="10"/>
  <c r="X1652" i="10"/>
  <c r="W1595" i="10"/>
  <c r="X1595" i="10"/>
  <c r="W1575" i="10"/>
  <c r="X1575" i="10"/>
  <c r="W1555" i="10"/>
  <c r="X1555" i="10"/>
  <c r="W1376" i="10"/>
  <c r="X1376" i="10"/>
  <c r="W1363" i="10"/>
  <c r="X1363" i="10"/>
  <c r="W1355" i="10"/>
  <c r="X1355" i="10"/>
  <c r="S115" i="10"/>
  <c r="W1336" i="10"/>
  <c r="X1336" i="10"/>
  <c r="W1328" i="10"/>
  <c r="X1328" i="10"/>
  <c r="W1311" i="10"/>
  <c r="X1311" i="10"/>
  <c r="W1259" i="10"/>
  <c r="X1259" i="10"/>
  <c r="W1215" i="10"/>
  <c r="X1215" i="10"/>
  <c r="W1184" i="10"/>
  <c r="X1184" i="10"/>
  <c r="W1171" i="10"/>
  <c r="X1171" i="10"/>
  <c r="W1163" i="10"/>
  <c r="X1163" i="10"/>
  <c r="W967" i="10"/>
  <c r="X967" i="10"/>
  <c r="W811" i="10"/>
  <c r="X811" i="10"/>
  <c r="W715" i="10"/>
  <c r="X715" i="10"/>
  <c r="AS130" i="10"/>
  <c r="AS131" i="10"/>
  <c r="AS129" i="10"/>
  <c r="AS123" i="10"/>
  <c r="AS122" i="10"/>
  <c r="AS127" i="10"/>
  <c r="AS132" i="10"/>
  <c r="AS126" i="10"/>
  <c r="W1956" i="10"/>
  <c r="X1956" i="10"/>
  <c r="W1952" i="10"/>
  <c r="X1952" i="10"/>
  <c r="L165" i="10"/>
  <c r="X1927" i="10"/>
  <c r="X1923" i="10"/>
  <c r="X1919" i="10"/>
  <c r="S163" i="10"/>
  <c r="W1912" i="10"/>
  <c r="X1912" i="10"/>
  <c r="W1908" i="10"/>
  <c r="X1908" i="10"/>
  <c r="W1904" i="10"/>
  <c r="X1904" i="10"/>
  <c r="L161" i="10"/>
  <c r="X1879" i="10"/>
  <c r="X1875" i="10"/>
  <c r="X1871" i="10"/>
  <c r="S159" i="10"/>
  <c r="W1864" i="10"/>
  <c r="X1864" i="10"/>
  <c r="W1860" i="10"/>
  <c r="X1860" i="10"/>
  <c r="W1856" i="10"/>
  <c r="X1856" i="10"/>
  <c r="L157" i="10"/>
  <c r="X1831" i="10"/>
  <c r="X1827" i="10"/>
  <c r="X1823" i="10"/>
  <c r="S155" i="10"/>
  <c r="W1816" i="10"/>
  <c r="X1816" i="10"/>
  <c r="W1812" i="10"/>
  <c r="X1812" i="10"/>
  <c r="W1808" i="10"/>
  <c r="X1808" i="10"/>
  <c r="L153" i="10"/>
  <c r="X1783" i="10"/>
  <c r="X1779" i="10"/>
  <c r="X1775" i="10"/>
  <c r="S151" i="10"/>
  <c r="W1768" i="10"/>
  <c r="X1768" i="10"/>
  <c r="W1764" i="10"/>
  <c r="X1764" i="10"/>
  <c r="W1760" i="10"/>
  <c r="X1760" i="10"/>
  <c r="L149" i="10"/>
  <c r="X1735" i="10"/>
  <c r="X1731" i="10"/>
  <c r="X1727" i="10"/>
  <c r="S147" i="10"/>
  <c r="W1720" i="10"/>
  <c r="X1720" i="10"/>
  <c r="W1716" i="10"/>
  <c r="X1716" i="10"/>
  <c r="W1712" i="10"/>
  <c r="X1712" i="10"/>
  <c r="L145" i="10"/>
  <c r="X1687" i="10"/>
  <c r="X1683" i="10"/>
  <c r="X1679" i="10"/>
  <c r="S143" i="10"/>
  <c r="W1672" i="10"/>
  <c r="X1672" i="10"/>
  <c r="W1668" i="10"/>
  <c r="X1668" i="10"/>
  <c r="W1664" i="10"/>
  <c r="X1664" i="10"/>
  <c r="L141" i="10"/>
  <c r="X1639" i="10"/>
  <c r="X1635" i="10"/>
  <c r="X1631" i="10"/>
  <c r="S139" i="10"/>
  <c r="W1624" i="10"/>
  <c r="X1624" i="10"/>
  <c r="W1620" i="10"/>
  <c r="X1620" i="10"/>
  <c r="W1616" i="10"/>
  <c r="X1616" i="10"/>
  <c r="S137" i="10"/>
  <c r="W1600" i="10"/>
  <c r="X1600" i="10"/>
  <c r="W1596" i="10"/>
  <c r="X1596" i="10"/>
  <c r="W1592" i="10"/>
  <c r="X1592" i="10"/>
  <c r="X1587" i="10"/>
  <c r="W1579" i="10"/>
  <c r="X1579" i="10"/>
  <c r="L133" i="10"/>
  <c r="W1544" i="10"/>
  <c r="X1544" i="10"/>
  <c r="W1524" i="10"/>
  <c r="X1524" i="10"/>
  <c r="W1523" i="10"/>
  <c r="X1523" i="10"/>
  <c r="S129" i="10"/>
  <c r="W1504" i="10"/>
  <c r="X1504" i="10"/>
  <c r="W1496" i="10"/>
  <c r="X1496" i="10"/>
  <c r="W1483" i="10"/>
  <c r="X1483" i="10"/>
  <c r="W1479" i="10"/>
  <c r="X1479" i="10"/>
  <c r="W1475" i="10"/>
  <c r="X1475" i="10"/>
  <c r="S125" i="10"/>
  <c r="W1456" i="10"/>
  <c r="X1456" i="10"/>
  <c r="W1448" i="10"/>
  <c r="X1448" i="10"/>
  <c r="W1435" i="10"/>
  <c r="X1435" i="10"/>
  <c r="W1431" i="10"/>
  <c r="X1431" i="10"/>
  <c r="W1427" i="10"/>
  <c r="X1427" i="10"/>
  <c r="S121" i="10"/>
  <c r="W1408" i="10"/>
  <c r="X1408" i="10"/>
  <c r="W1143" i="10"/>
  <c r="X1143" i="10"/>
  <c r="W1131" i="10"/>
  <c r="X1131" i="10"/>
  <c r="W1119" i="10"/>
  <c r="X1119" i="10"/>
  <c r="W1107" i="10"/>
  <c r="X1107" i="10"/>
  <c r="W1095" i="10"/>
  <c r="X1095" i="10"/>
  <c r="W1083" i="10"/>
  <c r="X1083" i="10"/>
  <c r="W1071" i="10"/>
  <c r="X1071" i="10"/>
  <c r="W1059" i="10"/>
  <c r="X1059" i="10"/>
  <c r="W936" i="10"/>
  <c r="X936" i="10"/>
  <c r="W920" i="10"/>
  <c r="X920" i="10"/>
  <c r="W907" i="10"/>
  <c r="X907" i="10"/>
  <c r="W899" i="10"/>
  <c r="X899" i="10"/>
  <c r="W819" i="10"/>
  <c r="X819" i="10"/>
  <c r="AU494" i="10"/>
  <c r="AU495" i="10"/>
  <c r="S136" i="10"/>
  <c r="W1588" i="10"/>
  <c r="X1588" i="10"/>
  <c r="W1584" i="10"/>
  <c r="X1584" i="10"/>
  <c r="W1580" i="10"/>
  <c r="X1580" i="10"/>
  <c r="L134" i="10"/>
  <c r="S132" i="10"/>
  <c r="W1540" i="10"/>
  <c r="X1540" i="10"/>
  <c r="W1536" i="10"/>
  <c r="X1536" i="10"/>
  <c r="W1532" i="10"/>
  <c r="X1532" i="10"/>
  <c r="L130" i="10"/>
  <c r="X1503" i="10"/>
  <c r="X1499" i="10"/>
  <c r="S128" i="10"/>
  <c r="W1492" i="10"/>
  <c r="X1492" i="10"/>
  <c r="W1488" i="10"/>
  <c r="X1488" i="10"/>
  <c r="W1484" i="10"/>
  <c r="X1484" i="10"/>
  <c r="L126" i="10"/>
  <c r="X1459" i="10"/>
  <c r="X1455" i="10"/>
  <c r="X1451" i="10"/>
  <c r="S124" i="10"/>
  <c r="W1444" i="10"/>
  <c r="X1444" i="10"/>
  <c r="W1440" i="10"/>
  <c r="X1440" i="10"/>
  <c r="W1436" i="10"/>
  <c r="X1436" i="10"/>
  <c r="L122" i="10"/>
  <c r="X1411" i="10"/>
  <c r="X1407" i="10"/>
  <c r="W1404" i="10"/>
  <c r="X1404" i="10"/>
  <c r="L120" i="10"/>
  <c r="X1387" i="10"/>
  <c r="X1383" i="10"/>
  <c r="X1379" i="10"/>
  <c r="S118" i="10"/>
  <c r="W1372" i="10"/>
  <c r="X1372" i="10"/>
  <c r="W1368" i="10"/>
  <c r="X1368" i="10"/>
  <c r="W1364" i="10"/>
  <c r="X1364" i="10"/>
  <c r="L116" i="10"/>
  <c r="X1339" i="10"/>
  <c r="X1335" i="10"/>
  <c r="X1331" i="10"/>
  <c r="S114" i="10"/>
  <c r="W1324" i="10"/>
  <c r="X1324" i="10"/>
  <c r="W1320" i="10"/>
  <c r="X1320" i="10"/>
  <c r="W1316" i="10"/>
  <c r="X1316" i="10"/>
  <c r="L112" i="10"/>
  <c r="X1291" i="10"/>
  <c r="X1287" i="10"/>
  <c r="X1283" i="10"/>
  <c r="S110" i="10"/>
  <c r="W1276" i="10"/>
  <c r="X1276" i="10"/>
  <c r="W1272" i="10"/>
  <c r="X1272" i="10"/>
  <c r="W1268" i="10"/>
  <c r="X1268" i="10"/>
  <c r="L108" i="10"/>
  <c r="X1243" i="10"/>
  <c r="X1239" i="10"/>
  <c r="X1235" i="10"/>
  <c r="S106" i="10"/>
  <c r="W1228" i="10"/>
  <c r="X1228" i="10"/>
  <c r="W1224" i="10"/>
  <c r="X1224" i="10"/>
  <c r="W1220" i="10"/>
  <c r="X1220" i="10"/>
  <c r="L104" i="10"/>
  <c r="X1195" i="10"/>
  <c r="X1191" i="10"/>
  <c r="X1187" i="10"/>
  <c r="S102" i="10"/>
  <c r="W1180" i="10"/>
  <c r="X1180" i="10"/>
  <c r="W1176" i="10"/>
  <c r="X1176" i="10"/>
  <c r="W1172" i="10"/>
  <c r="X1172" i="10"/>
  <c r="L100" i="10"/>
  <c r="X1151" i="10"/>
  <c r="X1051" i="10"/>
  <c r="S91" i="10"/>
  <c r="T91" i="10" s="1"/>
  <c r="W1048" i="10"/>
  <c r="X1048" i="10"/>
  <c r="X1039" i="10"/>
  <c r="S90" i="10"/>
  <c r="T90" i="10" s="1"/>
  <c r="W1036" i="10"/>
  <c r="X1036" i="10"/>
  <c r="W1032" i="10"/>
  <c r="X1032" i="10"/>
  <c r="W1028" i="10"/>
  <c r="X1028" i="10"/>
  <c r="L88" i="10"/>
  <c r="X1003" i="10"/>
  <c r="X999" i="10"/>
  <c r="X995" i="10"/>
  <c r="L86" i="10"/>
  <c r="W980" i="10"/>
  <c r="X980" i="10"/>
  <c r="W972" i="10"/>
  <c r="X972" i="10"/>
  <c r="L84" i="10"/>
  <c r="L83" i="10"/>
  <c r="W919" i="10"/>
  <c r="X919" i="10"/>
  <c r="W888" i="10"/>
  <c r="X888" i="10"/>
  <c r="S77" i="10"/>
  <c r="T77" i="10" s="1"/>
  <c r="W880" i="10"/>
  <c r="X880" i="10"/>
  <c r="W872" i="10"/>
  <c r="X872" i="10"/>
  <c r="W867" i="10"/>
  <c r="X867" i="10"/>
  <c r="S73" i="10"/>
  <c r="T73" i="10" s="1"/>
  <c r="W832" i="10"/>
  <c r="X832" i="10"/>
  <c r="W823" i="10"/>
  <c r="X823" i="10"/>
  <c r="AU715" i="10"/>
  <c r="S62" i="10"/>
  <c r="T62" i="10" s="1"/>
  <c r="W700" i="10"/>
  <c r="X700" i="10"/>
  <c r="W695" i="10"/>
  <c r="X695" i="10"/>
  <c r="AU692" i="10"/>
  <c r="AU681" i="10"/>
  <c r="AU693" i="10"/>
  <c r="AU687" i="10"/>
  <c r="W667" i="10"/>
  <c r="X667" i="10"/>
  <c r="AS668" i="10"/>
  <c r="AS663" i="10"/>
  <c r="AS667" i="10"/>
  <c r="W660" i="10"/>
  <c r="X660" i="10"/>
  <c r="AS659" i="10"/>
  <c r="AU652" i="10"/>
  <c r="AU653" i="10"/>
  <c r="AS628" i="10"/>
  <c r="AS623" i="10"/>
  <c r="AS627" i="10"/>
  <c r="AS622" i="10"/>
  <c r="W591" i="10"/>
  <c r="X591" i="10"/>
  <c r="W584" i="10"/>
  <c r="X584" i="10"/>
  <c r="W495" i="10"/>
  <c r="X495" i="10"/>
  <c r="S127" i="10"/>
  <c r="W1480" i="10"/>
  <c r="X1480" i="10"/>
  <c r="W1476" i="10"/>
  <c r="X1476" i="10"/>
  <c r="W1472" i="10"/>
  <c r="X1472" i="10"/>
  <c r="L125" i="10"/>
  <c r="S123" i="10"/>
  <c r="W1432" i="10"/>
  <c r="X1432" i="10"/>
  <c r="W1428" i="10"/>
  <c r="X1428" i="10"/>
  <c r="W1424" i="10"/>
  <c r="X1424" i="10"/>
  <c r="L121" i="10"/>
  <c r="W1400" i="10"/>
  <c r="X1400" i="10"/>
  <c r="L119" i="10"/>
  <c r="S117" i="10"/>
  <c r="W1360" i="10"/>
  <c r="X1360" i="10"/>
  <c r="W1356" i="10"/>
  <c r="X1356" i="10"/>
  <c r="W1352" i="10"/>
  <c r="X1352" i="10"/>
  <c r="L115" i="10"/>
  <c r="S113" i="10"/>
  <c r="W1312" i="10"/>
  <c r="X1312" i="10"/>
  <c r="W1308" i="10"/>
  <c r="X1308" i="10"/>
  <c r="W1304" i="10"/>
  <c r="X1304" i="10"/>
  <c r="L111" i="10"/>
  <c r="S109" i="10"/>
  <c r="W1264" i="10"/>
  <c r="X1264" i="10"/>
  <c r="W1260" i="10"/>
  <c r="X1260" i="10"/>
  <c r="W1256" i="10"/>
  <c r="X1256" i="10"/>
  <c r="L107" i="10"/>
  <c r="S105" i="10"/>
  <c r="W1216" i="10"/>
  <c r="X1216" i="10"/>
  <c r="W1212" i="10"/>
  <c r="X1212" i="10"/>
  <c r="W1208" i="10"/>
  <c r="X1208" i="10"/>
  <c r="L103" i="10"/>
  <c r="S101" i="10"/>
  <c r="W1168" i="10"/>
  <c r="X1168" i="10"/>
  <c r="W1164" i="10"/>
  <c r="X1164" i="10"/>
  <c r="W1160" i="10"/>
  <c r="X1160" i="10"/>
  <c r="S99" i="10"/>
  <c r="T99" i="10" s="1"/>
  <c r="W1144" i="10"/>
  <c r="X1144" i="10"/>
  <c r="S98" i="10"/>
  <c r="T98" i="10" s="1"/>
  <c r="W1132" i="10"/>
  <c r="X1132" i="10"/>
  <c r="S97" i="10"/>
  <c r="T97" i="10" s="1"/>
  <c r="W1120" i="10"/>
  <c r="X1120" i="10"/>
  <c r="S96" i="10"/>
  <c r="T96" i="10" s="1"/>
  <c r="W1108" i="10"/>
  <c r="X1108" i="10"/>
  <c r="S95" i="10"/>
  <c r="T95" i="10" s="1"/>
  <c r="W1096" i="10"/>
  <c r="X1096" i="10"/>
  <c r="S94" i="10"/>
  <c r="T94" i="10" s="1"/>
  <c r="W1084" i="10"/>
  <c r="X1084" i="10"/>
  <c r="S93" i="10"/>
  <c r="T93" i="10" s="1"/>
  <c r="W1072" i="10"/>
  <c r="X1072" i="10"/>
  <c r="S92" i="10"/>
  <c r="T92" i="10" s="1"/>
  <c r="W1060" i="10"/>
  <c r="X1060" i="10"/>
  <c r="W1044" i="10"/>
  <c r="X1044" i="10"/>
  <c r="S89" i="10"/>
  <c r="T89" i="10" s="1"/>
  <c r="W1024" i="10"/>
  <c r="X1024" i="10"/>
  <c r="W1020" i="10"/>
  <c r="X1020" i="10"/>
  <c r="W1016" i="10"/>
  <c r="X1016" i="10"/>
  <c r="L87" i="10"/>
  <c r="X991" i="10"/>
  <c r="W959" i="10"/>
  <c r="X959" i="10"/>
  <c r="X955" i="10"/>
  <c r="X951" i="10"/>
  <c r="X947" i="10"/>
  <c r="S82" i="10"/>
  <c r="T82" i="10" s="1"/>
  <c r="W940" i="10"/>
  <c r="X940" i="10"/>
  <c r="W932" i="10"/>
  <c r="X932" i="10"/>
  <c r="W924" i="10"/>
  <c r="X924" i="10"/>
  <c r="L80" i="10"/>
  <c r="L79" i="10"/>
  <c r="W871" i="10"/>
  <c r="X871" i="10"/>
  <c r="W840" i="10"/>
  <c r="X840" i="10"/>
  <c r="W828" i="10"/>
  <c r="X828" i="10"/>
  <c r="L72" i="10"/>
  <c r="L71" i="10"/>
  <c r="L69" i="10"/>
  <c r="S68" i="10"/>
  <c r="T68" i="10" s="1"/>
  <c r="W772" i="10"/>
  <c r="X772" i="10"/>
  <c r="W763" i="10"/>
  <c r="X763" i="10"/>
  <c r="AU713" i="10"/>
  <c r="AS676" i="10"/>
  <c r="AS671" i="10"/>
  <c r="AS675" i="10"/>
  <c r="AS670" i="10"/>
  <c r="W639" i="10"/>
  <c r="X639" i="10"/>
  <c r="W632" i="10"/>
  <c r="X632" i="10"/>
  <c r="AU624" i="10"/>
  <c r="AU613" i="10"/>
  <c r="AU625" i="10"/>
  <c r="AU619" i="10"/>
  <c r="S54" i="10"/>
  <c r="T54" i="10" s="1"/>
  <c r="W604" i="10"/>
  <c r="X604" i="10"/>
  <c r="W599" i="10"/>
  <c r="X599" i="10"/>
  <c r="AS600" i="10"/>
  <c r="AS595" i="10"/>
  <c r="AS599" i="10"/>
  <c r="W542" i="10"/>
  <c r="X542" i="10"/>
  <c r="S45" i="10"/>
  <c r="T45" i="10" s="1"/>
  <c r="W496" i="10"/>
  <c r="X496" i="10"/>
  <c r="AU462" i="10"/>
  <c r="AU463" i="10"/>
  <c r="AU430" i="10"/>
  <c r="AU431" i="10"/>
  <c r="AU398" i="10"/>
  <c r="AU399" i="10"/>
  <c r="AU366" i="10"/>
  <c r="AU367" i="10"/>
  <c r="S134" i="10"/>
  <c r="W1564" i="10"/>
  <c r="X1564" i="10"/>
  <c r="W1560" i="10"/>
  <c r="X1560" i="10"/>
  <c r="W1556" i="10"/>
  <c r="X1556" i="10"/>
  <c r="L132" i="10"/>
  <c r="S130" i="10"/>
  <c r="W1516" i="10"/>
  <c r="X1516" i="10"/>
  <c r="W1512" i="10"/>
  <c r="X1512" i="10"/>
  <c r="W1508" i="10"/>
  <c r="X1508" i="10"/>
  <c r="L128" i="10"/>
  <c r="S126" i="10"/>
  <c r="W1468" i="10"/>
  <c r="X1468" i="10"/>
  <c r="W1464" i="10"/>
  <c r="X1464" i="10"/>
  <c r="W1460" i="10"/>
  <c r="X1460" i="10"/>
  <c r="L124" i="10"/>
  <c r="S122" i="10"/>
  <c r="W1420" i="10"/>
  <c r="X1420" i="10"/>
  <c r="W1416" i="10"/>
  <c r="X1416" i="10"/>
  <c r="W1412" i="10"/>
  <c r="X1412" i="10"/>
  <c r="S120" i="10"/>
  <c r="W1396" i="10"/>
  <c r="X1396" i="10"/>
  <c r="W1392" i="10"/>
  <c r="X1392" i="10"/>
  <c r="W1388" i="10"/>
  <c r="X1388" i="10"/>
  <c r="L118" i="10"/>
  <c r="S116" i="10"/>
  <c r="W1348" i="10"/>
  <c r="X1348" i="10"/>
  <c r="W1344" i="10"/>
  <c r="X1344" i="10"/>
  <c r="W1340" i="10"/>
  <c r="X1340" i="10"/>
  <c r="L114" i="10"/>
  <c r="S112" i="10"/>
  <c r="W1300" i="10"/>
  <c r="X1300" i="10"/>
  <c r="W1296" i="10"/>
  <c r="X1296" i="10"/>
  <c r="W1292" i="10"/>
  <c r="X1292" i="10"/>
  <c r="L110" i="10"/>
  <c r="S108" i="10"/>
  <c r="W1252" i="10"/>
  <c r="X1252" i="10"/>
  <c r="W1248" i="10"/>
  <c r="X1248" i="10"/>
  <c r="W1244" i="10"/>
  <c r="X1244" i="10"/>
  <c r="L106" i="10"/>
  <c r="S104" i="10"/>
  <c r="W1204" i="10"/>
  <c r="X1204" i="10"/>
  <c r="W1200" i="10"/>
  <c r="X1200" i="10"/>
  <c r="W1196" i="10"/>
  <c r="X1196" i="10"/>
  <c r="L102" i="10"/>
  <c r="S100" i="10"/>
  <c r="W1156" i="10"/>
  <c r="X1156" i="10"/>
  <c r="W1140" i="10"/>
  <c r="X1140" i="10"/>
  <c r="W1128" i="10"/>
  <c r="X1128" i="10"/>
  <c r="W1116" i="10"/>
  <c r="X1116" i="10"/>
  <c r="W1104" i="10"/>
  <c r="X1104" i="10"/>
  <c r="W1092" i="10"/>
  <c r="X1092" i="10"/>
  <c r="W1080" i="10"/>
  <c r="X1080" i="10"/>
  <c r="W1068" i="10"/>
  <c r="X1068" i="10"/>
  <c r="W1056" i="10"/>
  <c r="X1056" i="10"/>
  <c r="W1052" i="10"/>
  <c r="X1052" i="10"/>
  <c r="L91" i="10"/>
  <c r="W1040" i="10"/>
  <c r="X1040" i="10"/>
  <c r="L90" i="10"/>
  <c r="S88" i="10"/>
  <c r="T88" i="10" s="1"/>
  <c r="W1012" i="10"/>
  <c r="X1012" i="10"/>
  <c r="W1008" i="10"/>
  <c r="X1008" i="10"/>
  <c r="W1004" i="10"/>
  <c r="X1004" i="10"/>
  <c r="S86" i="10"/>
  <c r="T86" i="10" s="1"/>
  <c r="W988" i="10"/>
  <c r="X988" i="10"/>
  <c r="W984" i="10"/>
  <c r="X984" i="10"/>
  <c r="S85" i="10"/>
  <c r="T85" i="10" s="1"/>
  <c r="W976" i="10"/>
  <c r="X976" i="10"/>
  <c r="W968" i="10"/>
  <c r="X968" i="10"/>
  <c r="W963" i="10"/>
  <c r="X963" i="10"/>
  <c r="W911" i="10"/>
  <c r="X911" i="10"/>
  <c r="S78" i="10"/>
  <c r="T78" i="10" s="1"/>
  <c r="W892" i="10"/>
  <c r="X892" i="10"/>
  <c r="W884" i="10"/>
  <c r="X884" i="10"/>
  <c r="W876" i="10"/>
  <c r="X876" i="10"/>
  <c r="L76" i="10"/>
  <c r="W815" i="10"/>
  <c r="X815" i="10"/>
  <c r="S70" i="10"/>
  <c r="T70" i="10" s="1"/>
  <c r="W796" i="10"/>
  <c r="X796" i="10"/>
  <c r="W767" i="10"/>
  <c r="X767" i="10"/>
  <c r="S67" i="10"/>
  <c r="T67" i="10" s="1"/>
  <c r="W760" i="10"/>
  <c r="X760" i="10"/>
  <c r="AS716" i="10"/>
  <c r="AS711" i="10"/>
  <c r="AS715" i="10"/>
  <c r="W708" i="10"/>
  <c r="X708" i="10"/>
  <c r="AS707" i="10"/>
  <c r="AU700" i="10"/>
  <c r="AU701" i="10"/>
  <c r="AU689" i="10"/>
  <c r="W687" i="10"/>
  <c r="X687" i="10"/>
  <c r="W680" i="10"/>
  <c r="X680" i="10"/>
  <c r="AU672" i="10"/>
  <c r="AU661" i="10"/>
  <c r="AU673" i="10"/>
  <c r="AU667" i="10"/>
  <c r="S58" i="10"/>
  <c r="T58" i="10" s="1"/>
  <c r="W652" i="10"/>
  <c r="X652" i="10"/>
  <c r="W647" i="10"/>
  <c r="X647" i="10"/>
  <c r="AS648" i="10"/>
  <c r="AS643" i="10"/>
  <c r="AS647" i="10"/>
  <c r="AU596" i="10"/>
  <c r="AU585" i="10"/>
  <c r="AU597" i="10"/>
  <c r="AU591" i="10"/>
  <c r="AS580" i="10"/>
  <c r="AS575" i="10"/>
  <c r="AS579" i="10"/>
  <c r="AS536" i="10"/>
  <c r="AS532" i="10"/>
  <c r="AS530" i="10"/>
  <c r="AS537" i="10"/>
  <c r="AS529" i="10"/>
  <c r="AU532" i="10"/>
  <c r="AU535" i="10"/>
  <c r="AU534" i="10"/>
  <c r="AU526" i="10"/>
  <c r="AU528" i="10"/>
  <c r="S84" i="10"/>
  <c r="T84" i="10" s="1"/>
  <c r="W964" i="10"/>
  <c r="X964" i="10"/>
  <c r="W960" i="10"/>
  <c r="X960" i="10"/>
  <c r="W956" i="10"/>
  <c r="X956" i="10"/>
  <c r="L82" i="10"/>
  <c r="S80" i="10"/>
  <c r="T80" i="10" s="1"/>
  <c r="W916" i="10"/>
  <c r="X916" i="10"/>
  <c r="W912" i="10"/>
  <c r="X912" i="10"/>
  <c r="W908" i="10"/>
  <c r="X908" i="10"/>
  <c r="L78" i="10"/>
  <c r="S76" i="10"/>
  <c r="T76" i="10" s="1"/>
  <c r="W868" i="10"/>
  <c r="X868" i="10"/>
  <c r="W864" i="10"/>
  <c r="X864" i="10"/>
  <c r="W860" i="10"/>
  <c r="X860" i="10"/>
  <c r="L74" i="10"/>
  <c r="X835" i="10"/>
  <c r="X831" i="10"/>
  <c r="S72" i="10"/>
  <c r="T72" i="10" s="1"/>
  <c r="W820" i="10"/>
  <c r="X820" i="10"/>
  <c r="W816" i="10"/>
  <c r="X816" i="10"/>
  <c r="W812" i="10"/>
  <c r="X812" i="10"/>
  <c r="L70" i="10"/>
  <c r="W783" i="10"/>
  <c r="X783" i="10"/>
  <c r="W776" i="10"/>
  <c r="X776" i="10"/>
  <c r="S66" i="10"/>
  <c r="T66" i="10" s="1"/>
  <c r="W748" i="10"/>
  <c r="X748" i="10"/>
  <c r="S65" i="10"/>
  <c r="T65" i="10" s="1"/>
  <c r="W736" i="10"/>
  <c r="X736" i="10"/>
  <c r="S64" i="10"/>
  <c r="T64" i="10" s="1"/>
  <c r="W724" i="10"/>
  <c r="X724" i="10"/>
  <c r="W716" i="10"/>
  <c r="X716" i="10"/>
  <c r="X711" i="10"/>
  <c r="AS714" i="10"/>
  <c r="AS712" i="10"/>
  <c r="AU708" i="10"/>
  <c r="AS706" i="10"/>
  <c r="AS704" i="10"/>
  <c r="AU703" i="10"/>
  <c r="W696" i="10"/>
  <c r="X696" i="10"/>
  <c r="X691" i="10"/>
  <c r="AU695" i="10"/>
  <c r="S61" i="10"/>
  <c r="T61" i="10" s="1"/>
  <c r="W688" i="10"/>
  <c r="X688" i="10"/>
  <c r="AS687" i="10"/>
  <c r="AU685" i="10"/>
  <c r="AU688" i="10"/>
  <c r="AS686" i="10"/>
  <c r="AS684" i="10"/>
  <c r="AU680" i="10"/>
  <c r="AU675" i="10"/>
  <c r="W668" i="10"/>
  <c r="X668" i="10"/>
  <c r="AS666" i="10"/>
  <c r="AS664" i="10"/>
  <c r="AU660" i="10"/>
  <c r="AS658" i="10"/>
  <c r="AS656" i="10"/>
  <c r="AU655" i="10"/>
  <c r="W648" i="10"/>
  <c r="X648" i="10"/>
  <c r="AU647" i="10"/>
  <c r="S57" i="10"/>
  <c r="T57" i="10" s="1"/>
  <c r="W640" i="10"/>
  <c r="X640" i="10"/>
  <c r="AU637" i="10"/>
  <c r="AU640" i="10"/>
  <c r="AS638" i="10"/>
  <c r="AS636" i="10"/>
  <c r="AU632" i="10"/>
  <c r="AU627" i="10"/>
  <c r="W620" i="10"/>
  <c r="X620" i="10"/>
  <c r="AS618" i="10"/>
  <c r="AS616" i="10"/>
  <c r="AU612" i="10"/>
  <c r="AS610" i="10"/>
  <c r="AS608" i="10"/>
  <c r="AU607" i="10"/>
  <c r="W600" i="10"/>
  <c r="X600" i="10"/>
  <c r="AU599" i="10"/>
  <c r="S53" i="10"/>
  <c r="T53" i="10" s="1"/>
  <c r="W592" i="10"/>
  <c r="X592" i="10"/>
  <c r="AS591" i="10"/>
  <c r="AU589" i="10"/>
  <c r="AU592" i="10"/>
  <c r="AS590" i="10"/>
  <c r="AS588" i="10"/>
  <c r="AU584" i="10"/>
  <c r="X575" i="10"/>
  <c r="AU579" i="10"/>
  <c r="AU569" i="10"/>
  <c r="AS563" i="10"/>
  <c r="AU556" i="10"/>
  <c r="AU559" i="10"/>
  <c r="AU550" i="10"/>
  <c r="AU552" i="10"/>
  <c r="AU558" i="10"/>
  <c r="W521" i="10"/>
  <c r="X521" i="10"/>
  <c r="AS497" i="10"/>
  <c r="AS498" i="10"/>
  <c r="AS499" i="10"/>
  <c r="AS500" i="10"/>
  <c r="AS504" i="10"/>
  <c r="AS508" i="10"/>
  <c r="AS509" i="10"/>
  <c r="AS505" i="10"/>
  <c r="AS501" i="10"/>
  <c r="W473" i="10"/>
  <c r="X473" i="10"/>
  <c r="AU476" i="10"/>
  <c r="AU477" i="10"/>
  <c r="W471" i="10"/>
  <c r="X471" i="10"/>
  <c r="W441" i="10"/>
  <c r="X441" i="10"/>
  <c r="W409" i="10"/>
  <c r="X409" i="10"/>
  <c r="W377" i="10"/>
  <c r="X377" i="10"/>
  <c r="W345" i="10"/>
  <c r="X345" i="10"/>
  <c r="AU233" i="10"/>
  <c r="AU235" i="10"/>
  <c r="AU239" i="10"/>
  <c r="AU227" i="10"/>
  <c r="AU237" i="10"/>
  <c r="W992" i="10"/>
  <c r="X992" i="10"/>
  <c r="L85" i="10"/>
  <c r="S83" i="10"/>
  <c r="T83" i="10" s="1"/>
  <c r="W952" i="10"/>
  <c r="X952" i="10"/>
  <c r="W948" i="10"/>
  <c r="X948" i="10"/>
  <c r="W944" i="10"/>
  <c r="X944" i="10"/>
  <c r="L81" i="10"/>
  <c r="S79" i="10"/>
  <c r="T79" i="10" s="1"/>
  <c r="W904" i="10"/>
  <c r="X904" i="10"/>
  <c r="W900" i="10"/>
  <c r="X900" i="10"/>
  <c r="W896" i="10"/>
  <c r="X896" i="10"/>
  <c r="L77" i="10"/>
  <c r="S75" i="10"/>
  <c r="T75" i="10" s="1"/>
  <c r="W856" i="10"/>
  <c r="X856" i="10"/>
  <c r="W852" i="10"/>
  <c r="X852" i="10"/>
  <c r="W848" i="10"/>
  <c r="X848" i="10"/>
  <c r="L73" i="10"/>
  <c r="S71" i="10"/>
  <c r="T71" i="10" s="1"/>
  <c r="W808" i="10"/>
  <c r="X808" i="10"/>
  <c r="W804" i="10"/>
  <c r="X804" i="10"/>
  <c r="W800" i="10"/>
  <c r="X800" i="10"/>
  <c r="W752" i="10"/>
  <c r="X752" i="10"/>
  <c r="W740" i="10"/>
  <c r="X740" i="10"/>
  <c r="W728" i="10"/>
  <c r="X728" i="10"/>
  <c r="AU716" i="10"/>
  <c r="X707" i="10"/>
  <c r="AU711" i="10"/>
  <c r="W704" i="10"/>
  <c r="X704" i="10"/>
  <c r="X699" i="10"/>
  <c r="AS702" i="10"/>
  <c r="AS700" i="10"/>
  <c r="AU696" i="10"/>
  <c r="AS694" i="10"/>
  <c r="AS692" i="10"/>
  <c r="AU691" i="10"/>
  <c r="W684" i="10"/>
  <c r="X684" i="10"/>
  <c r="X679" i="10"/>
  <c r="AU683" i="10"/>
  <c r="S60" i="10"/>
  <c r="T60" i="10" s="1"/>
  <c r="W676" i="10"/>
  <c r="X676" i="10"/>
  <c r="AU676" i="10"/>
  <c r="AS674" i="10"/>
  <c r="AS672" i="10"/>
  <c r="AU668" i="10"/>
  <c r="X659" i="10"/>
  <c r="AU663" i="10"/>
  <c r="W656" i="10"/>
  <c r="X656" i="10"/>
  <c r="X651" i="10"/>
  <c r="AS654" i="10"/>
  <c r="AS652" i="10"/>
  <c r="AU648" i="10"/>
  <c r="AS646" i="10"/>
  <c r="AS644" i="10"/>
  <c r="AU643" i="10"/>
  <c r="W636" i="10"/>
  <c r="X636" i="10"/>
  <c r="AS635" i="10"/>
  <c r="X631" i="10"/>
  <c r="AU635" i="10"/>
  <c r="S56" i="10"/>
  <c r="T56" i="10" s="1"/>
  <c r="W628" i="10"/>
  <c r="X628" i="10"/>
  <c r="AU628" i="10"/>
  <c r="AS626" i="10"/>
  <c r="AS624" i="10"/>
  <c r="AU620" i="10"/>
  <c r="X611" i="10"/>
  <c r="AU615" i="10"/>
  <c r="W608" i="10"/>
  <c r="X608" i="10"/>
  <c r="X603" i="10"/>
  <c r="AS606" i="10"/>
  <c r="AS604" i="10"/>
  <c r="AU600" i="10"/>
  <c r="AS598" i="10"/>
  <c r="AS596" i="10"/>
  <c r="AU595" i="10"/>
  <c r="W588" i="10"/>
  <c r="X588" i="10"/>
  <c r="X583" i="10"/>
  <c r="AU587" i="10"/>
  <c r="S52" i="10"/>
  <c r="T52" i="10" s="1"/>
  <c r="W580" i="10"/>
  <c r="X580" i="10"/>
  <c r="AU577" i="10"/>
  <c r="AU576" i="10"/>
  <c r="AU580" i="10"/>
  <c r="AS578" i="10"/>
  <c r="AS577" i="10"/>
  <c r="AU575" i="10"/>
  <c r="AS570" i="10"/>
  <c r="AS569" i="10"/>
  <c r="AS568" i="10"/>
  <c r="AS564" i="10"/>
  <c r="AS567" i="10"/>
  <c r="W525" i="10"/>
  <c r="X525" i="10"/>
  <c r="W481" i="10"/>
  <c r="X481" i="10"/>
  <c r="AU484" i="10"/>
  <c r="AU485" i="10"/>
  <c r="W479" i="10"/>
  <c r="X479" i="10"/>
  <c r="AU478" i="10"/>
  <c r="AU479" i="10"/>
  <c r="AU446" i="10"/>
  <c r="AU447" i="10"/>
  <c r="AU414" i="10"/>
  <c r="AU415" i="10"/>
  <c r="AU382" i="10"/>
  <c r="AU383" i="10"/>
  <c r="AU350" i="10"/>
  <c r="AU351" i="10"/>
  <c r="AU336" i="10"/>
  <c r="AU337" i="10"/>
  <c r="AU320" i="10"/>
  <c r="AU321" i="10"/>
  <c r="AS294" i="10"/>
  <c r="AS290" i="10"/>
  <c r="AS288" i="10"/>
  <c r="AS282" i="10"/>
  <c r="W756" i="10"/>
  <c r="X756" i="10"/>
  <c r="W744" i="10"/>
  <c r="X744" i="10"/>
  <c r="W732" i="10"/>
  <c r="X732" i="10"/>
  <c r="W720" i="10"/>
  <c r="X720" i="10"/>
  <c r="S63" i="10"/>
  <c r="T63" i="10" s="1"/>
  <c r="W712" i="10"/>
  <c r="X712" i="10"/>
  <c r="AU712" i="10"/>
  <c r="AS710" i="10"/>
  <c r="AS708" i="10"/>
  <c r="AU704" i="10"/>
  <c r="AU699" i="10"/>
  <c r="W692" i="10"/>
  <c r="X692" i="10"/>
  <c r="AS690" i="10"/>
  <c r="AS688" i="10"/>
  <c r="AU684" i="10"/>
  <c r="AS682" i="10"/>
  <c r="AS680" i="10"/>
  <c r="AU679" i="10"/>
  <c r="W672" i="10"/>
  <c r="X672" i="10"/>
  <c r="AU671" i="10"/>
  <c r="S59" i="10"/>
  <c r="T59" i="10" s="1"/>
  <c r="W664" i="10"/>
  <c r="X664" i="10"/>
  <c r="AU664" i="10"/>
  <c r="AS662" i="10"/>
  <c r="AS660" i="10"/>
  <c r="AU656" i="10"/>
  <c r="AU651" i="10"/>
  <c r="W644" i="10"/>
  <c r="X644" i="10"/>
  <c r="AS642" i="10"/>
  <c r="AS640" i="10"/>
  <c r="AU636" i="10"/>
  <c r="AS634" i="10"/>
  <c r="AS632" i="10"/>
  <c r="AU631" i="10"/>
  <c r="W624" i="10"/>
  <c r="X624" i="10"/>
  <c r="AU623" i="10"/>
  <c r="S55" i="10"/>
  <c r="T55" i="10" s="1"/>
  <c r="W616" i="10"/>
  <c r="X616" i="10"/>
  <c r="AU616" i="10"/>
  <c r="AS614" i="10"/>
  <c r="AS612" i="10"/>
  <c r="AU608" i="10"/>
  <c r="AU603" i="10"/>
  <c r="W596" i="10"/>
  <c r="X596" i="10"/>
  <c r="AS594" i="10"/>
  <c r="AS592" i="10"/>
  <c r="AU588" i="10"/>
  <c r="AS586" i="10"/>
  <c r="AS584" i="10"/>
  <c r="AU583" i="10"/>
  <c r="W576" i="10"/>
  <c r="X576" i="10"/>
  <c r="W571" i="10"/>
  <c r="X571" i="10"/>
  <c r="W567" i="10"/>
  <c r="X567" i="10"/>
  <c r="AS544" i="10"/>
  <c r="AS545" i="10"/>
  <c r="AS540" i="10"/>
  <c r="W489" i="10"/>
  <c r="X489" i="10"/>
  <c r="AU492" i="10"/>
  <c r="AU493" i="10"/>
  <c r="W487" i="10"/>
  <c r="X487" i="10"/>
  <c r="AU486" i="10"/>
  <c r="AU487" i="10"/>
  <c r="W457" i="10"/>
  <c r="X457" i="10"/>
  <c r="W425" i="10"/>
  <c r="X425" i="10"/>
  <c r="W393" i="10"/>
  <c r="X393" i="10"/>
  <c r="W361" i="10"/>
  <c r="X361" i="10"/>
  <c r="W190" i="10"/>
  <c r="X190" i="10"/>
  <c r="S172" i="10"/>
  <c r="S169" i="10"/>
  <c r="S168" i="10"/>
  <c r="S167" i="10"/>
  <c r="S69" i="10"/>
  <c r="T69" i="10" s="1"/>
  <c r="X784" i="10"/>
  <c r="W768" i="10"/>
  <c r="X768" i="10"/>
  <c r="L67" i="10"/>
  <c r="L63" i="10"/>
  <c r="AS713" i="10"/>
  <c r="AS709" i="10"/>
  <c r="L62" i="10"/>
  <c r="AS705" i="10"/>
  <c r="AS701" i="10"/>
  <c r="AS697" i="10"/>
  <c r="L61" i="10"/>
  <c r="AS693" i="10"/>
  <c r="AS689" i="10"/>
  <c r="AS685" i="10"/>
  <c r="L60" i="10"/>
  <c r="AS681" i="10"/>
  <c r="AS677" i="10"/>
  <c r="AS673" i="10"/>
  <c r="L59" i="10"/>
  <c r="AS669" i="10"/>
  <c r="AS665" i="10"/>
  <c r="AS661" i="10"/>
  <c r="L58" i="10"/>
  <c r="AS657" i="10"/>
  <c r="AS653" i="10"/>
  <c r="AS649" i="10"/>
  <c r="L57" i="10"/>
  <c r="AS645" i="10"/>
  <c r="AS641" i="10"/>
  <c r="AS637" i="10"/>
  <c r="L56" i="10"/>
  <c r="AS633" i="10"/>
  <c r="AS629" i="10"/>
  <c r="AS625" i="10"/>
  <c r="L55" i="10"/>
  <c r="AS621" i="10"/>
  <c r="AS617" i="10"/>
  <c r="AS613" i="10"/>
  <c r="L54" i="10"/>
  <c r="AS609" i="10"/>
  <c r="AS605" i="10"/>
  <c r="AS601" i="10"/>
  <c r="L53" i="10"/>
  <c r="AS597" i="10"/>
  <c r="AS593" i="10"/>
  <c r="AS589" i="10"/>
  <c r="L52" i="10"/>
  <c r="AS585" i="10"/>
  <c r="AS581" i="10"/>
  <c r="AS572" i="10"/>
  <c r="AU567" i="10"/>
  <c r="AU564" i="10"/>
  <c r="AU560" i="10"/>
  <c r="X559" i="10"/>
  <c r="W559" i="10"/>
  <c r="AU554" i="10"/>
  <c r="W541" i="10"/>
  <c r="X541" i="10"/>
  <c r="W534" i="10"/>
  <c r="X534" i="10"/>
  <c r="W533" i="10"/>
  <c r="X533" i="10"/>
  <c r="AU525" i="10"/>
  <c r="W509" i="10"/>
  <c r="X509" i="10"/>
  <c r="W505" i="10"/>
  <c r="X505" i="10"/>
  <c r="W465" i="10"/>
  <c r="X465" i="10"/>
  <c r="W449" i="10"/>
  <c r="X449" i="10"/>
  <c r="W433" i="10"/>
  <c r="X433" i="10"/>
  <c r="W417" i="10"/>
  <c r="X417" i="10"/>
  <c r="W401" i="10"/>
  <c r="X401" i="10"/>
  <c r="W385" i="10"/>
  <c r="X385" i="10"/>
  <c r="W369" i="10"/>
  <c r="X369" i="10"/>
  <c r="W353" i="10"/>
  <c r="X353" i="10"/>
  <c r="W257" i="10"/>
  <c r="X257" i="10"/>
  <c r="S171" i="10"/>
  <c r="S170" i="10"/>
  <c r="X2020" i="10"/>
  <c r="X2008" i="10"/>
  <c r="X1996" i="10"/>
  <c r="X1984" i="10"/>
  <c r="X1972" i="10"/>
  <c r="X1960" i="10"/>
  <c r="W780" i="10"/>
  <c r="X780" i="10"/>
  <c r="L68" i="10"/>
  <c r="W764" i="10"/>
  <c r="X764" i="10"/>
  <c r="L66" i="10"/>
  <c r="L65" i="10"/>
  <c r="L64" i="10"/>
  <c r="AU714" i="10"/>
  <c r="AU710" i="10"/>
  <c r="AU706" i="10"/>
  <c r="AU702" i="10"/>
  <c r="AU698" i="10"/>
  <c r="AU694" i="10"/>
  <c r="AU690" i="10"/>
  <c r="AU686" i="10"/>
  <c r="AU682" i="10"/>
  <c r="AU678" i="10"/>
  <c r="AU674" i="10"/>
  <c r="AU670" i="10"/>
  <c r="AU666" i="10"/>
  <c r="AU662" i="10"/>
  <c r="AU658" i="10"/>
  <c r="AU654" i="10"/>
  <c r="AU650" i="10"/>
  <c r="AU646" i="10"/>
  <c r="AU642" i="10"/>
  <c r="AU638" i="10"/>
  <c r="AU634" i="10"/>
  <c r="AU630" i="10"/>
  <c r="AU626" i="10"/>
  <c r="AU622" i="10"/>
  <c r="AU618" i="10"/>
  <c r="AU614" i="10"/>
  <c r="AU610" i="10"/>
  <c r="AU606" i="10"/>
  <c r="AU602" i="10"/>
  <c r="AU598" i="10"/>
  <c r="AU594" i="10"/>
  <c r="AU590" i="10"/>
  <c r="AU586" i="10"/>
  <c r="AU582" i="10"/>
  <c r="AS574" i="10"/>
  <c r="W572" i="10"/>
  <c r="X572" i="10"/>
  <c r="AS571" i="10"/>
  <c r="AS573" i="10"/>
  <c r="AU566" i="10"/>
  <c r="W566" i="10"/>
  <c r="X566" i="10"/>
  <c r="W565" i="10"/>
  <c r="X565" i="10"/>
  <c r="AU561" i="10"/>
  <c r="AS555" i="10"/>
  <c r="AS553" i="10"/>
  <c r="AS554" i="10"/>
  <c r="X535" i="10"/>
  <c r="W535" i="10"/>
  <c r="AS531" i="10"/>
  <c r="AU529" i="10"/>
  <c r="AU527" i="10"/>
  <c r="AS524" i="10"/>
  <c r="AS525" i="10"/>
  <c r="AS520" i="10"/>
  <c r="AS521" i="10"/>
  <c r="AS519" i="10"/>
  <c r="AU470" i="10"/>
  <c r="AU471" i="10"/>
  <c r="AU454" i="10"/>
  <c r="AU455" i="10"/>
  <c r="AU438" i="10"/>
  <c r="AU439" i="10"/>
  <c r="AU422" i="10"/>
  <c r="AU423" i="10"/>
  <c r="AU406" i="10"/>
  <c r="AU407" i="10"/>
  <c r="AU390" i="10"/>
  <c r="AU391" i="10"/>
  <c r="AU374" i="10"/>
  <c r="AU375" i="10"/>
  <c r="AU358" i="10"/>
  <c r="AU359" i="10"/>
  <c r="AU468" i="10"/>
  <c r="AU469" i="10"/>
  <c r="W463" i="10"/>
  <c r="X463" i="10"/>
  <c r="AU460" i="10"/>
  <c r="AU461" i="10"/>
  <c r="W455" i="10"/>
  <c r="X455" i="10"/>
  <c r="AU452" i="10"/>
  <c r="AU453" i="10"/>
  <c r="W447" i="10"/>
  <c r="X447" i="10"/>
  <c r="AU444" i="10"/>
  <c r="AU445" i="10"/>
  <c r="W439" i="10"/>
  <c r="X439" i="10"/>
  <c r="AU436" i="10"/>
  <c r="AU437" i="10"/>
  <c r="W431" i="10"/>
  <c r="X431" i="10"/>
  <c r="AU428" i="10"/>
  <c r="AU429" i="10"/>
  <c r="W423" i="10"/>
  <c r="X423" i="10"/>
  <c r="AU420" i="10"/>
  <c r="AU421" i="10"/>
  <c r="W415" i="10"/>
  <c r="X415" i="10"/>
  <c r="AU412" i="10"/>
  <c r="AU413" i="10"/>
  <c r="W407" i="10"/>
  <c r="X407" i="10"/>
  <c r="AU404" i="10"/>
  <c r="AU405" i="10"/>
  <c r="W399" i="10"/>
  <c r="X399" i="10"/>
  <c r="AU396" i="10"/>
  <c r="AU397" i="10"/>
  <c r="W391" i="10"/>
  <c r="X391" i="10"/>
  <c r="AU388" i="10"/>
  <c r="AU389" i="10"/>
  <c r="W383" i="10"/>
  <c r="X383" i="10"/>
  <c r="AU380" i="10"/>
  <c r="AU381" i="10"/>
  <c r="W375" i="10"/>
  <c r="X375" i="10"/>
  <c r="AU372" i="10"/>
  <c r="AU373" i="10"/>
  <c r="W367" i="10"/>
  <c r="X367" i="10"/>
  <c r="AU364" i="10"/>
  <c r="AU365" i="10"/>
  <c r="W359" i="10"/>
  <c r="X359" i="10"/>
  <c r="AU356" i="10"/>
  <c r="AU357" i="10"/>
  <c r="W351" i="10"/>
  <c r="X351" i="10"/>
  <c r="AU348" i="10"/>
  <c r="AU349" i="10"/>
  <c r="W343" i="10"/>
  <c r="X343" i="10"/>
  <c r="W339" i="10"/>
  <c r="X339" i="10"/>
  <c r="AU334" i="10"/>
  <c r="AU335" i="10"/>
  <c r="W329" i="10"/>
  <c r="X329" i="10"/>
  <c r="AU332" i="10"/>
  <c r="AU333" i="10"/>
  <c r="W327" i="10"/>
  <c r="X327" i="10"/>
  <c r="W323" i="10"/>
  <c r="X323" i="10"/>
  <c r="AU318" i="10"/>
  <c r="AU319" i="10"/>
  <c r="W313" i="10"/>
  <c r="X313" i="10"/>
  <c r="AU316" i="10"/>
  <c r="AU317" i="10"/>
  <c r="W311" i="10"/>
  <c r="X311" i="10"/>
  <c r="W307" i="10"/>
  <c r="X307" i="10"/>
  <c r="AS256" i="10"/>
  <c r="W249" i="10"/>
  <c r="X249" i="10"/>
  <c r="AS249" i="10"/>
  <c r="AU138" i="10"/>
  <c r="AU131" i="10"/>
  <c r="AU128" i="10"/>
  <c r="A12" i="10"/>
  <c r="A23" i="10"/>
  <c r="A35" i="10" s="1"/>
  <c r="A47" i="10" s="1"/>
  <c r="A59" i="10" s="1"/>
  <c r="A71" i="10" s="1"/>
  <c r="A83" i="10" s="1"/>
  <c r="A95" i="10" s="1"/>
  <c r="A107" i="10" s="1"/>
  <c r="A119" i="10" s="1"/>
  <c r="A131" i="10" s="1"/>
  <c r="A143" i="10" s="1"/>
  <c r="A155" i="10" s="1"/>
  <c r="A167" i="10" s="1"/>
  <c r="A179" i="10" s="1"/>
  <c r="A191" i="10" s="1"/>
  <c r="A203" i="10" s="1"/>
  <c r="A215" i="10" s="1"/>
  <c r="A227" i="10" s="1"/>
  <c r="A239" i="10" s="1"/>
  <c r="A251" i="10" s="1"/>
  <c r="A263" i="10" s="1"/>
  <c r="A275" i="10" s="1"/>
  <c r="A287" i="10" s="1"/>
  <c r="A299" i="10" s="1"/>
  <c r="A311" i="10" s="1"/>
  <c r="A323" i="10" s="1"/>
  <c r="A335" i="10" s="1"/>
  <c r="A347" i="10" s="1"/>
  <c r="A359" i="10" s="1"/>
  <c r="A371" i="10" s="1"/>
  <c r="A383" i="10" s="1"/>
  <c r="A395" i="10" s="1"/>
  <c r="A407" i="10" s="1"/>
  <c r="A419" i="10" s="1"/>
  <c r="A431" i="10" s="1"/>
  <c r="A443" i="10" s="1"/>
  <c r="A455" i="10" s="1"/>
  <c r="A467" i="10" s="1"/>
  <c r="A479" i="10" s="1"/>
  <c r="A491" i="10" s="1"/>
  <c r="A503" i="10" s="1"/>
  <c r="A515" i="10" s="1"/>
  <c r="A527" i="10" s="1"/>
  <c r="A539" i="10" s="1"/>
  <c r="A551" i="10" s="1"/>
  <c r="A563" i="10" s="1"/>
  <c r="A575" i="10" s="1"/>
  <c r="A587" i="10" s="1"/>
  <c r="A599" i="10" s="1"/>
  <c r="A611" i="10" s="1"/>
  <c r="A623" i="10" s="1"/>
  <c r="A635" i="10" s="1"/>
  <c r="A647" i="10" s="1"/>
  <c r="A659" i="10" s="1"/>
  <c r="A671" i="10" s="1"/>
  <c r="A683" i="10" s="1"/>
  <c r="A695" i="10" s="1"/>
  <c r="A707" i="10" s="1"/>
  <c r="A719" i="10" s="1"/>
  <c r="A731" i="10" s="1"/>
  <c r="A743" i="10" s="1"/>
  <c r="A755" i="10" s="1"/>
  <c r="A767" i="10" s="1"/>
  <c r="A779" i="10" s="1"/>
  <c r="A791" i="10" s="1"/>
  <c r="A803" i="10" s="1"/>
  <c r="A815" i="10" s="1"/>
  <c r="A827" i="10" s="1"/>
  <c r="A839" i="10" s="1"/>
  <c r="A851" i="10" s="1"/>
  <c r="A863" i="10" s="1"/>
  <c r="A875" i="10" s="1"/>
  <c r="A887" i="10" s="1"/>
  <c r="A899" i="10" s="1"/>
  <c r="A911" i="10" s="1"/>
  <c r="A923" i="10" s="1"/>
  <c r="A935" i="10" s="1"/>
  <c r="A947" i="10" s="1"/>
  <c r="A959" i="10" s="1"/>
  <c r="A971" i="10" s="1"/>
  <c r="A983" i="10" s="1"/>
  <c r="A995" i="10" s="1"/>
  <c r="A1007" i="10" s="1"/>
  <c r="A1019" i="10" s="1"/>
  <c r="A1031" i="10" s="1"/>
  <c r="A1043" i="10" s="1"/>
  <c r="A1055" i="10" s="1"/>
  <c r="A1067" i="10" s="1"/>
  <c r="A1079" i="10" s="1"/>
  <c r="A1091" i="10" s="1"/>
  <c r="A1103" i="10" s="1"/>
  <c r="A1115" i="10" s="1"/>
  <c r="A1127" i="10" s="1"/>
  <c r="A1139" i="10" s="1"/>
  <c r="A1151" i="10" s="1"/>
  <c r="A1163" i="10" s="1"/>
  <c r="A1175" i="10" s="1"/>
  <c r="A1187" i="10" s="1"/>
  <c r="A1199" i="10" s="1"/>
  <c r="A1211" i="10" s="1"/>
  <c r="A1223" i="10" s="1"/>
  <c r="A1235" i="10" s="1"/>
  <c r="A1247" i="10" s="1"/>
  <c r="A1259" i="10" s="1"/>
  <c r="A1271" i="10" s="1"/>
  <c r="A1283" i="10" s="1"/>
  <c r="A1295" i="10" s="1"/>
  <c r="A1307" i="10" s="1"/>
  <c r="A1319" i="10" s="1"/>
  <c r="A1331" i="10" s="1"/>
  <c r="A1343" i="10" s="1"/>
  <c r="A1355" i="10" s="1"/>
  <c r="A1367" i="10" s="1"/>
  <c r="A1379" i="10" s="1"/>
  <c r="A1391" i="10" s="1"/>
  <c r="A1403" i="10" s="1"/>
  <c r="A1415" i="10" s="1"/>
  <c r="A1427" i="10" s="1"/>
  <c r="A1439" i="10" s="1"/>
  <c r="A1451" i="10" s="1"/>
  <c r="A1463" i="10" s="1"/>
  <c r="A1475" i="10" s="1"/>
  <c r="A1487" i="10" s="1"/>
  <c r="A1499" i="10" s="1"/>
  <c r="A1511" i="10" s="1"/>
  <c r="A1523" i="10" s="1"/>
  <c r="A1535" i="10" s="1"/>
  <c r="A1547" i="10" s="1"/>
  <c r="A1559" i="10" s="1"/>
  <c r="A1571" i="10" s="1"/>
  <c r="A1583" i="10" s="1"/>
  <c r="A1595" i="10" s="1"/>
  <c r="A1607" i="10" s="1"/>
  <c r="A1619" i="10" s="1"/>
  <c r="A1631" i="10" s="1"/>
  <c r="A1643" i="10" s="1"/>
  <c r="A1655" i="10" s="1"/>
  <c r="A1667" i="10" s="1"/>
  <c r="A1679" i="10" s="1"/>
  <c r="A1691" i="10" s="1"/>
  <c r="A1703" i="10" s="1"/>
  <c r="A1715" i="10" s="1"/>
  <c r="A1727" i="10" s="1"/>
  <c r="A1739" i="10" s="1"/>
  <c r="A1751" i="10" s="1"/>
  <c r="A1763" i="10" s="1"/>
  <c r="A1775" i="10" s="1"/>
  <c r="A1787" i="10" s="1"/>
  <c r="A1799" i="10" s="1"/>
  <c r="A1811" i="10" s="1"/>
  <c r="A1823" i="10" s="1"/>
  <c r="A1835" i="10" s="1"/>
  <c r="A1847" i="10" s="1"/>
  <c r="A1859" i="10" s="1"/>
  <c r="A1871" i="10" s="1"/>
  <c r="A1883" i="10" s="1"/>
  <c r="A1895" i="10" s="1"/>
  <c r="A1907" i="10" s="1"/>
  <c r="A1919" i="10" s="1"/>
  <c r="A1931" i="10" s="1"/>
  <c r="A1943" i="10" s="1"/>
  <c r="A1955" i="10" s="1"/>
  <c r="AU578" i="10"/>
  <c r="AU574" i="10"/>
  <c r="AU571" i="10"/>
  <c r="AS565" i="10"/>
  <c r="W558" i="10"/>
  <c r="X558" i="10"/>
  <c r="W557" i="10"/>
  <c r="X557" i="10"/>
  <c r="AS560" i="10"/>
  <c r="X551" i="10"/>
  <c r="W551" i="10"/>
  <c r="AU553" i="10"/>
  <c r="AU548" i="10"/>
  <c r="AS547" i="10"/>
  <c r="AU538" i="10"/>
  <c r="AU533" i="10"/>
  <c r="AU530" i="10"/>
  <c r="AS528" i="10"/>
  <c r="AS523" i="10"/>
  <c r="W513" i="10"/>
  <c r="X513" i="10"/>
  <c r="AS512" i="10"/>
  <c r="AS507" i="10"/>
  <c r="AU498" i="10"/>
  <c r="AU499" i="10"/>
  <c r="W493" i="10"/>
  <c r="X493" i="10"/>
  <c r="AU490" i="10"/>
  <c r="AU491" i="10"/>
  <c r="W485" i="10"/>
  <c r="X485" i="10"/>
  <c r="AU482" i="10"/>
  <c r="AU483" i="10"/>
  <c r="W477" i="10"/>
  <c r="X477" i="10"/>
  <c r="AU474" i="10"/>
  <c r="AU475" i="10"/>
  <c r="W469" i="10"/>
  <c r="X469" i="10"/>
  <c r="AU466" i="10"/>
  <c r="AU467" i="10"/>
  <c r="W461" i="10"/>
  <c r="X461" i="10"/>
  <c r="AU458" i="10"/>
  <c r="AU459" i="10"/>
  <c r="W453" i="10"/>
  <c r="X453" i="10"/>
  <c r="AU450" i="10"/>
  <c r="AU451" i="10"/>
  <c r="W445" i="10"/>
  <c r="X445" i="10"/>
  <c r="AU442" i="10"/>
  <c r="AU443" i="10"/>
  <c r="W437" i="10"/>
  <c r="X437" i="10"/>
  <c r="AU434" i="10"/>
  <c r="AU435" i="10"/>
  <c r="W429" i="10"/>
  <c r="X429" i="10"/>
  <c r="AU426" i="10"/>
  <c r="AU427" i="10"/>
  <c r="W421" i="10"/>
  <c r="X421" i="10"/>
  <c r="AU418" i="10"/>
  <c r="AU419" i="10"/>
  <c r="W413" i="10"/>
  <c r="X413" i="10"/>
  <c r="AU410" i="10"/>
  <c r="AU411" i="10"/>
  <c r="W405" i="10"/>
  <c r="X405" i="10"/>
  <c r="AU402" i="10"/>
  <c r="AU403" i="10"/>
  <c r="W397" i="10"/>
  <c r="X397" i="10"/>
  <c r="AU394" i="10"/>
  <c r="AU395" i="10"/>
  <c r="W389" i="10"/>
  <c r="X389" i="10"/>
  <c r="AU386" i="10"/>
  <c r="AU387" i="10"/>
  <c r="W381" i="10"/>
  <c r="X381" i="10"/>
  <c r="AU378" i="10"/>
  <c r="AU379" i="10"/>
  <c r="W373" i="10"/>
  <c r="X373" i="10"/>
  <c r="AU370" i="10"/>
  <c r="AU371" i="10"/>
  <c r="W365" i="10"/>
  <c r="X365" i="10"/>
  <c r="AU362" i="10"/>
  <c r="AU363" i="10"/>
  <c r="W357" i="10"/>
  <c r="X357" i="10"/>
  <c r="AU354" i="10"/>
  <c r="AU355" i="10"/>
  <c r="W349" i="10"/>
  <c r="X349" i="10"/>
  <c r="AU346" i="10"/>
  <c r="AU347" i="10"/>
  <c r="W341" i="10"/>
  <c r="X341" i="10"/>
  <c r="AU344" i="10"/>
  <c r="AU345" i="10"/>
  <c r="AU328" i="10"/>
  <c r="AU329" i="10"/>
  <c r="AU312" i="10"/>
  <c r="AU313" i="10"/>
  <c r="W263" i="10"/>
  <c r="X263" i="10"/>
  <c r="AU245" i="10"/>
  <c r="AU247" i="10"/>
  <c r="AU255" i="10"/>
  <c r="AU223" i="10"/>
  <c r="AU219" i="10"/>
  <c r="AU224" i="10"/>
  <c r="AU205" i="10"/>
  <c r="AU206" i="10"/>
  <c r="AU183" i="10"/>
  <c r="AU184" i="10"/>
  <c r="AU63" i="10"/>
  <c r="AU66" i="10"/>
  <c r="AU54" i="10"/>
  <c r="AU62" i="10"/>
  <c r="AS576" i="10"/>
  <c r="S51" i="10"/>
  <c r="T51" i="10" s="1"/>
  <c r="W568" i="10"/>
  <c r="X568" i="10"/>
  <c r="AU570" i="10"/>
  <c r="AU562" i="10"/>
  <c r="W550" i="10"/>
  <c r="X550" i="10"/>
  <c r="W549" i="10"/>
  <c r="X549" i="10"/>
  <c r="AS552" i="10"/>
  <c r="AS546" i="10"/>
  <c r="AU544" i="10"/>
  <c r="X543" i="10"/>
  <c r="W543" i="10"/>
  <c r="AU545" i="10"/>
  <c r="AU540" i="10"/>
  <c r="AS539" i="10"/>
  <c r="L48" i="10"/>
  <c r="AS533" i="10"/>
  <c r="AS527" i="10"/>
  <c r="W517" i="10"/>
  <c r="X517" i="10"/>
  <c r="AS516" i="10"/>
  <c r="AS511" i="10"/>
  <c r="W501" i="10"/>
  <c r="X501" i="10"/>
  <c r="W500" i="10"/>
  <c r="X500" i="10"/>
  <c r="W499" i="10"/>
  <c r="X499" i="10"/>
  <c r="W498" i="10"/>
  <c r="X498" i="10"/>
  <c r="W497" i="10"/>
  <c r="X497" i="10"/>
  <c r="AU496" i="10"/>
  <c r="AU497" i="10"/>
  <c r="W491" i="10"/>
  <c r="X491" i="10"/>
  <c r="AU488" i="10"/>
  <c r="AU489" i="10"/>
  <c r="W483" i="10"/>
  <c r="X483" i="10"/>
  <c r="AU480" i="10"/>
  <c r="AU481" i="10"/>
  <c r="W475" i="10"/>
  <c r="X475" i="10"/>
  <c r="AU472" i="10"/>
  <c r="AU473" i="10"/>
  <c r="W467" i="10"/>
  <c r="X467" i="10"/>
  <c r="AU464" i="10"/>
  <c r="AU465" i="10"/>
  <c r="W459" i="10"/>
  <c r="X459" i="10"/>
  <c r="AU456" i="10"/>
  <c r="AU457" i="10"/>
  <c r="W451" i="10"/>
  <c r="X451" i="10"/>
  <c r="AU448" i="10"/>
  <c r="AU449" i="10"/>
  <c r="W443" i="10"/>
  <c r="X443" i="10"/>
  <c r="AU440" i="10"/>
  <c r="AU441" i="10"/>
  <c r="W435" i="10"/>
  <c r="X435" i="10"/>
  <c r="AU432" i="10"/>
  <c r="AU433" i="10"/>
  <c r="W427" i="10"/>
  <c r="X427" i="10"/>
  <c r="AU424" i="10"/>
  <c r="AU425" i="10"/>
  <c r="W419" i="10"/>
  <c r="X419" i="10"/>
  <c r="AU416" i="10"/>
  <c r="AU417" i="10"/>
  <c r="W411" i="10"/>
  <c r="X411" i="10"/>
  <c r="AU408" i="10"/>
  <c r="AU409" i="10"/>
  <c r="W403" i="10"/>
  <c r="X403" i="10"/>
  <c r="AU400" i="10"/>
  <c r="AU401" i="10"/>
  <c r="W395" i="10"/>
  <c r="X395" i="10"/>
  <c r="AU392" i="10"/>
  <c r="AU393" i="10"/>
  <c r="W387" i="10"/>
  <c r="X387" i="10"/>
  <c r="AU384" i="10"/>
  <c r="AU385" i="10"/>
  <c r="W379" i="10"/>
  <c r="X379" i="10"/>
  <c r="AU376" i="10"/>
  <c r="AU377" i="10"/>
  <c r="W371" i="10"/>
  <c r="X371" i="10"/>
  <c r="AU368" i="10"/>
  <c r="AU369" i="10"/>
  <c r="W363" i="10"/>
  <c r="X363" i="10"/>
  <c r="AU360" i="10"/>
  <c r="AU361" i="10"/>
  <c r="W355" i="10"/>
  <c r="X355" i="10"/>
  <c r="AU352" i="10"/>
  <c r="AU353" i="10"/>
  <c r="W347" i="10"/>
  <c r="X347" i="10"/>
  <c r="AU342" i="10"/>
  <c r="AU343" i="10"/>
  <c r="W337" i="10"/>
  <c r="X337" i="10"/>
  <c r="AU340" i="10"/>
  <c r="AU341" i="10"/>
  <c r="W335" i="10"/>
  <c r="X335" i="10"/>
  <c r="W331" i="10"/>
  <c r="X331" i="10"/>
  <c r="AU326" i="10"/>
  <c r="AU327" i="10"/>
  <c r="W321" i="10"/>
  <c r="X321" i="10"/>
  <c r="AU324" i="10"/>
  <c r="AU325" i="10"/>
  <c r="W319" i="10"/>
  <c r="X319" i="10"/>
  <c r="W315" i="10"/>
  <c r="X315" i="10"/>
  <c r="AU310" i="10"/>
  <c r="AU311" i="10"/>
  <c r="W305" i="10"/>
  <c r="X305" i="10"/>
  <c r="AU301" i="10"/>
  <c r="AU249" i="10"/>
  <c r="AZ72" i="10"/>
  <c r="AZ69" i="10"/>
  <c r="AZ73" i="10"/>
  <c r="AZ64" i="10"/>
  <c r="W62" i="10"/>
  <c r="X62" i="10"/>
  <c r="AU297" i="10"/>
  <c r="AU296" i="10"/>
  <c r="AU293" i="10"/>
  <c r="W287" i="10"/>
  <c r="X287" i="10"/>
  <c r="AU280" i="10"/>
  <c r="AU277" i="10"/>
  <c r="AS278" i="10"/>
  <c r="AS274" i="10"/>
  <c r="AU275" i="10"/>
  <c r="W269" i="10"/>
  <c r="X269" i="10"/>
  <c r="AU274" i="10"/>
  <c r="AS266" i="10"/>
  <c r="AU263" i="10"/>
  <c r="AS250" i="10"/>
  <c r="AS244" i="10"/>
  <c r="AS246" i="10"/>
  <c r="X213" i="10"/>
  <c r="W213" i="10"/>
  <c r="AU215" i="10"/>
  <c r="AU216" i="10"/>
  <c r="AU208" i="10"/>
  <c r="AU211" i="10"/>
  <c r="W210" i="10"/>
  <c r="X210" i="10"/>
  <c r="W202" i="10"/>
  <c r="X202" i="10"/>
  <c r="AU201" i="10"/>
  <c r="AU202" i="10"/>
  <c r="AU195" i="10"/>
  <c r="AU196" i="10"/>
  <c r="W180" i="10"/>
  <c r="X180" i="10"/>
  <c r="AS134" i="10"/>
  <c r="AS133" i="10"/>
  <c r="AS135" i="10"/>
  <c r="W98" i="10"/>
  <c r="X98" i="10"/>
  <c r="AS101" i="10"/>
  <c r="AS103" i="10"/>
  <c r="AS102" i="10"/>
  <c r="AH5" i="10"/>
  <c r="AI5" i="10"/>
  <c r="AU308" i="10"/>
  <c r="AU309" i="10"/>
  <c r="W303" i="10"/>
  <c r="X303" i="10"/>
  <c r="AU306" i="10"/>
  <c r="AS297" i="10"/>
  <c r="AS296" i="10"/>
  <c r="AS295" i="10"/>
  <c r="AU285" i="10"/>
  <c r="AU290" i="10"/>
  <c r="AS284" i="10"/>
  <c r="AS281" i="10"/>
  <c r="AS280" i="10"/>
  <c r="AS270" i="10"/>
  <c r="AS263" i="10"/>
  <c r="AU257" i="10"/>
  <c r="AS257" i="10"/>
  <c r="AU256" i="10"/>
  <c r="W239" i="10"/>
  <c r="X239" i="10"/>
  <c r="X229" i="10"/>
  <c r="W229" i="10"/>
  <c r="W198" i="10"/>
  <c r="X198" i="10"/>
  <c r="W192" i="10"/>
  <c r="X192" i="10"/>
  <c r="AU191" i="10"/>
  <c r="AU192" i="10"/>
  <c r="AU185" i="10"/>
  <c r="AU186" i="10"/>
  <c r="AU173" i="10"/>
  <c r="AU174" i="10"/>
  <c r="AU171" i="10"/>
  <c r="AU167" i="10"/>
  <c r="AU166" i="10"/>
  <c r="AU147" i="10"/>
  <c r="AU122" i="10"/>
  <c r="AU123" i="10"/>
  <c r="AU117" i="10"/>
  <c r="W107" i="10"/>
  <c r="X107" i="10"/>
  <c r="W99" i="10"/>
  <c r="X99" i="10"/>
  <c r="AU338" i="10"/>
  <c r="AU339" i="10"/>
  <c r="W333" i="10"/>
  <c r="X333" i="10"/>
  <c r="AU330" i="10"/>
  <c r="AU331" i="10"/>
  <c r="W325" i="10"/>
  <c r="X325" i="10"/>
  <c r="AU322" i="10"/>
  <c r="AU323" i="10"/>
  <c r="W317" i="10"/>
  <c r="X317" i="10"/>
  <c r="AU314" i="10"/>
  <c r="AU315" i="10"/>
  <c r="W309" i="10"/>
  <c r="X309" i="10"/>
  <c r="AU307" i="10"/>
  <c r="W301" i="10"/>
  <c r="X301" i="10"/>
  <c r="AU291" i="10"/>
  <c r="W285" i="10"/>
  <c r="X285" i="10"/>
  <c r="AS279" i="10"/>
  <c r="W271" i="10"/>
  <c r="X271" i="10"/>
  <c r="L26" i="10"/>
  <c r="AU264" i="10"/>
  <c r="AU259" i="10"/>
  <c r="AU261" i="10"/>
  <c r="AS252" i="10"/>
  <c r="AS242" i="10"/>
  <c r="W233" i="10"/>
  <c r="X233" i="10"/>
  <c r="AU236" i="10"/>
  <c r="W226" i="10"/>
  <c r="X226" i="10"/>
  <c r="W200" i="10"/>
  <c r="X200" i="10"/>
  <c r="AU204" i="10"/>
  <c r="AU193" i="10"/>
  <c r="AU194" i="10"/>
  <c r="W182" i="10"/>
  <c r="X182" i="10"/>
  <c r="AS174" i="10"/>
  <c r="AS176" i="10"/>
  <c r="AS165" i="10"/>
  <c r="AS169" i="10"/>
  <c r="AS173" i="10"/>
  <c r="AS175" i="10"/>
  <c r="AS170" i="10"/>
  <c r="AU162" i="10"/>
  <c r="AU158" i="10"/>
  <c r="AU155" i="10"/>
  <c r="W132" i="10"/>
  <c r="X132" i="10"/>
  <c r="X125" i="10"/>
  <c r="W125" i="10"/>
  <c r="AU73" i="10"/>
  <c r="AU70" i="10"/>
  <c r="AU71" i="10"/>
  <c r="AU565" i="10"/>
  <c r="AS559" i="10"/>
  <c r="AU557" i="10"/>
  <c r="AS551" i="10"/>
  <c r="AU549" i="10"/>
  <c r="AS543" i="10"/>
  <c r="AU541" i="10"/>
  <c r="AS535" i="10"/>
  <c r="AU524" i="10"/>
  <c r="AU520" i="10"/>
  <c r="AU516" i="10"/>
  <c r="AU512" i="10"/>
  <c r="AU508" i="10"/>
  <c r="L44" i="10"/>
  <c r="L43" i="10"/>
  <c r="L42" i="10"/>
  <c r="L41" i="10"/>
  <c r="L40" i="10"/>
  <c r="L39" i="10"/>
  <c r="L38" i="10"/>
  <c r="L37" i="10"/>
  <c r="L36" i="10"/>
  <c r="L35" i="10"/>
  <c r="L34" i="10"/>
  <c r="L33" i="10"/>
  <c r="L32" i="10"/>
  <c r="L31" i="10"/>
  <c r="L30" i="10"/>
  <c r="L29" i="10"/>
  <c r="W295" i="10"/>
  <c r="X295" i="10"/>
  <c r="W293" i="10"/>
  <c r="X293" i="10"/>
  <c r="AU298" i="10"/>
  <c r="AS292" i="10"/>
  <c r="AU289" i="10"/>
  <c r="W279" i="10"/>
  <c r="X279" i="10"/>
  <c r="W277" i="10"/>
  <c r="X277" i="10"/>
  <c r="AU282" i="10"/>
  <c r="AS276" i="10"/>
  <c r="AU273" i="10"/>
  <c r="AS262" i="10"/>
  <c r="AS255" i="10"/>
  <c r="AU251" i="10"/>
  <c r="AS248" i="10"/>
  <c r="AU248" i="10"/>
  <c r="W241" i="10"/>
  <c r="X241" i="10"/>
  <c r="AU246" i="10"/>
  <c r="AU241" i="10"/>
  <c r="AS236" i="10"/>
  <c r="AS241" i="10"/>
  <c r="AS238" i="10"/>
  <c r="X221" i="10"/>
  <c r="W221" i="10"/>
  <c r="W218" i="10"/>
  <c r="X218" i="10"/>
  <c r="AU209" i="10"/>
  <c r="AU207" i="10"/>
  <c r="W194" i="10"/>
  <c r="X194" i="10"/>
  <c r="AU197" i="10"/>
  <c r="AU198" i="10"/>
  <c r="S19" i="10"/>
  <c r="T19" i="10" s="1"/>
  <c r="W184" i="10"/>
  <c r="X184" i="10"/>
  <c r="AU187" i="10"/>
  <c r="AU188" i="10"/>
  <c r="W176" i="10"/>
  <c r="X176" i="10"/>
  <c r="W174" i="10"/>
  <c r="X174" i="10"/>
  <c r="AU177" i="10"/>
  <c r="AU176" i="10"/>
  <c r="AU178" i="10"/>
  <c r="W129" i="10"/>
  <c r="X129" i="10"/>
  <c r="W105" i="10"/>
  <c r="X105" i="10"/>
  <c r="AZ88" i="10"/>
  <c r="AZ90" i="10"/>
  <c r="AZ85" i="10"/>
  <c r="AZ89" i="10"/>
  <c r="W58" i="10"/>
  <c r="X58" i="10"/>
  <c r="AS63" i="10"/>
  <c r="AS61" i="10"/>
  <c r="AS56" i="10"/>
  <c r="AS57" i="10"/>
  <c r="AS52" i="10"/>
  <c r="AS60" i="10"/>
  <c r="AS566" i="10"/>
  <c r="AU563" i="10"/>
  <c r="AS558" i="10"/>
  <c r="AS557" i="10"/>
  <c r="AU555" i="10"/>
  <c r="AS550" i="10"/>
  <c r="AS549" i="10"/>
  <c r="AU547" i="10"/>
  <c r="L49" i="10"/>
  <c r="AS542" i="10"/>
  <c r="AS541" i="10"/>
  <c r="AU539" i="10"/>
  <c r="AS534" i="10"/>
  <c r="AU531" i="10"/>
  <c r="W526" i="10"/>
  <c r="X526" i="10"/>
  <c r="AU523" i="10"/>
  <c r="W522" i="10"/>
  <c r="X522" i="10"/>
  <c r="AS526" i="10"/>
  <c r="AU519" i="10"/>
  <c r="W518" i="10"/>
  <c r="X518" i="10"/>
  <c r="AS522" i="10"/>
  <c r="AU515" i="10"/>
  <c r="W514" i="10"/>
  <c r="X514" i="10"/>
  <c r="AS518" i="10"/>
  <c r="AU511" i="10"/>
  <c r="W510" i="10"/>
  <c r="X510" i="10"/>
  <c r="AS514" i="10"/>
  <c r="AU507" i="10"/>
  <c r="W506" i="10"/>
  <c r="X506" i="10"/>
  <c r="AS510" i="10"/>
  <c r="AU503" i="10"/>
  <c r="W502" i="10"/>
  <c r="X502" i="10"/>
  <c r="AU501" i="10"/>
  <c r="AU505" i="10"/>
  <c r="AU500" i="10"/>
  <c r="AU504" i="10"/>
  <c r="AS506" i="10"/>
  <c r="AS503" i="10"/>
  <c r="AS502" i="10"/>
  <c r="AS493" i="10"/>
  <c r="AS491" i="10"/>
  <c r="AS489" i="10"/>
  <c r="AS487" i="10"/>
  <c r="AS485" i="10"/>
  <c r="AS483" i="10"/>
  <c r="AS481" i="10"/>
  <c r="AS479" i="10"/>
  <c r="AS477" i="10"/>
  <c r="AS475" i="10"/>
  <c r="AS473" i="10"/>
  <c r="AS471" i="10"/>
  <c r="AS469" i="10"/>
  <c r="AS467" i="10"/>
  <c r="AS465" i="10"/>
  <c r="AS463" i="10"/>
  <c r="AS461" i="10"/>
  <c r="AS459" i="10"/>
  <c r="AS457" i="10"/>
  <c r="AS455" i="10"/>
  <c r="AS453" i="10"/>
  <c r="AS451" i="10"/>
  <c r="AS449" i="10"/>
  <c r="AS447" i="10"/>
  <c r="AS445" i="10"/>
  <c r="AS443" i="10"/>
  <c r="AS441" i="10"/>
  <c r="AS439" i="10"/>
  <c r="AS437" i="10"/>
  <c r="AS435" i="10"/>
  <c r="AS433" i="10"/>
  <c r="AS431" i="10"/>
  <c r="AS429" i="10"/>
  <c r="AS427" i="10"/>
  <c r="AS425" i="10"/>
  <c r="AS423" i="10"/>
  <c r="AS421" i="10"/>
  <c r="AS419" i="10"/>
  <c r="AS417" i="10"/>
  <c r="AS415" i="10"/>
  <c r="AS413" i="10"/>
  <c r="AS411" i="10"/>
  <c r="AS409" i="10"/>
  <c r="AS407" i="10"/>
  <c r="AS405" i="10"/>
  <c r="AS403" i="10"/>
  <c r="AS401" i="10"/>
  <c r="AS399" i="10"/>
  <c r="AS397" i="10"/>
  <c r="AS395" i="10"/>
  <c r="AS393" i="10"/>
  <c r="AS391" i="10"/>
  <c r="AS389" i="10"/>
  <c r="AS387" i="10"/>
  <c r="AS385" i="10"/>
  <c r="AS383" i="10"/>
  <c r="AS381" i="10"/>
  <c r="AS379" i="10"/>
  <c r="AS377" i="10"/>
  <c r="AS375" i="10"/>
  <c r="AS373" i="10"/>
  <c r="AS371" i="10"/>
  <c r="AS369" i="10"/>
  <c r="AS367" i="10"/>
  <c r="AS365" i="10"/>
  <c r="AS363" i="10"/>
  <c r="AS361" i="10"/>
  <c r="AS359" i="10"/>
  <c r="AS357" i="10"/>
  <c r="AS355" i="10"/>
  <c r="AS353" i="10"/>
  <c r="AS351" i="10"/>
  <c r="AS349" i="10"/>
  <c r="AS347" i="10"/>
  <c r="AS345" i="10"/>
  <c r="AS343" i="10"/>
  <c r="AS341" i="10"/>
  <c r="AS339" i="10"/>
  <c r="AS337" i="10"/>
  <c r="AS335" i="10"/>
  <c r="AS333" i="10"/>
  <c r="AS331" i="10"/>
  <c r="AS329" i="10"/>
  <c r="AS327" i="10"/>
  <c r="AS325" i="10"/>
  <c r="AS323" i="10"/>
  <c r="AS321" i="10"/>
  <c r="AS319" i="10"/>
  <c r="AS317" i="10"/>
  <c r="AS315" i="10"/>
  <c r="AS313" i="10"/>
  <c r="AS311" i="10"/>
  <c r="AU305" i="10"/>
  <c r="AS309" i="10"/>
  <c r="AU303" i="10"/>
  <c r="AS307" i="10"/>
  <c r="AS305" i="10"/>
  <c r="AU302" i="10"/>
  <c r="AU304" i="10"/>
  <c r="AS303" i="10"/>
  <c r="AS301" i="10"/>
  <c r="AU299" i="10"/>
  <c r="L28" i="10"/>
  <c r="AU287" i="10"/>
  <c r="AS289" i="10"/>
  <c r="AU288" i="10"/>
  <c r="AS287" i="10"/>
  <c r="AS286" i="10"/>
  <c r="AU283" i="10"/>
  <c r="AU271" i="10"/>
  <c r="AS273" i="10"/>
  <c r="AU272" i="10"/>
  <c r="W265" i="10"/>
  <c r="X265" i="10"/>
  <c r="AU270" i="10"/>
  <c r="AS268" i="10"/>
  <c r="AU265" i="10"/>
  <c r="AS265" i="10"/>
  <c r="AU253" i="10"/>
  <c r="AS254" i="10"/>
  <c r="AS247" i="10"/>
  <c r="AU243" i="10"/>
  <c r="AS240" i="10"/>
  <c r="AU234" i="10"/>
  <c r="AU231" i="10"/>
  <c r="AU232" i="10"/>
  <c r="AU217" i="10"/>
  <c r="X205" i="10"/>
  <c r="W205" i="10"/>
  <c r="S20" i="10"/>
  <c r="T20" i="10" s="1"/>
  <c r="W196" i="10"/>
  <c r="X196" i="10"/>
  <c r="AU199" i="10"/>
  <c r="AU200" i="10"/>
  <c r="W188" i="10"/>
  <c r="X188" i="10"/>
  <c r="W186" i="10"/>
  <c r="X186" i="10"/>
  <c r="AU189" i="10"/>
  <c r="AU190" i="10"/>
  <c r="W178" i="10"/>
  <c r="X178" i="10"/>
  <c r="AU181" i="10"/>
  <c r="AU182" i="10"/>
  <c r="AU179" i="10"/>
  <c r="AU180" i="10"/>
  <c r="AU150" i="10"/>
  <c r="AU139" i="10"/>
  <c r="AU126" i="10"/>
  <c r="AU127" i="10"/>
  <c r="AU124" i="10"/>
  <c r="AU125" i="10"/>
  <c r="AZ113" i="10"/>
  <c r="AZ114" i="10"/>
  <c r="AU108" i="10"/>
  <c r="AU109" i="10"/>
  <c r="AU105" i="10"/>
  <c r="AU99" i="10"/>
  <c r="AZ68" i="10"/>
  <c r="L47" i="10"/>
  <c r="L46" i="10"/>
  <c r="S44" i="10"/>
  <c r="T44" i="10" s="1"/>
  <c r="S43" i="10"/>
  <c r="T43" i="10" s="1"/>
  <c r="S42" i="10"/>
  <c r="T42" i="10" s="1"/>
  <c r="S41" i="10"/>
  <c r="T41" i="10" s="1"/>
  <c r="S40" i="10"/>
  <c r="T40" i="10" s="1"/>
  <c r="S39" i="10"/>
  <c r="T39" i="10" s="1"/>
  <c r="S38" i="10"/>
  <c r="T38" i="10" s="1"/>
  <c r="S37" i="10"/>
  <c r="T37" i="10" s="1"/>
  <c r="S36" i="10"/>
  <c r="T36" i="10" s="1"/>
  <c r="S35" i="10"/>
  <c r="T35" i="10" s="1"/>
  <c r="S34" i="10"/>
  <c r="T34" i="10" s="1"/>
  <c r="S33" i="10"/>
  <c r="T33" i="10" s="1"/>
  <c r="S32" i="10"/>
  <c r="T32" i="10" s="1"/>
  <c r="S31" i="10"/>
  <c r="T31" i="10" s="1"/>
  <c r="S30" i="10"/>
  <c r="T30" i="10" s="1"/>
  <c r="S29" i="10"/>
  <c r="T29" i="10" s="1"/>
  <c r="AU300" i="10"/>
  <c r="AS299" i="10"/>
  <c r="AU292" i="10"/>
  <c r="AS291" i="10"/>
  <c r="AU284" i="10"/>
  <c r="AS283" i="10"/>
  <c r="AU276" i="10"/>
  <c r="AS275" i="10"/>
  <c r="AS269" i="10"/>
  <c r="AU268" i="10"/>
  <c r="AS261" i="10"/>
  <c r="AU260" i="10"/>
  <c r="AS253" i="10"/>
  <c r="AU252" i="10"/>
  <c r="AS245" i="10"/>
  <c r="AU244" i="10"/>
  <c r="AS232" i="10"/>
  <c r="S23" i="10"/>
  <c r="T23" i="10" s="1"/>
  <c r="X232" i="10"/>
  <c r="AS233" i="10"/>
  <c r="AS225" i="10"/>
  <c r="AU226" i="10"/>
  <c r="AU228" i="10"/>
  <c r="AS224" i="10"/>
  <c r="AS217" i="10"/>
  <c r="AU218" i="10"/>
  <c r="AU220" i="10"/>
  <c r="AS216" i="10"/>
  <c r="AS209" i="10"/>
  <c r="AU210" i="10"/>
  <c r="AU212" i="10"/>
  <c r="S21" i="10"/>
  <c r="T21" i="10" s="1"/>
  <c r="X208" i="10"/>
  <c r="AS203" i="10"/>
  <c r="AS206" i="10"/>
  <c r="AS208" i="10"/>
  <c r="AU159" i="10"/>
  <c r="AU154" i="10"/>
  <c r="AU151" i="10"/>
  <c r="AU143" i="10"/>
  <c r="AZ137" i="10"/>
  <c r="AZ132" i="10"/>
  <c r="AZ136" i="10"/>
  <c r="AZ133" i="10"/>
  <c r="AZ124" i="10"/>
  <c r="AZ123" i="10"/>
  <c r="AZ121" i="10"/>
  <c r="AZ118" i="10"/>
  <c r="AZ122" i="10"/>
  <c r="W115" i="10"/>
  <c r="X115" i="10"/>
  <c r="AS120" i="10"/>
  <c r="AS119" i="10"/>
  <c r="AS118" i="10"/>
  <c r="AZ111" i="10"/>
  <c r="AZ110" i="10"/>
  <c r="AZ112" i="10"/>
  <c r="AU106" i="10"/>
  <c r="AU107" i="10"/>
  <c r="W95" i="10"/>
  <c r="X95" i="10"/>
  <c r="AS100" i="10"/>
  <c r="AS89" i="10"/>
  <c r="AS92" i="10"/>
  <c r="AS93" i="10"/>
  <c r="AZ94" i="10"/>
  <c r="AZ91" i="10"/>
  <c r="AZ93" i="10"/>
  <c r="AZ92" i="10"/>
  <c r="AZ54" i="10"/>
  <c r="AZ55" i="10"/>
  <c r="AZ50" i="10"/>
  <c r="AZ53" i="10"/>
  <c r="AZ52" i="10"/>
  <c r="AZ45" i="10"/>
  <c r="AZ46" i="10"/>
  <c r="AU46" i="10"/>
  <c r="AU44" i="10"/>
  <c r="AU37" i="10"/>
  <c r="AU38" i="10"/>
  <c r="X31" i="10"/>
  <c r="W31" i="10"/>
  <c r="S50" i="10"/>
  <c r="T50" i="10" s="1"/>
  <c r="S49" i="10"/>
  <c r="T49" i="10" s="1"/>
  <c r="S48" i="10"/>
  <c r="T48" i="10" s="1"/>
  <c r="S47" i="10"/>
  <c r="T47" i="10" s="1"/>
  <c r="S46" i="10"/>
  <c r="T46" i="10" s="1"/>
  <c r="L45" i="10"/>
  <c r="X484" i="10"/>
  <c r="X472" i="10"/>
  <c r="X460" i="10"/>
  <c r="X448" i="10"/>
  <c r="X436" i="10"/>
  <c r="X424" i="10"/>
  <c r="X412" i="10"/>
  <c r="X400" i="10"/>
  <c r="X388" i="10"/>
  <c r="X376" i="10"/>
  <c r="X364" i="10"/>
  <c r="X352" i="10"/>
  <c r="X340" i="10"/>
  <c r="X328" i="10"/>
  <c r="X316" i="10"/>
  <c r="X304" i="10"/>
  <c r="AU294" i="10"/>
  <c r="AS293" i="10"/>
  <c r="AU286" i="10"/>
  <c r="L27" i="10"/>
  <c r="AS285" i="10"/>
  <c r="AU278" i="10"/>
  <c r="AS277" i="10"/>
  <c r="AU267" i="10"/>
  <c r="AS267" i="10"/>
  <c r="AU266" i="10"/>
  <c r="L25" i="10"/>
  <c r="AS259" i="10"/>
  <c r="AU258" i="10"/>
  <c r="AS251" i="10"/>
  <c r="AU250" i="10"/>
  <c r="AS243" i="10"/>
  <c r="AU242" i="10"/>
  <c r="AS237" i="10"/>
  <c r="AS231" i="10"/>
  <c r="X231" i="10"/>
  <c r="W231" i="10"/>
  <c r="AU230" i="10"/>
  <c r="AU229" i="10"/>
  <c r="AS227" i="10"/>
  <c r="AS230" i="10"/>
  <c r="AS229" i="10"/>
  <c r="AS223" i="10"/>
  <c r="X223" i="10"/>
  <c r="W223" i="10"/>
  <c r="AU222" i="10"/>
  <c r="AU221" i="10"/>
  <c r="AS219" i="10"/>
  <c r="AS222" i="10"/>
  <c r="AS221" i="10"/>
  <c r="AS215" i="10"/>
  <c r="X215" i="10"/>
  <c r="W215" i="10"/>
  <c r="AU214" i="10"/>
  <c r="AU213" i="10"/>
  <c r="AS211" i="10"/>
  <c r="AS214" i="10"/>
  <c r="AS213" i="10"/>
  <c r="AS207" i="10"/>
  <c r="X207" i="10"/>
  <c r="W207" i="10"/>
  <c r="AU172" i="10"/>
  <c r="AU168" i="10"/>
  <c r="AU146" i="10"/>
  <c r="AU142" i="10"/>
  <c r="AZ135" i="10"/>
  <c r="AS105" i="10"/>
  <c r="AS106" i="10"/>
  <c r="AS104" i="10"/>
  <c r="AU98" i="10"/>
  <c r="AS96" i="10"/>
  <c r="W94" i="10"/>
  <c r="X94" i="10"/>
  <c r="AU97" i="10"/>
  <c r="S11" i="10"/>
  <c r="T11" i="10" s="1"/>
  <c r="AZ83" i="10"/>
  <c r="AZ81" i="10"/>
  <c r="AZ79" i="10"/>
  <c r="AZ77" i="10"/>
  <c r="AZ60" i="10"/>
  <c r="AZ61" i="10"/>
  <c r="AZ56" i="10"/>
  <c r="AZ57" i="10"/>
  <c r="AS51" i="10"/>
  <c r="AS50" i="10"/>
  <c r="X44" i="10"/>
  <c r="W44" i="10"/>
  <c r="AS49" i="10"/>
  <c r="AS46" i="10"/>
  <c r="AS30" i="10"/>
  <c r="AS34" i="10"/>
  <c r="AS36" i="10"/>
  <c r="AS29" i="10"/>
  <c r="AS33" i="10"/>
  <c r="AS26" i="10"/>
  <c r="AS31" i="10"/>
  <c r="AS32" i="10"/>
  <c r="AS27" i="10"/>
  <c r="AS35" i="10"/>
  <c r="S28" i="10"/>
  <c r="T28" i="10" s="1"/>
  <c r="S27" i="10"/>
  <c r="T27" i="10" s="1"/>
  <c r="S26" i="10"/>
  <c r="T26" i="10" s="1"/>
  <c r="S25" i="10"/>
  <c r="T25" i="10" s="1"/>
  <c r="S24" i="10"/>
  <c r="T24" i="10" s="1"/>
  <c r="AU238" i="10"/>
  <c r="AS179" i="10"/>
  <c r="W171" i="10"/>
  <c r="X171" i="10"/>
  <c r="AU175" i="10"/>
  <c r="AS172" i="10"/>
  <c r="W167" i="10"/>
  <c r="X167" i="10"/>
  <c r="AU170" i="10"/>
  <c r="AS162" i="10"/>
  <c r="AS168" i="10"/>
  <c r="W163" i="10"/>
  <c r="X163" i="10"/>
  <c r="AS161" i="10"/>
  <c r="AZ160" i="10"/>
  <c r="AU164" i="10"/>
  <c r="AS157" i="10"/>
  <c r="AU160" i="10"/>
  <c r="AU156" i="10"/>
  <c r="AU152" i="10"/>
  <c r="AU148" i="10"/>
  <c r="AU144" i="10"/>
  <c r="AU140" i="10"/>
  <c r="AU136" i="10"/>
  <c r="AU132" i="10"/>
  <c r="AU133" i="10"/>
  <c r="AU134" i="10"/>
  <c r="AU135" i="10"/>
  <c r="AZ127" i="10"/>
  <c r="AZ130" i="10"/>
  <c r="AZ131" i="10"/>
  <c r="AS125" i="10"/>
  <c r="AS128" i="10"/>
  <c r="AU118" i="10"/>
  <c r="AU119" i="10"/>
  <c r="AU113" i="10"/>
  <c r="AS116" i="10"/>
  <c r="AS117" i="10"/>
  <c r="AS110" i="10"/>
  <c r="AS111" i="10"/>
  <c r="AS108" i="10"/>
  <c r="AZ107" i="10"/>
  <c r="AZ108" i="10"/>
  <c r="AZ105" i="10"/>
  <c r="AZ97" i="10"/>
  <c r="K95" i="10"/>
  <c r="AU96" i="10"/>
  <c r="AU94" i="10"/>
  <c r="AU95" i="10"/>
  <c r="AU86" i="10"/>
  <c r="AU75" i="10"/>
  <c r="AU74" i="10"/>
  <c r="AU78" i="10"/>
  <c r="AS75" i="10"/>
  <c r="AS73" i="10"/>
  <c r="AS68" i="10"/>
  <c r="AS72" i="10"/>
  <c r="AZ67" i="10"/>
  <c r="AZ65" i="10"/>
  <c r="AU57" i="10"/>
  <c r="AU61" i="10"/>
  <c r="AU55" i="10"/>
  <c r="AU51" i="10"/>
  <c r="AU58" i="10"/>
  <c r="AU59" i="10"/>
  <c r="AU60" i="10"/>
  <c r="AU50" i="10"/>
  <c r="AS45" i="10"/>
  <c r="AS42" i="10"/>
  <c r="AS43" i="10"/>
  <c r="AS48" i="10"/>
  <c r="AS44" i="10"/>
  <c r="S22" i="10"/>
  <c r="T22" i="10" s="1"/>
  <c r="AS202" i="10"/>
  <c r="AS200" i="10"/>
  <c r="AS198" i="10"/>
  <c r="AS196" i="10"/>
  <c r="AS194" i="10"/>
  <c r="AS192" i="10"/>
  <c r="AS190" i="10"/>
  <c r="AS188" i="10"/>
  <c r="AS186" i="10"/>
  <c r="AS184" i="10"/>
  <c r="AS182" i="10"/>
  <c r="AS180" i="10"/>
  <c r="AS178" i="10"/>
  <c r="AS167" i="10"/>
  <c r="AU165" i="10"/>
  <c r="AS163" i="10"/>
  <c r="AU161" i="10"/>
  <c r="AU157" i="10"/>
  <c r="AU153" i="10"/>
  <c r="AU149" i="10"/>
  <c r="AU145" i="10"/>
  <c r="AU141" i="10"/>
  <c r="AU130" i="10"/>
  <c r="AU129" i="10"/>
  <c r="AZ125" i="10"/>
  <c r="AZ128" i="10"/>
  <c r="AU121" i="10"/>
  <c r="W121" i="10"/>
  <c r="AU120" i="10"/>
  <c r="AS121" i="10"/>
  <c r="AS124" i="10"/>
  <c r="AZ117" i="10"/>
  <c r="AZ120" i="10"/>
  <c r="AZ116" i="10"/>
  <c r="AU114" i="10"/>
  <c r="AU112" i="10"/>
  <c r="AU111" i="10"/>
  <c r="AZ106" i="10"/>
  <c r="AZ104" i="10"/>
  <c r="AZ101" i="10"/>
  <c r="AZ103" i="10"/>
  <c r="AZ102" i="10"/>
  <c r="AU102" i="10"/>
  <c r="AZ96" i="10"/>
  <c r="AS98" i="10"/>
  <c r="AS97" i="10"/>
  <c r="AS91" i="10"/>
  <c r="AU91" i="10"/>
  <c r="AU92" i="10"/>
  <c r="AU88" i="10"/>
  <c r="AU87" i="10"/>
  <c r="AU83" i="10"/>
  <c r="AZ80" i="10"/>
  <c r="AS70" i="10"/>
  <c r="W59" i="10"/>
  <c r="X59" i="10"/>
  <c r="AS64" i="10"/>
  <c r="AZ38" i="10"/>
  <c r="AZ33" i="10"/>
  <c r="AZ39" i="10"/>
  <c r="AZ32" i="10"/>
  <c r="AZ40" i="10"/>
  <c r="AZ34" i="10"/>
  <c r="AZ44" i="10"/>
  <c r="AZ42" i="10"/>
  <c r="AZ43" i="10"/>
  <c r="AZ36" i="10"/>
  <c r="AS41" i="10"/>
  <c r="AS40" i="10"/>
  <c r="L18" i="10"/>
  <c r="S17" i="10"/>
  <c r="T17" i="10" s="1"/>
  <c r="L17" i="10"/>
  <c r="S16" i="10"/>
  <c r="T16" i="10" s="1"/>
  <c r="L16" i="10"/>
  <c r="S15" i="10"/>
  <c r="T15" i="10" s="1"/>
  <c r="L15" i="10"/>
  <c r="AS115" i="10"/>
  <c r="AU110" i="10"/>
  <c r="AS109" i="10"/>
  <c r="AU104" i="10"/>
  <c r="AS99" i="10"/>
  <c r="AZ98" i="10"/>
  <c r="AS94" i="10"/>
  <c r="AS95" i="10"/>
  <c r="AU93" i="10"/>
  <c r="AS88" i="10"/>
  <c r="AS90" i="10"/>
  <c r="AU89" i="10"/>
  <c r="AS87" i="10"/>
  <c r="AS80" i="10"/>
  <c r="AS84" i="10"/>
  <c r="AU81" i="10"/>
  <c r="AU85" i="10"/>
  <c r="W74" i="10"/>
  <c r="X74" i="10"/>
  <c r="W71" i="10"/>
  <c r="X71" i="10"/>
  <c r="W70" i="10"/>
  <c r="X70" i="10"/>
  <c r="AZ74" i="10"/>
  <c r="AU72" i="10"/>
  <c r="AS67" i="10"/>
  <c r="AS65" i="10"/>
  <c r="AS53" i="10"/>
  <c r="AZ58" i="10"/>
  <c r="AZ59" i="10"/>
  <c r="X21" i="10"/>
  <c r="W21" i="10"/>
  <c r="L23" i="10"/>
  <c r="L22" i="10"/>
  <c r="L21" i="10"/>
  <c r="L20" i="10"/>
  <c r="L19" i="10"/>
  <c r="S18" i="10"/>
  <c r="T18" i="10" s="1"/>
  <c r="AU137" i="10"/>
  <c r="AS114" i="10"/>
  <c r="AU116" i="10"/>
  <c r="AZ115" i="10"/>
  <c r="AS113" i="10"/>
  <c r="AZ109" i="10"/>
  <c r="AU103" i="10"/>
  <c r="AS107" i="10"/>
  <c r="AU100" i="10"/>
  <c r="AZ99" i="10"/>
  <c r="AU90" i="10"/>
  <c r="AZ95" i="10"/>
  <c r="AZ84" i="10"/>
  <c r="AZ87" i="10"/>
  <c r="AZ86" i="10"/>
  <c r="AU84" i="10"/>
  <c r="AS79" i="10"/>
  <c r="AS77" i="10"/>
  <c r="AZ71" i="10"/>
  <c r="L8" i="10"/>
  <c r="W51" i="10"/>
  <c r="X51" i="10"/>
  <c r="AZ48" i="10"/>
  <c r="S7" i="10"/>
  <c r="T7" i="10" s="1"/>
  <c r="W40" i="10"/>
  <c r="X40" i="10"/>
  <c r="X34" i="10"/>
  <c r="W34" i="10"/>
  <c r="AS28" i="10"/>
  <c r="AZ82" i="10"/>
  <c r="AU80" i="10"/>
  <c r="AS78" i="10"/>
  <c r="AZ75" i="10"/>
  <c r="AZ70" i="10"/>
  <c r="AU69" i="10"/>
  <c r="AU68" i="10"/>
  <c r="AS66" i="10"/>
  <c r="AZ63" i="10"/>
  <c r="AS54" i="10"/>
  <c r="AS55" i="10"/>
  <c r="W47" i="10"/>
  <c r="X47" i="10"/>
  <c r="AZ51" i="10"/>
  <c r="AS47" i="10"/>
  <c r="X35" i="10"/>
  <c r="W35" i="10"/>
  <c r="AS39" i="10"/>
  <c r="AU39" i="10"/>
  <c r="AU32" i="10"/>
  <c r="AS17" i="10"/>
  <c r="AS24" i="10"/>
  <c r="AS22" i="10"/>
  <c r="AS25" i="10"/>
  <c r="AS19" i="10"/>
  <c r="S14" i="10"/>
  <c r="T14" i="10" s="1"/>
  <c r="L14" i="10"/>
  <c r="S13" i="10"/>
  <c r="T13" i="10" s="1"/>
  <c r="L13" i="10"/>
  <c r="S12" i="10"/>
  <c r="T12" i="10" s="1"/>
  <c r="L12" i="10"/>
  <c r="AS86" i="10"/>
  <c r="X79" i="10"/>
  <c r="W78" i="10"/>
  <c r="X78" i="10"/>
  <c r="AZ78" i="10"/>
  <c r="AU77" i="10"/>
  <c r="AU76" i="10"/>
  <c r="AS74" i="10"/>
  <c r="AU67" i="10"/>
  <c r="X67" i="10"/>
  <c r="W66" i="10"/>
  <c r="X66" i="10"/>
  <c r="AS71" i="10"/>
  <c r="AZ66" i="10"/>
  <c r="AU65" i="10"/>
  <c r="AU64" i="10"/>
  <c r="AS62" i="10"/>
  <c r="X55" i="10"/>
  <c r="W54" i="10"/>
  <c r="X54" i="10"/>
  <c r="AS58" i="10"/>
  <c r="AS59" i="10"/>
  <c r="AU56" i="10"/>
  <c r="AZ49" i="10"/>
  <c r="AU45" i="10"/>
  <c r="AU43" i="10"/>
  <c r="AU42" i="10"/>
  <c r="AS37" i="10"/>
  <c r="X30" i="10"/>
  <c r="W30" i="10"/>
  <c r="AU31" i="10"/>
  <c r="AU28" i="10"/>
  <c r="AU53" i="10"/>
  <c r="AU52" i="10"/>
  <c r="S8" i="10"/>
  <c r="T8" i="10" s="1"/>
  <c r="AZ47" i="10"/>
  <c r="L7" i="10"/>
  <c r="M7" i="10" s="1"/>
  <c r="AU36" i="10"/>
  <c r="AU40" i="10"/>
  <c r="X36" i="10"/>
  <c r="W36" i="10"/>
  <c r="AS38" i="10"/>
  <c r="X32" i="10"/>
  <c r="W32" i="10"/>
  <c r="AU34" i="10"/>
  <c r="AU30" i="10"/>
  <c r="AU12" i="10"/>
  <c r="AE7" i="10"/>
  <c r="AD8" i="10"/>
  <c r="L11" i="10"/>
  <c r="L10" i="10"/>
  <c r="S9" i="10"/>
  <c r="T9" i="10" s="1"/>
  <c r="L9" i="10"/>
  <c r="AU49" i="10"/>
  <c r="AU41" i="10"/>
  <c r="AZ37" i="10"/>
  <c r="X33" i="10"/>
  <c r="W33" i="10"/>
  <c r="AU33" i="10"/>
  <c r="AU29" i="10"/>
  <c r="AU27" i="10"/>
  <c r="AU24" i="10"/>
  <c r="AZ41" i="10"/>
  <c r="AZ28" i="10"/>
  <c r="AZ27" i="10"/>
  <c r="AZ26" i="10"/>
  <c r="AZ25" i="10"/>
  <c r="AZ24" i="10"/>
  <c r="AU26" i="10"/>
  <c r="AU35" i="10"/>
  <c r="AS20" i="10"/>
  <c r="AS21" i="10"/>
  <c r="AU25" i="10"/>
  <c r="AU15" i="10"/>
  <c r="AU17" i="10"/>
  <c r="AU18" i="10"/>
  <c r="AU19" i="10"/>
  <c r="AU20" i="10"/>
  <c r="AU21" i="10"/>
  <c r="AU22" i="10"/>
  <c r="AU23" i="10"/>
  <c r="AU14" i="10"/>
  <c r="AU16" i="10"/>
  <c r="AS14" i="10"/>
  <c r="W7" i="10"/>
  <c r="X7" i="10"/>
  <c r="S4" i="10"/>
  <c r="T4" i="10" s="1"/>
  <c r="AU11" i="10"/>
  <c r="AU10" i="10"/>
  <c r="AH6" i="10"/>
  <c r="AI6" i="10"/>
  <c r="S6" i="10"/>
  <c r="T6" i="10" s="1"/>
  <c r="AZ20" i="10"/>
  <c r="Q5" i="10"/>
  <c r="R6" i="10"/>
  <c r="X28" i="10"/>
  <c r="L5" i="10"/>
  <c r="M5" i="10" s="1"/>
  <c r="AZ14" i="10"/>
  <c r="S5" i="10"/>
  <c r="T5" i="10" s="1"/>
  <c r="M6" i="10"/>
  <c r="AZ16" i="10"/>
  <c r="AS16" i="10"/>
  <c r="AZ15" i="10"/>
  <c r="AS15" i="10"/>
  <c r="K9" i="10"/>
  <c r="M8" i="10"/>
  <c r="AS9" i="10"/>
  <c r="AS10" i="10"/>
  <c r="AS11" i="10"/>
  <c r="AS12" i="10"/>
  <c r="AS13" i="10"/>
  <c r="AZ9" i="10"/>
  <c r="AZ10" i="10"/>
  <c r="AZ11" i="10"/>
  <c r="L4" i="10"/>
  <c r="M4" i="10" s="1"/>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2"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3" i="3"/>
  <c r="D1802" i="3"/>
  <c r="D1801"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9"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9"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6"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5"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6" i="3"/>
  <c r="D1375"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6"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5"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8"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3" i="3"/>
  <c r="D1042"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A13" i="3"/>
  <c r="A25" i="3" s="1"/>
  <c r="A37" i="3" s="1"/>
  <c r="A49" i="3" s="1"/>
  <c r="A61" i="3" s="1"/>
  <c r="A73" i="3" s="1"/>
  <c r="A85" i="3" s="1"/>
  <c r="A97" i="3" s="1"/>
  <c r="A109" i="3" s="1"/>
  <c r="A121" i="3" s="1"/>
  <c r="A133" i="3" s="1"/>
  <c r="A145" i="3" s="1"/>
  <c r="A157" i="3" s="1"/>
  <c r="A169" i="3" s="1"/>
  <c r="A181" i="3" s="1"/>
  <c r="A193" i="3" s="1"/>
  <c r="A205" i="3" s="1"/>
  <c r="A217" i="3" s="1"/>
  <c r="A229" i="3" s="1"/>
  <c r="A241" i="3" s="1"/>
  <c r="A253" i="3" s="1"/>
  <c r="A265" i="3" s="1"/>
  <c r="A277" i="3" s="1"/>
  <c r="A289" i="3" s="1"/>
  <c r="A301" i="3" s="1"/>
  <c r="A313" i="3" s="1"/>
  <c r="A325" i="3" s="1"/>
  <c r="A337" i="3" s="1"/>
  <c r="A349" i="3" s="1"/>
  <c r="A361" i="3" s="1"/>
  <c r="A373" i="3" s="1"/>
  <c r="A385" i="3" s="1"/>
  <c r="A397" i="3" s="1"/>
  <c r="A409" i="3" s="1"/>
  <c r="A421" i="3" s="1"/>
  <c r="A433" i="3" s="1"/>
  <c r="A445" i="3" s="1"/>
  <c r="A457" i="3" s="1"/>
  <c r="A469" i="3" s="1"/>
  <c r="A481" i="3" s="1"/>
  <c r="A493" i="3" s="1"/>
  <c r="A505" i="3" s="1"/>
  <c r="A517" i="3" s="1"/>
  <c r="A529" i="3" s="1"/>
  <c r="A541" i="3" s="1"/>
  <c r="A553" i="3" s="1"/>
  <c r="A565" i="3" s="1"/>
  <c r="A577" i="3" s="1"/>
  <c r="A589" i="3" s="1"/>
  <c r="A601" i="3" s="1"/>
  <c r="A613" i="3" s="1"/>
  <c r="A625" i="3" s="1"/>
  <c r="A637" i="3" s="1"/>
  <c r="A649" i="3" s="1"/>
  <c r="A661" i="3" s="1"/>
  <c r="A673" i="3" s="1"/>
  <c r="A685" i="3" s="1"/>
  <c r="A697" i="3" s="1"/>
  <c r="A709" i="3" s="1"/>
  <c r="A721" i="3" s="1"/>
  <c r="A733" i="3" s="1"/>
  <c r="A745" i="3" s="1"/>
  <c r="A757" i="3" s="1"/>
  <c r="A769" i="3" s="1"/>
  <c r="A781" i="3" s="1"/>
  <c r="A793" i="3" s="1"/>
  <c r="A805" i="3" s="1"/>
  <c r="A817" i="3" s="1"/>
  <c r="A829" i="3" s="1"/>
  <c r="A841" i="3" s="1"/>
  <c r="A853" i="3" s="1"/>
  <c r="A865" i="3" s="1"/>
  <c r="A877" i="3" s="1"/>
  <c r="A889" i="3" s="1"/>
  <c r="A901" i="3" s="1"/>
  <c r="A913" i="3" s="1"/>
  <c r="A925" i="3" s="1"/>
  <c r="A937" i="3" s="1"/>
  <c r="A949" i="3" s="1"/>
  <c r="A961" i="3" s="1"/>
  <c r="A973" i="3" s="1"/>
  <c r="A985" i="3" s="1"/>
  <c r="A997" i="3" s="1"/>
  <c r="A1009" i="3" s="1"/>
  <c r="A1021" i="3" s="1"/>
  <c r="A1033" i="3" s="1"/>
  <c r="A1045" i="3" s="1"/>
  <c r="A1057" i="3" s="1"/>
  <c r="A1069" i="3" s="1"/>
  <c r="A1081" i="3" s="1"/>
  <c r="A1093" i="3" s="1"/>
  <c r="A1105" i="3" s="1"/>
  <c r="A1117" i="3" s="1"/>
  <c r="A1129" i="3" s="1"/>
  <c r="A1141" i="3" s="1"/>
  <c r="A1153" i="3" s="1"/>
  <c r="A1165" i="3" s="1"/>
  <c r="A1177" i="3" s="1"/>
  <c r="A1189" i="3" s="1"/>
  <c r="A1201" i="3" s="1"/>
  <c r="A1213" i="3" s="1"/>
  <c r="A1225" i="3" s="1"/>
  <c r="A1237" i="3" s="1"/>
  <c r="A1249" i="3" s="1"/>
  <c r="A1261" i="3" s="1"/>
  <c r="A1273" i="3" s="1"/>
  <c r="A1285" i="3" s="1"/>
  <c r="A1297" i="3" s="1"/>
  <c r="A1309" i="3" s="1"/>
  <c r="A1321" i="3" s="1"/>
  <c r="A1333" i="3" s="1"/>
  <c r="A1345" i="3" s="1"/>
  <c r="A1357" i="3" s="1"/>
  <c r="A1369" i="3" s="1"/>
  <c r="A1381" i="3" s="1"/>
  <c r="A1393" i="3" s="1"/>
  <c r="A1405" i="3" s="1"/>
  <c r="A1417" i="3" s="1"/>
  <c r="A1429" i="3" s="1"/>
  <c r="A1441" i="3" s="1"/>
  <c r="A1453" i="3" s="1"/>
  <c r="A1465" i="3" s="1"/>
  <c r="A1477" i="3" s="1"/>
  <c r="A1489" i="3" s="1"/>
  <c r="A1501" i="3" s="1"/>
  <c r="A1513" i="3" s="1"/>
  <c r="A1525" i="3" s="1"/>
  <c r="A1537" i="3" s="1"/>
  <c r="A1549" i="3" s="1"/>
  <c r="A1561" i="3" s="1"/>
  <c r="A1573" i="3" s="1"/>
  <c r="A1585" i="3" s="1"/>
  <c r="A1597" i="3" s="1"/>
  <c r="A1609" i="3" s="1"/>
  <c r="A1621" i="3" s="1"/>
  <c r="A1633" i="3" s="1"/>
  <c r="A1645" i="3" s="1"/>
  <c r="A1657" i="3" s="1"/>
  <c r="A1669" i="3" s="1"/>
  <c r="A1681" i="3" s="1"/>
  <c r="A1693" i="3" s="1"/>
  <c r="A1705" i="3" s="1"/>
  <c r="A1717" i="3" s="1"/>
  <c r="A1729" i="3" s="1"/>
  <c r="A1741" i="3" s="1"/>
  <c r="A1753" i="3" s="1"/>
  <c r="A1765" i="3" s="1"/>
  <c r="A1777" i="3" s="1"/>
  <c r="A1789" i="3" s="1"/>
  <c r="A1801" i="3" s="1"/>
  <c r="A1813" i="3" s="1"/>
  <c r="A1825" i="3" s="1"/>
  <c r="A1837" i="3" s="1"/>
  <c r="A1849" i="3" s="1"/>
  <c r="A1861" i="3" s="1"/>
  <c r="A1873" i="3" s="1"/>
  <c r="A1885" i="3" s="1"/>
  <c r="A1897" i="3" s="1"/>
  <c r="A1909" i="3" s="1"/>
  <c r="A1921" i="3" s="1"/>
  <c r="A1933" i="3" s="1"/>
  <c r="A1945" i="3" s="1"/>
  <c r="D12" i="3"/>
  <c r="D11" i="3"/>
  <c r="D10" i="3"/>
  <c r="D9" i="3"/>
  <c r="D8" i="3"/>
  <c r="D7" i="3"/>
  <c r="D6" i="3"/>
  <c r="D5" i="3"/>
  <c r="D4" i="3"/>
  <c r="D3" i="3"/>
  <c r="D2" i="3"/>
  <c r="A2" i="3"/>
  <c r="A14" i="3" s="1"/>
  <c r="A26" i="3" s="1"/>
  <c r="A38" i="3" s="1"/>
  <c r="A50" i="3" s="1"/>
  <c r="A62" i="3" s="1"/>
  <c r="A74" i="3" s="1"/>
  <c r="A86" i="3" s="1"/>
  <c r="A98" i="3" s="1"/>
  <c r="A110" i="3" s="1"/>
  <c r="A122" i="3" s="1"/>
  <c r="A134" i="3" s="1"/>
  <c r="A146" i="3" s="1"/>
  <c r="A158" i="3" s="1"/>
  <c r="A170" i="3" s="1"/>
  <c r="A182" i="3" s="1"/>
  <c r="A194" i="3" s="1"/>
  <c r="A206" i="3" s="1"/>
  <c r="A218" i="3" s="1"/>
  <c r="A230" i="3" s="1"/>
  <c r="A242" i="3" s="1"/>
  <c r="A254" i="3" s="1"/>
  <c r="A266" i="3" s="1"/>
  <c r="A278" i="3" s="1"/>
  <c r="A290" i="3" s="1"/>
  <c r="A302" i="3" s="1"/>
  <c r="A314" i="3" s="1"/>
  <c r="A326" i="3" s="1"/>
  <c r="A338" i="3" s="1"/>
  <c r="A350" i="3" s="1"/>
  <c r="A362" i="3" s="1"/>
  <c r="A374" i="3" s="1"/>
  <c r="A386" i="3" s="1"/>
  <c r="A398" i="3" s="1"/>
  <c r="A410" i="3" s="1"/>
  <c r="A422" i="3" s="1"/>
  <c r="A434" i="3" s="1"/>
  <c r="A446" i="3" s="1"/>
  <c r="A458" i="3" s="1"/>
  <c r="A470" i="3" s="1"/>
  <c r="A482" i="3" s="1"/>
  <c r="A494" i="3" s="1"/>
  <c r="A506" i="3" s="1"/>
  <c r="A518" i="3" s="1"/>
  <c r="A530" i="3" s="1"/>
  <c r="A542" i="3" s="1"/>
  <c r="A554" i="3" s="1"/>
  <c r="A566" i="3" s="1"/>
  <c r="A578" i="3" s="1"/>
  <c r="A590" i="3" s="1"/>
  <c r="A602" i="3" s="1"/>
  <c r="A614" i="3" s="1"/>
  <c r="A626" i="3" s="1"/>
  <c r="A638" i="3" s="1"/>
  <c r="A650" i="3" s="1"/>
  <c r="A662" i="3" s="1"/>
  <c r="A674" i="3" s="1"/>
  <c r="A686" i="3" s="1"/>
  <c r="A698" i="3" s="1"/>
  <c r="A710" i="3" s="1"/>
  <c r="A722" i="3" s="1"/>
  <c r="A734" i="3" s="1"/>
  <c r="A746" i="3" s="1"/>
  <c r="A758" i="3" s="1"/>
  <c r="A770" i="3" s="1"/>
  <c r="A782" i="3" s="1"/>
  <c r="A794" i="3" s="1"/>
  <c r="A806" i="3" s="1"/>
  <c r="A818" i="3" s="1"/>
  <c r="A830" i="3" s="1"/>
  <c r="A842" i="3" s="1"/>
  <c r="A854" i="3" s="1"/>
  <c r="A866" i="3" s="1"/>
  <c r="A878" i="3" s="1"/>
  <c r="A890" i="3" s="1"/>
  <c r="A902" i="3" s="1"/>
  <c r="A914" i="3" s="1"/>
  <c r="A926" i="3" s="1"/>
  <c r="A938" i="3" s="1"/>
  <c r="A950" i="3" s="1"/>
  <c r="A962" i="3" s="1"/>
  <c r="A974" i="3" s="1"/>
  <c r="A986" i="3" s="1"/>
  <c r="A998" i="3" s="1"/>
  <c r="A1010" i="3" s="1"/>
  <c r="A1022" i="3" s="1"/>
  <c r="A1034" i="3" s="1"/>
  <c r="A1046" i="3" s="1"/>
  <c r="A1058" i="3" s="1"/>
  <c r="A1070" i="3" s="1"/>
  <c r="A1082" i="3" s="1"/>
  <c r="A1094" i="3" s="1"/>
  <c r="A1106" i="3" s="1"/>
  <c r="A1118" i="3" s="1"/>
  <c r="A1130" i="3" s="1"/>
  <c r="A1142" i="3" s="1"/>
  <c r="A1154" i="3" s="1"/>
  <c r="A1166" i="3" s="1"/>
  <c r="A1178" i="3" s="1"/>
  <c r="A1190" i="3" s="1"/>
  <c r="A1202" i="3" s="1"/>
  <c r="A1214" i="3" s="1"/>
  <c r="A1226" i="3" s="1"/>
  <c r="A1238" i="3" s="1"/>
  <c r="A1250" i="3" s="1"/>
  <c r="A1262" i="3" s="1"/>
  <c r="A1274" i="3" s="1"/>
  <c r="A1286" i="3" s="1"/>
  <c r="A1298" i="3" s="1"/>
  <c r="A1310" i="3" s="1"/>
  <c r="A1322" i="3" s="1"/>
  <c r="A1334" i="3" s="1"/>
  <c r="A1346" i="3" s="1"/>
  <c r="A1358" i="3" s="1"/>
  <c r="A1370" i="3" s="1"/>
  <c r="A1382" i="3" s="1"/>
  <c r="A1394" i="3" s="1"/>
  <c r="A1406" i="3" s="1"/>
  <c r="A1418" i="3" s="1"/>
  <c r="A1430" i="3" s="1"/>
  <c r="A1442" i="3" s="1"/>
  <c r="A1454" i="3" s="1"/>
  <c r="A1466" i="3" s="1"/>
  <c r="A1478" i="3" s="1"/>
  <c r="A1490" i="3" s="1"/>
  <c r="A1502" i="3" s="1"/>
  <c r="A1514" i="3" s="1"/>
  <c r="A1526" i="3" s="1"/>
  <c r="A1538" i="3" s="1"/>
  <c r="A1550" i="3" s="1"/>
  <c r="A1562" i="3" s="1"/>
  <c r="A1574" i="3" s="1"/>
  <c r="A1586" i="3" s="1"/>
  <c r="A1598" i="3" s="1"/>
  <c r="A1610" i="3" s="1"/>
  <c r="A1622" i="3" s="1"/>
  <c r="A1634" i="3" s="1"/>
  <c r="A1646" i="3" s="1"/>
  <c r="A1658" i="3" s="1"/>
  <c r="A1670" i="3" s="1"/>
  <c r="A1682" i="3" s="1"/>
  <c r="A1694" i="3" s="1"/>
  <c r="A1706" i="3" s="1"/>
  <c r="A1718" i="3" s="1"/>
  <c r="A1730" i="3" s="1"/>
  <c r="A1742" i="3" s="1"/>
  <c r="A1754" i="3" s="1"/>
  <c r="A1766" i="3" s="1"/>
  <c r="A1778" i="3" s="1"/>
  <c r="A1790" i="3" s="1"/>
  <c r="A1802" i="3" s="1"/>
  <c r="A1814" i="3" s="1"/>
  <c r="A1826" i="3" s="1"/>
  <c r="A1838" i="3" s="1"/>
  <c r="A1850" i="3" s="1"/>
  <c r="A1862" i="3" s="1"/>
  <c r="A1874" i="3" s="1"/>
  <c r="A1886" i="3" s="1"/>
  <c r="A1898" i="3" s="1"/>
  <c r="A1910" i="3" s="1"/>
  <c r="A1922" i="3" s="1"/>
  <c r="A1934" i="3" s="1"/>
  <c r="A1946" i="3" s="1"/>
  <c r="D1" i="3"/>
  <c r="C1" i="3"/>
  <c r="C2" i="3" s="1"/>
  <c r="C3" i="3" s="1"/>
  <c r="C4" i="3" s="1"/>
  <c r="C5" i="3" s="1"/>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C155" i="3" s="1"/>
  <c r="C156" i="3" s="1"/>
  <c r="C157" i="3" s="1"/>
  <c r="C158" i="3" s="1"/>
  <c r="C159" i="3" s="1"/>
  <c r="C160" i="3" s="1"/>
  <c r="C161" i="3" s="1"/>
  <c r="C162" i="3" s="1"/>
  <c r="C163" i="3" s="1"/>
  <c r="C164" i="3" s="1"/>
  <c r="C165" i="3" s="1"/>
  <c r="C166" i="3" s="1"/>
  <c r="C167" i="3" s="1"/>
  <c r="C168" i="3" s="1"/>
  <c r="C169" i="3" s="1"/>
  <c r="C170" i="3" s="1"/>
  <c r="C171" i="3" s="1"/>
  <c r="C172" i="3" s="1"/>
  <c r="C173" i="3" s="1"/>
  <c r="C174" i="3" s="1"/>
  <c r="C175" i="3" s="1"/>
  <c r="C176" i="3" s="1"/>
  <c r="C177" i="3" s="1"/>
  <c r="C178" i="3" s="1"/>
  <c r="C179" i="3" s="1"/>
  <c r="C180" i="3" s="1"/>
  <c r="C181" i="3" s="1"/>
  <c r="C182" i="3" s="1"/>
  <c r="C183" i="3" s="1"/>
  <c r="C184" i="3" s="1"/>
  <c r="C185" i="3" s="1"/>
  <c r="C186" i="3" s="1"/>
  <c r="C187" i="3" s="1"/>
  <c r="C188" i="3" s="1"/>
  <c r="C189" i="3" s="1"/>
  <c r="C190" i="3" s="1"/>
  <c r="C191" i="3" s="1"/>
  <c r="C192" i="3" s="1"/>
  <c r="C193" i="3" s="1"/>
  <c r="C194" i="3" s="1"/>
  <c r="C195" i="3" s="1"/>
  <c r="C196" i="3" s="1"/>
  <c r="C197" i="3" s="1"/>
  <c r="C198" i="3" s="1"/>
  <c r="C199" i="3" s="1"/>
  <c r="C200" i="3" s="1"/>
  <c r="C201" i="3" s="1"/>
  <c r="C202" i="3" s="1"/>
  <c r="C203" i="3" s="1"/>
  <c r="C204" i="3" s="1"/>
  <c r="C205" i="3" s="1"/>
  <c r="C206" i="3" s="1"/>
  <c r="C207" i="3" s="1"/>
  <c r="C208" i="3" s="1"/>
  <c r="C209" i="3" s="1"/>
  <c r="C210" i="3" s="1"/>
  <c r="C211" i="3" s="1"/>
  <c r="C212" i="3" s="1"/>
  <c r="C213" i="3" s="1"/>
  <c r="C214" i="3" s="1"/>
  <c r="C215" i="3" s="1"/>
  <c r="C216" i="3" s="1"/>
  <c r="C217" i="3" s="1"/>
  <c r="C218" i="3" s="1"/>
  <c r="C219" i="3" s="1"/>
  <c r="C220" i="3" s="1"/>
  <c r="C221" i="3" s="1"/>
  <c r="C222" i="3" s="1"/>
  <c r="C223" i="3" s="1"/>
  <c r="C224" i="3" s="1"/>
  <c r="C225" i="3" s="1"/>
  <c r="C226" i="3" s="1"/>
  <c r="C227" i="3" s="1"/>
  <c r="C228" i="3" s="1"/>
  <c r="C229" i="3" s="1"/>
  <c r="C230" i="3" s="1"/>
  <c r="C231" i="3" s="1"/>
  <c r="C232" i="3" s="1"/>
  <c r="C233" i="3" s="1"/>
  <c r="C234" i="3" s="1"/>
  <c r="C235" i="3" s="1"/>
  <c r="C236" i="3" s="1"/>
  <c r="C237" i="3" s="1"/>
  <c r="C238" i="3" s="1"/>
  <c r="C239" i="3" s="1"/>
  <c r="C240" i="3" s="1"/>
  <c r="C241" i="3" s="1"/>
  <c r="C242" i="3" s="1"/>
  <c r="C243" i="3" s="1"/>
  <c r="C244" i="3" s="1"/>
  <c r="C245" i="3" s="1"/>
  <c r="C246" i="3" s="1"/>
  <c r="C247" i="3" s="1"/>
  <c r="C248" i="3" s="1"/>
  <c r="C249" i="3" s="1"/>
  <c r="C250" i="3" s="1"/>
  <c r="C251" i="3" s="1"/>
  <c r="C252" i="3" s="1"/>
  <c r="C253" i="3" s="1"/>
  <c r="C254" i="3" s="1"/>
  <c r="C255" i="3" s="1"/>
  <c r="C256" i="3" s="1"/>
  <c r="C257" i="3" s="1"/>
  <c r="C258" i="3" s="1"/>
  <c r="C259" i="3" s="1"/>
  <c r="C260" i="3" s="1"/>
  <c r="C261" i="3" s="1"/>
  <c r="C262" i="3" s="1"/>
  <c r="C263" i="3" s="1"/>
  <c r="C264" i="3" s="1"/>
  <c r="C265" i="3" s="1"/>
  <c r="C266" i="3" s="1"/>
  <c r="C267" i="3" s="1"/>
  <c r="C268" i="3" s="1"/>
  <c r="C269" i="3" s="1"/>
  <c r="C270" i="3" s="1"/>
  <c r="C271" i="3" s="1"/>
  <c r="C272" i="3" s="1"/>
  <c r="C273" i="3" s="1"/>
  <c r="C274" i="3" s="1"/>
  <c r="C275" i="3" s="1"/>
  <c r="C276" i="3" s="1"/>
  <c r="C277" i="3" s="1"/>
  <c r="C278" i="3" s="1"/>
  <c r="C279" i="3" s="1"/>
  <c r="C280" i="3" s="1"/>
  <c r="C281" i="3" s="1"/>
  <c r="C282" i="3" s="1"/>
  <c r="C283" i="3" s="1"/>
  <c r="C284" i="3" s="1"/>
  <c r="C285" i="3" s="1"/>
  <c r="C286" i="3" s="1"/>
  <c r="C287" i="3" s="1"/>
  <c r="C288" i="3" s="1"/>
  <c r="C289" i="3" s="1"/>
  <c r="C290" i="3" s="1"/>
  <c r="C291" i="3" s="1"/>
  <c r="C292" i="3" s="1"/>
  <c r="C293" i="3" s="1"/>
  <c r="C294" i="3" s="1"/>
  <c r="C295" i="3" s="1"/>
  <c r="C296" i="3" s="1"/>
  <c r="C297" i="3" s="1"/>
  <c r="C298" i="3" s="1"/>
  <c r="C299" i="3" s="1"/>
  <c r="C300" i="3" s="1"/>
  <c r="C301" i="3" s="1"/>
  <c r="C302" i="3" s="1"/>
  <c r="C303" i="3" s="1"/>
  <c r="C304" i="3" s="1"/>
  <c r="C305" i="3" s="1"/>
  <c r="C306" i="3" s="1"/>
  <c r="C307" i="3" s="1"/>
  <c r="C308" i="3" s="1"/>
  <c r="C309" i="3" s="1"/>
  <c r="C310" i="3" s="1"/>
  <c r="C311" i="3" s="1"/>
  <c r="C312" i="3" s="1"/>
  <c r="C313" i="3" s="1"/>
  <c r="C314" i="3" s="1"/>
  <c r="C315" i="3" s="1"/>
  <c r="C316" i="3" s="1"/>
  <c r="C317" i="3" s="1"/>
  <c r="C318" i="3" s="1"/>
  <c r="C319" i="3" s="1"/>
  <c r="C320" i="3" s="1"/>
  <c r="C321" i="3" s="1"/>
  <c r="C322" i="3" s="1"/>
  <c r="C323" i="3" s="1"/>
  <c r="C324" i="3" s="1"/>
  <c r="C325" i="3" s="1"/>
  <c r="C326" i="3" s="1"/>
  <c r="C327" i="3" s="1"/>
  <c r="C328" i="3" s="1"/>
  <c r="C329" i="3" s="1"/>
  <c r="C330" i="3" s="1"/>
  <c r="C331" i="3" s="1"/>
  <c r="C332" i="3" s="1"/>
  <c r="C333" i="3" s="1"/>
  <c r="C334" i="3" s="1"/>
  <c r="C335" i="3" s="1"/>
  <c r="C336" i="3" s="1"/>
  <c r="C337" i="3" s="1"/>
  <c r="C338" i="3" s="1"/>
  <c r="C339" i="3" s="1"/>
  <c r="C340" i="3" s="1"/>
  <c r="C341" i="3" s="1"/>
  <c r="C342" i="3" s="1"/>
  <c r="C343" i="3" s="1"/>
  <c r="C344" i="3" s="1"/>
  <c r="C345" i="3" s="1"/>
  <c r="C346" i="3" s="1"/>
  <c r="C347" i="3" s="1"/>
  <c r="C348" i="3" s="1"/>
  <c r="C349" i="3" s="1"/>
  <c r="C350" i="3" s="1"/>
  <c r="C351" i="3" s="1"/>
  <c r="C352" i="3" s="1"/>
  <c r="C353" i="3" s="1"/>
  <c r="C354" i="3" s="1"/>
  <c r="C355" i="3" s="1"/>
  <c r="C356" i="3" s="1"/>
  <c r="C357" i="3" s="1"/>
  <c r="C358" i="3" s="1"/>
  <c r="C359" i="3" s="1"/>
  <c r="C360" i="3" s="1"/>
  <c r="C361" i="3" s="1"/>
  <c r="C362" i="3" s="1"/>
  <c r="C363" i="3" s="1"/>
  <c r="C364" i="3" s="1"/>
  <c r="C365" i="3" s="1"/>
  <c r="C366" i="3" s="1"/>
  <c r="C367" i="3" s="1"/>
  <c r="C368" i="3" s="1"/>
  <c r="C369" i="3" s="1"/>
  <c r="C370" i="3" s="1"/>
  <c r="C371" i="3" s="1"/>
  <c r="C372" i="3" s="1"/>
  <c r="C373" i="3" s="1"/>
  <c r="C374" i="3" s="1"/>
  <c r="C375" i="3" s="1"/>
  <c r="C376" i="3" s="1"/>
  <c r="C377" i="3" s="1"/>
  <c r="C378" i="3" s="1"/>
  <c r="C379" i="3" s="1"/>
  <c r="C380" i="3" s="1"/>
  <c r="C381" i="3" s="1"/>
  <c r="C382" i="3" s="1"/>
  <c r="C383" i="3" s="1"/>
  <c r="C384" i="3" s="1"/>
  <c r="C385" i="3" s="1"/>
  <c r="C386" i="3" s="1"/>
  <c r="C387" i="3" s="1"/>
  <c r="C388" i="3" s="1"/>
  <c r="C389" i="3" s="1"/>
  <c r="C390" i="3" s="1"/>
  <c r="C391" i="3" s="1"/>
  <c r="C392" i="3" s="1"/>
  <c r="C393" i="3" s="1"/>
  <c r="C394" i="3" s="1"/>
  <c r="C395" i="3" s="1"/>
  <c r="C396" i="3" s="1"/>
  <c r="C397" i="3" s="1"/>
  <c r="C398" i="3" s="1"/>
  <c r="C399" i="3" s="1"/>
  <c r="C400" i="3" s="1"/>
  <c r="C401" i="3" s="1"/>
  <c r="C402" i="3" s="1"/>
  <c r="C403" i="3" s="1"/>
  <c r="C404" i="3" s="1"/>
  <c r="C405" i="3" s="1"/>
  <c r="C406" i="3" s="1"/>
  <c r="C407" i="3" s="1"/>
  <c r="C408" i="3" s="1"/>
  <c r="C409" i="3" s="1"/>
  <c r="C410" i="3" s="1"/>
  <c r="C411" i="3" s="1"/>
  <c r="C412" i="3" s="1"/>
  <c r="C413" i="3" s="1"/>
  <c r="C414" i="3" s="1"/>
  <c r="C415" i="3" s="1"/>
  <c r="C416" i="3" s="1"/>
  <c r="C417" i="3" s="1"/>
  <c r="C418" i="3" s="1"/>
  <c r="C419" i="3" s="1"/>
  <c r="C420" i="3" s="1"/>
  <c r="C421" i="3" s="1"/>
  <c r="C422" i="3" s="1"/>
  <c r="C423" i="3" s="1"/>
  <c r="C424" i="3" s="1"/>
  <c r="C425" i="3" s="1"/>
  <c r="C426" i="3" s="1"/>
  <c r="C427" i="3" s="1"/>
  <c r="C428" i="3" s="1"/>
  <c r="C429" i="3" s="1"/>
  <c r="C430" i="3" s="1"/>
  <c r="C431" i="3" s="1"/>
  <c r="C432" i="3" s="1"/>
  <c r="C433" i="3" s="1"/>
  <c r="C434" i="3" s="1"/>
  <c r="C435" i="3" s="1"/>
  <c r="C436" i="3" s="1"/>
  <c r="C437" i="3" s="1"/>
  <c r="C438" i="3" s="1"/>
  <c r="C439" i="3" s="1"/>
  <c r="C440" i="3" s="1"/>
  <c r="C441" i="3" s="1"/>
  <c r="C442" i="3" s="1"/>
  <c r="C443" i="3" s="1"/>
  <c r="C444" i="3" s="1"/>
  <c r="C445" i="3" s="1"/>
  <c r="C446" i="3" s="1"/>
  <c r="C447" i="3" s="1"/>
  <c r="C448" i="3" s="1"/>
  <c r="C449" i="3" s="1"/>
  <c r="C450" i="3" s="1"/>
  <c r="C451" i="3" s="1"/>
  <c r="C452" i="3" s="1"/>
  <c r="C453" i="3" s="1"/>
  <c r="C454" i="3" s="1"/>
  <c r="C455" i="3" s="1"/>
  <c r="C456" i="3" s="1"/>
  <c r="C457" i="3" s="1"/>
  <c r="C458" i="3" s="1"/>
  <c r="C459" i="3" s="1"/>
  <c r="C460" i="3" s="1"/>
  <c r="C461" i="3" s="1"/>
  <c r="C462" i="3" s="1"/>
  <c r="C463" i="3" s="1"/>
  <c r="C464" i="3" s="1"/>
  <c r="C465" i="3" s="1"/>
  <c r="C466" i="3" s="1"/>
  <c r="C467" i="3" s="1"/>
  <c r="C468" i="3" s="1"/>
  <c r="C469" i="3" s="1"/>
  <c r="C470" i="3" s="1"/>
  <c r="C471" i="3" s="1"/>
  <c r="C472" i="3" s="1"/>
  <c r="C473" i="3" s="1"/>
  <c r="C474" i="3" s="1"/>
  <c r="C475" i="3" s="1"/>
  <c r="C476" i="3" s="1"/>
  <c r="C477" i="3" s="1"/>
  <c r="C478" i="3" s="1"/>
  <c r="C479" i="3" s="1"/>
  <c r="C480" i="3" s="1"/>
  <c r="C481" i="3" s="1"/>
  <c r="C482" i="3" s="1"/>
  <c r="C483" i="3" s="1"/>
  <c r="C484" i="3" s="1"/>
  <c r="C485" i="3" s="1"/>
  <c r="C486" i="3" s="1"/>
  <c r="C487" i="3" s="1"/>
  <c r="C488" i="3" s="1"/>
  <c r="C489" i="3" s="1"/>
  <c r="C490" i="3" s="1"/>
  <c r="C491" i="3" s="1"/>
  <c r="C492" i="3" s="1"/>
  <c r="C493" i="3" s="1"/>
  <c r="C494" i="3" s="1"/>
  <c r="C495" i="3" s="1"/>
  <c r="C496" i="3" s="1"/>
  <c r="C497" i="3" s="1"/>
  <c r="C498" i="3" s="1"/>
  <c r="C499" i="3" s="1"/>
  <c r="C500" i="3" s="1"/>
  <c r="C501" i="3" s="1"/>
  <c r="C502" i="3" s="1"/>
  <c r="C503" i="3" s="1"/>
  <c r="C504" i="3" s="1"/>
  <c r="C505" i="3" s="1"/>
  <c r="C506" i="3" s="1"/>
  <c r="C507" i="3" s="1"/>
  <c r="C508" i="3" s="1"/>
  <c r="C509" i="3" s="1"/>
  <c r="C510" i="3" s="1"/>
  <c r="C511" i="3" s="1"/>
  <c r="C512" i="3" s="1"/>
  <c r="C513" i="3" s="1"/>
  <c r="C514" i="3" s="1"/>
  <c r="C515" i="3" s="1"/>
  <c r="C516" i="3" s="1"/>
  <c r="C517" i="3" s="1"/>
  <c r="C518" i="3" s="1"/>
  <c r="C519" i="3" s="1"/>
  <c r="C520" i="3" s="1"/>
  <c r="C521" i="3" s="1"/>
  <c r="C522" i="3" s="1"/>
  <c r="C523" i="3" s="1"/>
  <c r="C524" i="3" s="1"/>
  <c r="C525" i="3" s="1"/>
  <c r="C526" i="3" s="1"/>
  <c r="C527" i="3" s="1"/>
  <c r="C528" i="3" s="1"/>
  <c r="C529" i="3" s="1"/>
  <c r="C530" i="3" s="1"/>
  <c r="C531" i="3" s="1"/>
  <c r="C532" i="3" s="1"/>
  <c r="C533" i="3" s="1"/>
  <c r="C534" i="3" s="1"/>
  <c r="C535" i="3" s="1"/>
  <c r="C536" i="3" s="1"/>
  <c r="C537" i="3" s="1"/>
  <c r="C538" i="3" s="1"/>
  <c r="C539" i="3" s="1"/>
  <c r="C540" i="3" s="1"/>
  <c r="C541" i="3" s="1"/>
  <c r="C542" i="3" s="1"/>
  <c r="C543" i="3" s="1"/>
  <c r="C544" i="3" s="1"/>
  <c r="C545" i="3" s="1"/>
  <c r="C546" i="3" s="1"/>
  <c r="C547" i="3" s="1"/>
  <c r="C548" i="3" s="1"/>
  <c r="C549" i="3" s="1"/>
  <c r="C550" i="3" s="1"/>
  <c r="C551" i="3" s="1"/>
  <c r="C552" i="3" s="1"/>
  <c r="C553" i="3" s="1"/>
  <c r="C554" i="3" s="1"/>
  <c r="C555" i="3" s="1"/>
  <c r="C556" i="3" s="1"/>
  <c r="C557" i="3" s="1"/>
  <c r="C558" i="3" s="1"/>
  <c r="C559" i="3" s="1"/>
  <c r="C560" i="3" s="1"/>
  <c r="C561" i="3" s="1"/>
  <c r="C562" i="3" s="1"/>
  <c r="C563" i="3" s="1"/>
  <c r="C564" i="3" s="1"/>
  <c r="C565" i="3" s="1"/>
  <c r="C566" i="3" s="1"/>
  <c r="C567" i="3" s="1"/>
  <c r="C568" i="3" s="1"/>
  <c r="C569" i="3" s="1"/>
  <c r="C570" i="3" s="1"/>
  <c r="C571" i="3" s="1"/>
  <c r="C572" i="3" s="1"/>
  <c r="C573" i="3" s="1"/>
  <c r="C574" i="3" s="1"/>
  <c r="C575" i="3" s="1"/>
  <c r="C576" i="3" s="1"/>
  <c r="C577" i="3" s="1"/>
  <c r="C578" i="3" s="1"/>
  <c r="C579" i="3" s="1"/>
  <c r="C580" i="3" s="1"/>
  <c r="C581" i="3" s="1"/>
  <c r="C582" i="3" s="1"/>
  <c r="C583" i="3" s="1"/>
  <c r="C584" i="3" s="1"/>
  <c r="C585" i="3" s="1"/>
  <c r="C586" i="3" s="1"/>
  <c r="C587" i="3" s="1"/>
  <c r="C588" i="3" s="1"/>
  <c r="C589" i="3" s="1"/>
  <c r="C590" i="3" s="1"/>
  <c r="C591" i="3" s="1"/>
  <c r="C592" i="3" s="1"/>
  <c r="C593" i="3" s="1"/>
  <c r="C594" i="3" s="1"/>
  <c r="C595" i="3" s="1"/>
  <c r="C596" i="3" s="1"/>
  <c r="C597" i="3" s="1"/>
  <c r="C598" i="3" s="1"/>
  <c r="C599" i="3" s="1"/>
  <c r="C600" i="3" s="1"/>
  <c r="C601" i="3" s="1"/>
  <c r="C602" i="3" s="1"/>
  <c r="C603" i="3" s="1"/>
  <c r="C604" i="3" s="1"/>
  <c r="C605" i="3" s="1"/>
  <c r="C606" i="3" s="1"/>
  <c r="C607" i="3" s="1"/>
  <c r="C608" i="3" s="1"/>
  <c r="C609" i="3" s="1"/>
  <c r="C610" i="3" s="1"/>
  <c r="C611" i="3" s="1"/>
  <c r="C612" i="3" s="1"/>
  <c r="C613" i="3" s="1"/>
  <c r="C614" i="3" s="1"/>
  <c r="C615" i="3" s="1"/>
  <c r="C616" i="3" s="1"/>
  <c r="C617" i="3" s="1"/>
  <c r="C618" i="3" s="1"/>
  <c r="C619" i="3" s="1"/>
  <c r="C620" i="3" s="1"/>
  <c r="C621" i="3" s="1"/>
  <c r="C622" i="3" s="1"/>
  <c r="C623" i="3" s="1"/>
  <c r="C624" i="3" s="1"/>
  <c r="C625" i="3" s="1"/>
  <c r="C626" i="3" s="1"/>
  <c r="C627" i="3" s="1"/>
  <c r="C628" i="3" s="1"/>
  <c r="C629" i="3" s="1"/>
  <c r="C630" i="3" s="1"/>
  <c r="C631" i="3" s="1"/>
  <c r="C632" i="3" s="1"/>
  <c r="C633" i="3" s="1"/>
  <c r="C634" i="3" s="1"/>
  <c r="C635" i="3" s="1"/>
  <c r="C636" i="3" s="1"/>
  <c r="C637" i="3" s="1"/>
  <c r="C638" i="3" s="1"/>
  <c r="C639" i="3" s="1"/>
  <c r="C640" i="3" s="1"/>
  <c r="C641" i="3" s="1"/>
  <c r="C642" i="3" s="1"/>
  <c r="C643" i="3" s="1"/>
  <c r="C644" i="3" s="1"/>
  <c r="C645" i="3" s="1"/>
  <c r="C646" i="3" s="1"/>
  <c r="C647" i="3" s="1"/>
  <c r="C648" i="3" s="1"/>
  <c r="C649" i="3" s="1"/>
  <c r="C650" i="3" s="1"/>
  <c r="C651" i="3" s="1"/>
  <c r="C652" i="3" s="1"/>
  <c r="C653" i="3" s="1"/>
  <c r="C654" i="3" s="1"/>
  <c r="C655" i="3" s="1"/>
  <c r="C656" i="3" s="1"/>
  <c r="C657" i="3" s="1"/>
  <c r="C658" i="3" s="1"/>
  <c r="C659" i="3" s="1"/>
  <c r="C660" i="3" s="1"/>
  <c r="C661" i="3" s="1"/>
  <c r="C662" i="3" s="1"/>
  <c r="C663" i="3" s="1"/>
  <c r="C664" i="3" s="1"/>
  <c r="C665" i="3" s="1"/>
  <c r="C666" i="3" s="1"/>
  <c r="C667" i="3" s="1"/>
  <c r="C668" i="3" s="1"/>
  <c r="C669" i="3" s="1"/>
  <c r="C670" i="3" s="1"/>
  <c r="C671" i="3" s="1"/>
  <c r="C672" i="3" s="1"/>
  <c r="C673" i="3" s="1"/>
  <c r="C674" i="3" s="1"/>
  <c r="C675" i="3" s="1"/>
  <c r="C676" i="3" s="1"/>
  <c r="C677" i="3" s="1"/>
  <c r="C678" i="3" s="1"/>
  <c r="C679" i="3" s="1"/>
  <c r="C680" i="3" s="1"/>
  <c r="C681" i="3" s="1"/>
  <c r="C682" i="3" s="1"/>
  <c r="C683" i="3" s="1"/>
  <c r="C684" i="3" s="1"/>
  <c r="C685" i="3" s="1"/>
  <c r="C686" i="3" s="1"/>
  <c r="C687" i="3" s="1"/>
  <c r="C688" i="3" s="1"/>
  <c r="C689" i="3" s="1"/>
  <c r="C690" i="3" s="1"/>
  <c r="C691" i="3" s="1"/>
  <c r="C692" i="3" s="1"/>
  <c r="C693" i="3" s="1"/>
  <c r="C694" i="3" s="1"/>
  <c r="C695" i="3" s="1"/>
  <c r="C696" i="3" s="1"/>
  <c r="C697" i="3" s="1"/>
  <c r="C698" i="3" s="1"/>
  <c r="C699" i="3" s="1"/>
  <c r="C700" i="3" s="1"/>
  <c r="C701" i="3" s="1"/>
  <c r="C702" i="3" s="1"/>
  <c r="C703" i="3" s="1"/>
  <c r="C704" i="3" s="1"/>
  <c r="C705" i="3" s="1"/>
  <c r="C706" i="3" s="1"/>
  <c r="C707" i="3" s="1"/>
  <c r="C708" i="3" s="1"/>
  <c r="C709" i="3" s="1"/>
  <c r="C710" i="3" s="1"/>
  <c r="C711" i="3" s="1"/>
  <c r="C712" i="3" s="1"/>
  <c r="C713" i="3" s="1"/>
  <c r="C714" i="3" s="1"/>
  <c r="C715" i="3" s="1"/>
  <c r="C716" i="3" s="1"/>
  <c r="C717" i="3" s="1"/>
  <c r="C718" i="3" s="1"/>
  <c r="C719" i="3" s="1"/>
  <c r="C720" i="3" s="1"/>
  <c r="C721" i="3" s="1"/>
  <c r="C722" i="3" s="1"/>
  <c r="C723" i="3" s="1"/>
  <c r="C724" i="3" s="1"/>
  <c r="C725" i="3" s="1"/>
  <c r="C726" i="3" s="1"/>
  <c r="C727" i="3" s="1"/>
  <c r="C728" i="3" s="1"/>
  <c r="C729" i="3" s="1"/>
  <c r="C730" i="3" s="1"/>
  <c r="C731" i="3" s="1"/>
  <c r="C732" i="3" s="1"/>
  <c r="C733" i="3" s="1"/>
  <c r="C734" i="3" s="1"/>
  <c r="C735" i="3" s="1"/>
  <c r="C736" i="3" s="1"/>
  <c r="C737" i="3" s="1"/>
  <c r="C738" i="3" s="1"/>
  <c r="C739" i="3" s="1"/>
  <c r="C740" i="3" s="1"/>
  <c r="C741" i="3" s="1"/>
  <c r="C742" i="3" s="1"/>
  <c r="C743" i="3" s="1"/>
  <c r="C744" i="3" s="1"/>
  <c r="C745" i="3" s="1"/>
  <c r="C746" i="3" s="1"/>
  <c r="C747" i="3" s="1"/>
  <c r="C748" i="3" s="1"/>
  <c r="C749" i="3" s="1"/>
  <c r="C750" i="3" s="1"/>
  <c r="C751" i="3" s="1"/>
  <c r="C752" i="3" s="1"/>
  <c r="C753" i="3" s="1"/>
  <c r="C754" i="3" s="1"/>
  <c r="C755" i="3" s="1"/>
  <c r="C756" i="3" s="1"/>
  <c r="C757" i="3" s="1"/>
  <c r="C758" i="3" s="1"/>
  <c r="C759" i="3" s="1"/>
  <c r="C760" i="3" s="1"/>
  <c r="C761" i="3" s="1"/>
  <c r="C762" i="3" s="1"/>
  <c r="C763" i="3" s="1"/>
  <c r="C764" i="3" s="1"/>
  <c r="C765" i="3" s="1"/>
  <c r="C766" i="3" s="1"/>
  <c r="C767" i="3" s="1"/>
  <c r="C768" i="3" s="1"/>
  <c r="C769" i="3" s="1"/>
  <c r="C770" i="3" s="1"/>
  <c r="C771" i="3" s="1"/>
  <c r="C772" i="3" s="1"/>
  <c r="C773" i="3" s="1"/>
  <c r="C774" i="3" s="1"/>
  <c r="C775" i="3" s="1"/>
  <c r="C776" i="3" s="1"/>
  <c r="C777" i="3" s="1"/>
  <c r="C778" i="3" s="1"/>
  <c r="C779" i="3" s="1"/>
  <c r="C780" i="3" s="1"/>
  <c r="C781" i="3" s="1"/>
  <c r="C782" i="3" s="1"/>
  <c r="C783" i="3" s="1"/>
  <c r="C784" i="3" s="1"/>
  <c r="C785" i="3" s="1"/>
  <c r="C786" i="3" s="1"/>
  <c r="C787" i="3" s="1"/>
  <c r="C788" i="3" s="1"/>
  <c r="C789" i="3" s="1"/>
  <c r="C790" i="3" s="1"/>
  <c r="C791" i="3" s="1"/>
  <c r="C792" i="3" s="1"/>
  <c r="C793" i="3" s="1"/>
  <c r="C794" i="3" s="1"/>
  <c r="C795" i="3" s="1"/>
  <c r="C796" i="3" s="1"/>
  <c r="C797" i="3" s="1"/>
  <c r="C798" i="3" s="1"/>
  <c r="C799" i="3" s="1"/>
  <c r="C800" i="3" s="1"/>
  <c r="C801" i="3" s="1"/>
  <c r="C802" i="3" s="1"/>
  <c r="C803" i="3" s="1"/>
  <c r="C804" i="3" s="1"/>
  <c r="C805" i="3" s="1"/>
  <c r="C806" i="3" s="1"/>
  <c r="C807" i="3" s="1"/>
  <c r="C808" i="3" s="1"/>
  <c r="C809" i="3" s="1"/>
  <c r="C810" i="3" s="1"/>
  <c r="C811" i="3" s="1"/>
  <c r="C812" i="3" s="1"/>
  <c r="C813" i="3" s="1"/>
  <c r="C814" i="3" s="1"/>
  <c r="C815" i="3" s="1"/>
  <c r="C816" i="3" s="1"/>
  <c r="C817" i="3" s="1"/>
  <c r="C818" i="3" s="1"/>
  <c r="C819" i="3" s="1"/>
  <c r="C820" i="3" s="1"/>
  <c r="C821" i="3" s="1"/>
  <c r="C822" i="3" s="1"/>
  <c r="C823" i="3" s="1"/>
  <c r="C824" i="3" s="1"/>
  <c r="C825" i="3" s="1"/>
  <c r="C826" i="3" s="1"/>
  <c r="C827" i="3" s="1"/>
  <c r="C828" i="3" s="1"/>
  <c r="C829" i="3" s="1"/>
  <c r="C830" i="3" s="1"/>
  <c r="C831" i="3" s="1"/>
  <c r="C832" i="3" s="1"/>
  <c r="C833" i="3" s="1"/>
  <c r="C834" i="3" s="1"/>
  <c r="C835" i="3" s="1"/>
  <c r="C836" i="3" s="1"/>
  <c r="C837" i="3" s="1"/>
  <c r="C838" i="3" s="1"/>
  <c r="C839" i="3" s="1"/>
  <c r="C840" i="3" s="1"/>
  <c r="C841" i="3" s="1"/>
  <c r="C842" i="3" s="1"/>
  <c r="C843" i="3" s="1"/>
  <c r="C844" i="3" s="1"/>
  <c r="C845" i="3" s="1"/>
  <c r="C846" i="3" s="1"/>
  <c r="C847" i="3" s="1"/>
  <c r="C848" i="3" s="1"/>
  <c r="C849" i="3" s="1"/>
  <c r="C850" i="3" s="1"/>
  <c r="C851" i="3" s="1"/>
  <c r="C852" i="3" s="1"/>
  <c r="C853" i="3" s="1"/>
  <c r="C854" i="3" s="1"/>
  <c r="C855" i="3" s="1"/>
  <c r="C856" i="3" s="1"/>
  <c r="C857" i="3" s="1"/>
  <c r="C858" i="3" s="1"/>
  <c r="C859" i="3" s="1"/>
  <c r="C860" i="3" s="1"/>
  <c r="C861" i="3" s="1"/>
  <c r="C862" i="3" s="1"/>
  <c r="C863" i="3" s="1"/>
  <c r="C864" i="3" s="1"/>
  <c r="C865" i="3" s="1"/>
  <c r="C866" i="3" s="1"/>
  <c r="C867" i="3" s="1"/>
  <c r="C868" i="3" s="1"/>
  <c r="C869" i="3" s="1"/>
  <c r="C870" i="3" s="1"/>
  <c r="C871" i="3" s="1"/>
  <c r="C872" i="3" s="1"/>
  <c r="C873" i="3" s="1"/>
  <c r="C874" i="3" s="1"/>
  <c r="C875" i="3" s="1"/>
  <c r="C876" i="3" s="1"/>
  <c r="C877" i="3" s="1"/>
  <c r="C878" i="3" s="1"/>
  <c r="C879" i="3" s="1"/>
  <c r="C880" i="3" s="1"/>
  <c r="C881" i="3" s="1"/>
  <c r="C882" i="3" s="1"/>
  <c r="C883" i="3" s="1"/>
  <c r="C884" i="3" s="1"/>
  <c r="C885" i="3" s="1"/>
  <c r="C886" i="3" s="1"/>
  <c r="C887" i="3" s="1"/>
  <c r="C888" i="3" s="1"/>
  <c r="C889" i="3" s="1"/>
  <c r="C890" i="3" s="1"/>
  <c r="C891" i="3" s="1"/>
  <c r="C892" i="3" s="1"/>
  <c r="C893" i="3" s="1"/>
  <c r="C894" i="3" s="1"/>
  <c r="C895" i="3" s="1"/>
  <c r="C896" i="3" s="1"/>
  <c r="C897" i="3" s="1"/>
  <c r="C898" i="3" s="1"/>
  <c r="C899" i="3" s="1"/>
  <c r="C900" i="3" s="1"/>
  <c r="C901" i="3" s="1"/>
  <c r="C902" i="3" s="1"/>
  <c r="C903" i="3" s="1"/>
  <c r="C904" i="3" s="1"/>
  <c r="C905" i="3" s="1"/>
  <c r="C906" i="3" s="1"/>
  <c r="C907" i="3" s="1"/>
  <c r="C908" i="3" s="1"/>
  <c r="C909" i="3" s="1"/>
  <c r="C910" i="3" s="1"/>
  <c r="C911" i="3" s="1"/>
  <c r="C912" i="3" s="1"/>
  <c r="C913" i="3" s="1"/>
  <c r="C914" i="3" s="1"/>
  <c r="C915" i="3" s="1"/>
  <c r="C916" i="3" s="1"/>
  <c r="C917" i="3" s="1"/>
  <c r="C918" i="3" s="1"/>
  <c r="C919" i="3" s="1"/>
  <c r="C920" i="3" s="1"/>
  <c r="C921" i="3" s="1"/>
  <c r="C922" i="3" s="1"/>
  <c r="C923" i="3" s="1"/>
  <c r="C924" i="3" s="1"/>
  <c r="C925" i="3" s="1"/>
  <c r="C926" i="3" s="1"/>
  <c r="C927" i="3" s="1"/>
  <c r="C928" i="3" s="1"/>
  <c r="C929" i="3" s="1"/>
  <c r="C930" i="3" s="1"/>
  <c r="C931" i="3" s="1"/>
  <c r="C932" i="3" s="1"/>
  <c r="C933" i="3" s="1"/>
  <c r="C934" i="3" s="1"/>
  <c r="C935" i="3" s="1"/>
  <c r="C936" i="3" s="1"/>
  <c r="C937" i="3" s="1"/>
  <c r="C938" i="3" s="1"/>
  <c r="C939" i="3" s="1"/>
  <c r="C940" i="3" s="1"/>
  <c r="C941" i="3" s="1"/>
  <c r="C942" i="3" s="1"/>
  <c r="C943" i="3" s="1"/>
  <c r="C944" i="3" s="1"/>
  <c r="C945" i="3" s="1"/>
  <c r="C946" i="3" s="1"/>
  <c r="C947" i="3" s="1"/>
  <c r="C948" i="3" s="1"/>
  <c r="C949" i="3" s="1"/>
  <c r="C950" i="3" s="1"/>
  <c r="C951" i="3" s="1"/>
  <c r="C952" i="3" s="1"/>
  <c r="C953" i="3" s="1"/>
  <c r="C954" i="3" s="1"/>
  <c r="C955" i="3" s="1"/>
  <c r="C956" i="3" s="1"/>
  <c r="C957" i="3" s="1"/>
  <c r="C958" i="3" s="1"/>
  <c r="C959" i="3" s="1"/>
  <c r="C960" i="3" s="1"/>
  <c r="C961" i="3" s="1"/>
  <c r="C962" i="3" s="1"/>
  <c r="C963" i="3" s="1"/>
  <c r="C964" i="3" s="1"/>
  <c r="C965" i="3" s="1"/>
  <c r="C966" i="3" s="1"/>
  <c r="C967" i="3" s="1"/>
  <c r="C968" i="3" s="1"/>
  <c r="C969" i="3" s="1"/>
  <c r="C970" i="3" s="1"/>
  <c r="C971" i="3" s="1"/>
  <c r="C972" i="3" s="1"/>
  <c r="C973" i="3" s="1"/>
  <c r="C974" i="3" s="1"/>
  <c r="C975" i="3" s="1"/>
  <c r="C976" i="3" s="1"/>
  <c r="C977" i="3" s="1"/>
  <c r="C978" i="3" s="1"/>
  <c r="C979" i="3" s="1"/>
  <c r="C980" i="3" s="1"/>
  <c r="C981" i="3" s="1"/>
  <c r="C982" i="3" s="1"/>
  <c r="C983" i="3" s="1"/>
  <c r="C984" i="3" s="1"/>
  <c r="C985" i="3" s="1"/>
  <c r="C986" i="3" s="1"/>
  <c r="C987" i="3" s="1"/>
  <c r="C988" i="3" s="1"/>
  <c r="C989" i="3" s="1"/>
  <c r="C990" i="3" s="1"/>
  <c r="C991" i="3" s="1"/>
  <c r="C992" i="3" s="1"/>
  <c r="C993" i="3" s="1"/>
  <c r="C994" i="3" s="1"/>
  <c r="C995" i="3" s="1"/>
  <c r="C996" i="3" s="1"/>
  <c r="C997" i="3" s="1"/>
  <c r="C998" i="3" s="1"/>
  <c r="C999" i="3" s="1"/>
  <c r="C1000" i="3" s="1"/>
  <c r="C1001" i="3" s="1"/>
  <c r="C1002" i="3" s="1"/>
  <c r="C1003" i="3" s="1"/>
  <c r="C1004" i="3" s="1"/>
  <c r="C1005" i="3" s="1"/>
  <c r="C1006" i="3" s="1"/>
  <c r="C1007" i="3" s="1"/>
  <c r="C1008" i="3" s="1"/>
  <c r="C1009" i="3" s="1"/>
  <c r="C1010" i="3" s="1"/>
  <c r="C1011" i="3" s="1"/>
  <c r="C1012" i="3" s="1"/>
  <c r="C1013" i="3" s="1"/>
  <c r="C1014" i="3" s="1"/>
  <c r="C1015" i="3" s="1"/>
  <c r="C1016" i="3" s="1"/>
  <c r="C1017" i="3" s="1"/>
  <c r="C1018" i="3" s="1"/>
  <c r="C1019" i="3" s="1"/>
  <c r="C1020" i="3" s="1"/>
  <c r="C1021" i="3" s="1"/>
  <c r="C1022" i="3" s="1"/>
  <c r="C1023" i="3" s="1"/>
  <c r="C1024" i="3" s="1"/>
  <c r="C1025" i="3" s="1"/>
  <c r="C1026" i="3" s="1"/>
  <c r="C1027" i="3" s="1"/>
  <c r="C1028" i="3" s="1"/>
  <c r="C1029" i="3" s="1"/>
  <c r="C1030" i="3" s="1"/>
  <c r="C1031" i="3" s="1"/>
  <c r="C1032" i="3" s="1"/>
  <c r="C1033" i="3" s="1"/>
  <c r="C1034" i="3" s="1"/>
  <c r="C1035" i="3" s="1"/>
  <c r="C1036" i="3" s="1"/>
  <c r="C1037" i="3" s="1"/>
  <c r="C1038" i="3" s="1"/>
  <c r="C1039" i="3" s="1"/>
  <c r="C1040" i="3" s="1"/>
  <c r="C1041" i="3" s="1"/>
  <c r="C1042" i="3" s="1"/>
  <c r="C1043" i="3" s="1"/>
  <c r="C1044" i="3" s="1"/>
  <c r="C1045" i="3" s="1"/>
  <c r="C1046" i="3" s="1"/>
  <c r="C1047" i="3" s="1"/>
  <c r="C1048" i="3" s="1"/>
  <c r="C1049" i="3" s="1"/>
  <c r="C1050" i="3" s="1"/>
  <c r="C1051" i="3" s="1"/>
  <c r="C1052" i="3" s="1"/>
  <c r="C1053" i="3" s="1"/>
  <c r="C1054" i="3" s="1"/>
  <c r="C1055" i="3" s="1"/>
  <c r="C1056" i="3" s="1"/>
  <c r="C1057" i="3" s="1"/>
  <c r="C1058" i="3" s="1"/>
  <c r="C1059" i="3" s="1"/>
  <c r="C1060" i="3" s="1"/>
  <c r="C1061" i="3" s="1"/>
  <c r="C1062" i="3" s="1"/>
  <c r="C1063" i="3" s="1"/>
  <c r="C1064" i="3" s="1"/>
  <c r="C1065" i="3" s="1"/>
  <c r="C1066" i="3" s="1"/>
  <c r="C1067" i="3" s="1"/>
  <c r="C1068" i="3" s="1"/>
  <c r="C1069" i="3" s="1"/>
  <c r="C1070" i="3" s="1"/>
  <c r="C1071" i="3" s="1"/>
  <c r="C1072" i="3" s="1"/>
  <c r="C1073" i="3" s="1"/>
  <c r="C1074" i="3" s="1"/>
  <c r="C1075" i="3" s="1"/>
  <c r="C1076" i="3" s="1"/>
  <c r="C1077" i="3" s="1"/>
  <c r="C1078" i="3" s="1"/>
  <c r="C1079" i="3" s="1"/>
  <c r="C1080" i="3" s="1"/>
  <c r="C1081" i="3" s="1"/>
  <c r="C1082" i="3" s="1"/>
  <c r="C1083" i="3" s="1"/>
  <c r="C1084" i="3" s="1"/>
  <c r="C1085" i="3" s="1"/>
  <c r="C1086" i="3" s="1"/>
  <c r="C1087" i="3" s="1"/>
  <c r="C1088" i="3" s="1"/>
  <c r="C1089" i="3" s="1"/>
  <c r="C1090" i="3" s="1"/>
  <c r="C1091" i="3" s="1"/>
  <c r="C1092" i="3" s="1"/>
  <c r="C1093" i="3" s="1"/>
  <c r="C1094" i="3" s="1"/>
  <c r="C1095" i="3" s="1"/>
  <c r="C1096" i="3" s="1"/>
  <c r="C1097" i="3" s="1"/>
  <c r="C1098" i="3" s="1"/>
  <c r="C1099" i="3" s="1"/>
  <c r="C1100" i="3" s="1"/>
  <c r="C1101" i="3" s="1"/>
  <c r="C1102" i="3" s="1"/>
  <c r="C1103" i="3" s="1"/>
  <c r="C1104" i="3" s="1"/>
  <c r="C1105" i="3" s="1"/>
  <c r="C1106" i="3" s="1"/>
  <c r="C1107" i="3" s="1"/>
  <c r="C1108" i="3" s="1"/>
  <c r="C1109" i="3" s="1"/>
  <c r="C1110" i="3" s="1"/>
  <c r="C1111" i="3" s="1"/>
  <c r="C1112" i="3" s="1"/>
  <c r="C1113" i="3" s="1"/>
  <c r="C1114" i="3" s="1"/>
  <c r="C1115" i="3" s="1"/>
  <c r="C1116" i="3" s="1"/>
  <c r="C1117" i="3" s="1"/>
  <c r="C1118" i="3" s="1"/>
  <c r="C1119" i="3" s="1"/>
  <c r="C1120" i="3" s="1"/>
  <c r="C1121" i="3" s="1"/>
  <c r="C1122" i="3" s="1"/>
  <c r="C1123" i="3" s="1"/>
  <c r="C1124" i="3" s="1"/>
  <c r="C1125" i="3" s="1"/>
  <c r="C1126" i="3" s="1"/>
  <c r="C1127" i="3" s="1"/>
  <c r="C1128" i="3" s="1"/>
  <c r="C1129" i="3" s="1"/>
  <c r="C1130" i="3" s="1"/>
  <c r="C1131" i="3" s="1"/>
  <c r="C1132" i="3" s="1"/>
  <c r="C1133" i="3" s="1"/>
  <c r="C1134" i="3" s="1"/>
  <c r="C1135" i="3" s="1"/>
  <c r="C1136" i="3" s="1"/>
  <c r="C1137" i="3" s="1"/>
  <c r="C1138" i="3" s="1"/>
  <c r="C1139" i="3" s="1"/>
  <c r="C1140" i="3" s="1"/>
  <c r="C1141" i="3" s="1"/>
  <c r="C1142" i="3" s="1"/>
  <c r="C1143" i="3" s="1"/>
  <c r="C1144" i="3" s="1"/>
  <c r="C1145" i="3" s="1"/>
  <c r="C1146" i="3" s="1"/>
  <c r="C1147" i="3" s="1"/>
  <c r="C1148" i="3" s="1"/>
  <c r="C1149" i="3" s="1"/>
  <c r="C1150" i="3" s="1"/>
  <c r="C1151" i="3" s="1"/>
  <c r="C1152" i="3" s="1"/>
  <c r="C1153" i="3" s="1"/>
  <c r="C1154" i="3" s="1"/>
  <c r="C1155" i="3" s="1"/>
  <c r="C1156" i="3" s="1"/>
  <c r="C1157" i="3" s="1"/>
  <c r="C1158" i="3" s="1"/>
  <c r="C1159" i="3" s="1"/>
  <c r="C1160" i="3" s="1"/>
  <c r="C1161" i="3" s="1"/>
  <c r="C1162" i="3" s="1"/>
  <c r="C1163" i="3" s="1"/>
  <c r="C1164" i="3" s="1"/>
  <c r="C1165" i="3" s="1"/>
  <c r="C1166" i="3" s="1"/>
  <c r="C1167" i="3" s="1"/>
  <c r="C1168" i="3" s="1"/>
  <c r="C1169" i="3" s="1"/>
  <c r="C1170" i="3" s="1"/>
  <c r="C1171" i="3" s="1"/>
  <c r="C1172" i="3" s="1"/>
  <c r="C1173" i="3" s="1"/>
  <c r="C1174" i="3" s="1"/>
  <c r="C1175" i="3" s="1"/>
  <c r="C1176" i="3" s="1"/>
  <c r="C1177" i="3" s="1"/>
  <c r="C1178" i="3" s="1"/>
  <c r="C1179" i="3" s="1"/>
  <c r="C1180" i="3" s="1"/>
  <c r="C1181" i="3" s="1"/>
  <c r="C1182" i="3" s="1"/>
  <c r="C1183" i="3" s="1"/>
  <c r="C1184" i="3" s="1"/>
  <c r="C1185" i="3" s="1"/>
  <c r="C1186" i="3" s="1"/>
  <c r="C1187" i="3" s="1"/>
  <c r="C1188" i="3" s="1"/>
  <c r="C1189" i="3" s="1"/>
  <c r="C1190" i="3" s="1"/>
  <c r="C1191" i="3" s="1"/>
  <c r="C1192" i="3" s="1"/>
  <c r="C1193" i="3" s="1"/>
  <c r="C1194" i="3" s="1"/>
  <c r="C1195" i="3" s="1"/>
  <c r="C1196" i="3" s="1"/>
  <c r="C1197" i="3" s="1"/>
  <c r="C1198" i="3" s="1"/>
  <c r="C1199" i="3" s="1"/>
  <c r="C1200" i="3" s="1"/>
  <c r="C1201" i="3" s="1"/>
  <c r="C1202" i="3" s="1"/>
  <c r="C1203" i="3" s="1"/>
  <c r="C1204" i="3" s="1"/>
  <c r="C1205" i="3" s="1"/>
  <c r="C1206" i="3" s="1"/>
  <c r="C1207" i="3" s="1"/>
  <c r="C1208" i="3" s="1"/>
  <c r="C1209" i="3" s="1"/>
  <c r="C1210" i="3" s="1"/>
  <c r="C1211" i="3" s="1"/>
  <c r="C1212" i="3" s="1"/>
  <c r="C1213" i="3" s="1"/>
  <c r="C1214" i="3" s="1"/>
  <c r="C1215" i="3" s="1"/>
  <c r="C1216" i="3" s="1"/>
  <c r="C1217" i="3" s="1"/>
  <c r="C1218" i="3" s="1"/>
  <c r="C1219" i="3" s="1"/>
  <c r="C1220" i="3" s="1"/>
  <c r="C1221" i="3" s="1"/>
  <c r="C1222" i="3" s="1"/>
  <c r="C1223" i="3" s="1"/>
  <c r="C1224" i="3" s="1"/>
  <c r="C1225" i="3" s="1"/>
  <c r="C1226" i="3" s="1"/>
  <c r="C1227" i="3" s="1"/>
  <c r="C1228" i="3" s="1"/>
  <c r="C1229" i="3" s="1"/>
  <c r="C1230" i="3" s="1"/>
  <c r="C1231" i="3" s="1"/>
  <c r="C1232" i="3" s="1"/>
  <c r="C1233" i="3" s="1"/>
  <c r="C1234" i="3" s="1"/>
  <c r="C1235" i="3" s="1"/>
  <c r="C1236" i="3" s="1"/>
  <c r="C1237" i="3" s="1"/>
  <c r="C1238" i="3" s="1"/>
  <c r="C1239" i="3" s="1"/>
  <c r="C1240" i="3" s="1"/>
  <c r="C1241" i="3" s="1"/>
  <c r="C1242" i="3" s="1"/>
  <c r="C1243" i="3" s="1"/>
  <c r="C1244" i="3" s="1"/>
  <c r="C1245" i="3" s="1"/>
  <c r="C1246" i="3" s="1"/>
  <c r="C1247" i="3" s="1"/>
  <c r="C1248" i="3" s="1"/>
  <c r="C1249" i="3" s="1"/>
  <c r="C1250" i="3" s="1"/>
  <c r="C1251" i="3" s="1"/>
  <c r="C1252" i="3" s="1"/>
  <c r="C1253" i="3" s="1"/>
  <c r="C1254" i="3" s="1"/>
  <c r="C1255" i="3" s="1"/>
  <c r="C1256" i="3" s="1"/>
  <c r="C1257" i="3" s="1"/>
  <c r="C1258" i="3" s="1"/>
  <c r="C1259" i="3" s="1"/>
  <c r="C1260" i="3" s="1"/>
  <c r="C1261" i="3" s="1"/>
  <c r="C1262" i="3" s="1"/>
  <c r="C1263" i="3" s="1"/>
  <c r="C1264" i="3" s="1"/>
  <c r="C1265" i="3" s="1"/>
  <c r="C1266" i="3" s="1"/>
  <c r="C1267" i="3" s="1"/>
  <c r="C1268" i="3" s="1"/>
  <c r="C1269" i="3" s="1"/>
  <c r="C1270" i="3" s="1"/>
  <c r="C1271" i="3" s="1"/>
  <c r="C1272" i="3" s="1"/>
  <c r="C1273" i="3" s="1"/>
  <c r="C1274" i="3" s="1"/>
  <c r="C1275" i="3" s="1"/>
  <c r="C1276" i="3" s="1"/>
  <c r="C1277" i="3" s="1"/>
  <c r="C1278" i="3" s="1"/>
  <c r="C1279" i="3" s="1"/>
  <c r="C1280" i="3" s="1"/>
  <c r="C1281" i="3" s="1"/>
  <c r="C1282" i="3" s="1"/>
  <c r="C1283" i="3" s="1"/>
  <c r="C1284" i="3" s="1"/>
  <c r="C1285" i="3" s="1"/>
  <c r="C1286" i="3" s="1"/>
  <c r="C1287" i="3" s="1"/>
  <c r="C1288" i="3" s="1"/>
  <c r="C1289" i="3" s="1"/>
  <c r="C1290" i="3" s="1"/>
  <c r="C1291" i="3" s="1"/>
  <c r="C1292" i="3" s="1"/>
  <c r="C1293" i="3" s="1"/>
  <c r="C1294" i="3" s="1"/>
  <c r="C1295" i="3" s="1"/>
  <c r="C1296" i="3" s="1"/>
  <c r="C1297" i="3" s="1"/>
  <c r="C1298" i="3" s="1"/>
  <c r="C1299" i="3" s="1"/>
  <c r="C1300" i="3" s="1"/>
  <c r="C1301" i="3" s="1"/>
  <c r="C1302" i="3" s="1"/>
  <c r="C1303" i="3" s="1"/>
  <c r="C1304" i="3" s="1"/>
  <c r="C1305" i="3" s="1"/>
  <c r="C1306" i="3" s="1"/>
  <c r="C1307" i="3" s="1"/>
  <c r="C1308" i="3" s="1"/>
  <c r="C1309" i="3" s="1"/>
  <c r="C1310" i="3" s="1"/>
  <c r="C1311" i="3" s="1"/>
  <c r="C1312" i="3" s="1"/>
  <c r="C1313" i="3" s="1"/>
  <c r="C1314" i="3" s="1"/>
  <c r="C1315" i="3" s="1"/>
  <c r="C1316" i="3" s="1"/>
  <c r="C1317" i="3" s="1"/>
  <c r="C1318" i="3" s="1"/>
  <c r="C1319" i="3" s="1"/>
  <c r="C1320" i="3" s="1"/>
  <c r="C1321" i="3" s="1"/>
  <c r="C1322" i="3" s="1"/>
  <c r="C1323" i="3" s="1"/>
  <c r="C1324" i="3" s="1"/>
  <c r="C1325" i="3" s="1"/>
  <c r="C1326" i="3" s="1"/>
  <c r="C1327" i="3" s="1"/>
  <c r="C1328" i="3" s="1"/>
  <c r="C1329" i="3" s="1"/>
  <c r="C1330" i="3" s="1"/>
  <c r="C1331" i="3" s="1"/>
  <c r="C1332" i="3" s="1"/>
  <c r="C1333" i="3" s="1"/>
  <c r="C1334" i="3" s="1"/>
  <c r="C1335" i="3" s="1"/>
  <c r="C1336" i="3" s="1"/>
  <c r="C1337" i="3" s="1"/>
  <c r="C1338" i="3" s="1"/>
  <c r="C1339" i="3" s="1"/>
  <c r="C1340" i="3" s="1"/>
  <c r="C1341" i="3" s="1"/>
  <c r="C1342" i="3" s="1"/>
  <c r="C1343" i="3" s="1"/>
  <c r="C1344" i="3" s="1"/>
  <c r="C1345" i="3" s="1"/>
  <c r="C1346" i="3" s="1"/>
  <c r="C1347" i="3" s="1"/>
  <c r="C1348" i="3" s="1"/>
  <c r="C1349" i="3" s="1"/>
  <c r="C1350" i="3" s="1"/>
  <c r="C1351" i="3" s="1"/>
  <c r="C1352" i="3" s="1"/>
  <c r="C1353" i="3" s="1"/>
  <c r="C1354" i="3" s="1"/>
  <c r="C1355" i="3" s="1"/>
  <c r="C1356" i="3" s="1"/>
  <c r="C1357" i="3" s="1"/>
  <c r="C1358" i="3" s="1"/>
  <c r="C1359" i="3" s="1"/>
  <c r="C1360" i="3" s="1"/>
  <c r="C1361" i="3" s="1"/>
  <c r="C1362" i="3" s="1"/>
  <c r="C1363" i="3" s="1"/>
  <c r="C1364" i="3" s="1"/>
  <c r="C1365" i="3" s="1"/>
  <c r="C1366" i="3" s="1"/>
  <c r="C1367" i="3" s="1"/>
  <c r="C1368" i="3" s="1"/>
  <c r="C1369" i="3" s="1"/>
  <c r="C1370" i="3" s="1"/>
  <c r="C1371" i="3" s="1"/>
  <c r="C1372" i="3" s="1"/>
  <c r="C1373" i="3" s="1"/>
  <c r="C1374" i="3" s="1"/>
  <c r="C1375" i="3" s="1"/>
  <c r="C1376" i="3" s="1"/>
  <c r="C1377" i="3" s="1"/>
  <c r="C1378" i="3" s="1"/>
  <c r="C1379" i="3" s="1"/>
  <c r="C1380" i="3" s="1"/>
  <c r="C1381" i="3" s="1"/>
  <c r="C1382" i="3" s="1"/>
  <c r="C1383" i="3" s="1"/>
  <c r="C1384" i="3" s="1"/>
  <c r="C1385" i="3" s="1"/>
  <c r="C1386" i="3" s="1"/>
  <c r="C1387" i="3" s="1"/>
  <c r="C1388" i="3" s="1"/>
  <c r="C1389" i="3" s="1"/>
  <c r="C1390" i="3" s="1"/>
  <c r="C1391" i="3" s="1"/>
  <c r="C1392" i="3" s="1"/>
  <c r="C1393" i="3" s="1"/>
  <c r="C1394" i="3" s="1"/>
  <c r="C1395" i="3" s="1"/>
  <c r="C1396" i="3" s="1"/>
  <c r="C1397" i="3" s="1"/>
  <c r="C1398" i="3" s="1"/>
  <c r="C1399" i="3" s="1"/>
  <c r="C1400" i="3" s="1"/>
  <c r="C1401" i="3" s="1"/>
  <c r="C1402" i="3" s="1"/>
  <c r="C1403" i="3" s="1"/>
  <c r="C1404" i="3" s="1"/>
  <c r="C1405" i="3" s="1"/>
  <c r="C1406" i="3" s="1"/>
  <c r="C1407" i="3" s="1"/>
  <c r="C1408" i="3" s="1"/>
  <c r="C1409" i="3" s="1"/>
  <c r="C1410" i="3" s="1"/>
  <c r="C1411" i="3" s="1"/>
  <c r="C1412" i="3" s="1"/>
  <c r="C1413" i="3" s="1"/>
  <c r="C1414" i="3" s="1"/>
  <c r="C1415" i="3" s="1"/>
  <c r="C1416" i="3" s="1"/>
  <c r="C1417" i="3" s="1"/>
  <c r="C1418" i="3" s="1"/>
  <c r="C1419" i="3" s="1"/>
  <c r="C1420" i="3" s="1"/>
  <c r="C1421" i="3" s="1"/>
  <c r="C1422" i="3" s="1"/>
  <c r="C1423" i="3" s="1"/>
  <c r="C1424" i="3" s="1"/>
  <c r="C1425" i="3" s="1"/>
  <c r="C1426" i="3" s="1"/>
  <c r="C1427" i="3" s="1"/>
  <c r="C1428" i="3" s="1"/>
  <c r="C1429" i="3" s="1"/>
  <c r="C1430" i="3" s="1"/>
  <c r="C1431" i="3" s="1"/>
  <c r="C1432" i="3" s="1"/>
  <c r="C1433" i="3" s="1"/>
  <c r="C1434" i="3" s="1"/>
  <c r="C1435" i="3" s="1"/>
  <c r="C1436" i="3" s="1"/>
  <c r="C1437" i="3" s="1"/>
  <c r="C1438" i="3" s="1"/>
  <c r="C1439" i="3" s="1"/>
  <c r="C1440" i="3" s="1"/>
  <c r="C1441" i="3" s="1"/>
  <c r="C1442" i="3" s="1"/>
  <c r="C1443" i="3" s="1"/>
  <c r="C1444" i="3" s="1"/>
  <c r="C1445" i="3" s="1"/>
  <c r="C1446" i="3" s="1"/>
  <c r="C1447" i="3" s="1"/>
  <c r="C1448" i="3" s="1"/>
  <c r="C1449" i="3" s="1"/>
  <c r="C1450" i="3" s="1"/>
  <c r="C1451" i="3" s="1"/>
  <c r="C1452" i="3" s="1"/>
  <c r="C1453" i="3" s="1"/>
  <c r="C1454" i="3" s="1"/>
  <c r="C1455" i="3" s="1"/>
  <c r="C1456" i="3" s="1"/>
  <c r="C1457" i="3" s="1"/>
  <c r="C1458" i="3" s="1"/>
  <c r="C1459" i="3" s="1"/>
  <c r="C1460" i="3" s="1"/>
  <c r="C1461" i="3" s="1"/>
  <c r="C1462" i="3" s="1"/>
  <c r="C1463" i="3" s="1"/>
  <c r="C1464" i="3" s="1"/>
  <c r="C1465" i="3" s="1"/>
  <c r="C1466" i="3" s="1"/>
  <c r="C1467" i="3" s="1"/>
  <c r="C1468" i="3" s="1"/>
  <c r="C1469" i="3" s="1"/>
  <c r="C1470" i="3" s="1"/>
  <c r="C1471" i="3" s="1"/>
  <c r="C1472" i="3" s="1"/>
  <c r="C1473" i="3" s="1"/>
  <c r="C1474" i="3" s="1"/>
  <c r="C1475" i="3" s="1"/>
  <c r="C1476" i="3" s="1"/>
  <c r="C1477" i="3" s="1"/>
  <c r="C1478" i="3" s="1"/>
  <c r="C1479" i="3" s="1"/>
  <c r="C1480" i="3" s="1"/>
  <c r="C1481" i="3" s="1"/>
  <c r="C1482" i="3" s="1"/>
  <c r="C1483" i="3" s="1"/>
  <c r="C1484" i="3" s="1"/>
  <c r="C1485" i="3" s="1"/>
  <c r="C1486" i="3" s="1"/>
  <c r="C1487" i="3" s="1"/>
  <c r="C1488" i="3" s="1"/>
  <c r="C1489" i="3" s="1"/>
  <c r="C1490" i="3" s="1"/>
  <c r="C1491" i="3" s="1"/>
  <c r="C1492" i="3" s="1"/>
  <c r="C1493" i="3" s="1"/>
  <c r="C1494" i="3" s="1"/>
  <c r="C1495" i="3" s="1"/>
  <c r="C1496" i="3" s="1"/>
  <c r="C1497" i="3" s="1"/>
  <c r="C1498" i="3" s="1"/>
  <c r="C1499" i="3" s="1"/>
  <c r="C1500" i="3" s="1"/>
  <c r="C1501" i="3" s="1"/>
  <c r="C1502" i="3" s="1"/>
  <c r="C1503" i="3" s="1"/>
  <c r="C1504" i="3" s="1"/>
  <c r="C1505" i="3" s="1"/>
  <c r="C1506" i="3" s="1"/>
  <c r="C1507" i="3" s="1"/>
  <c r="C1508" i="3" s="1"/>
  <c r="C1509" i="3" s="1"/>
  <c r="C1510" i="3" s="1"/>
  <c r="C1511" i="3" s="1"/>
  <c r="C1512" i="3" s="1"/>
  <c r="C1513" i="3" s="1"/>
  <c r="C1514" i="3" s="1"/>
  <c r="C1515" i="3" s="1"/>
  <c r="C1516" i="3" s="1"/>
  <c r="C1517" i="3" s="1"/>
  <c r="C1518" i="3" s="1"/>
  <c r="C1519" i="3" s="1"/>
  <c r="C1520" i="3" s="1"/>
  <c r="C1521" i="3" s="1"/>
  <c r="C1522" i="3" s="1"/>
  <c r="C1523" i="3" s="1"/>
  <c r="C1524" i="3" s="1"/>
  <c r="C1525" i="3" s="1"/>
  <c r="C1526" i="3" s="1"/>
  <c r="C1527" i="3" s="1"/>
  <c r="C1528" i="3" s="1"/>
  <c r="C1529" i="3" s="1"/>
  <c r="C1530" i="3" s="1"/>
  <c r="C1531" i="3" s="1"/>
  <c r="C1532" i="3" s="1"/>
  <c r="C1533" i="3" s="1"/>
  <c r="C1534" i="3" s="1"/>
  <c r="C1535" i="3" s="1"/>
  <c r="C1536" i="3" s="1"/>
  <c r="C1537" i="3" s="1"/>
  <c r="C1538" i="3" s="1"/>
  <c r="C1539" i="3" s="1"/>
  <c r="C1540" i="3" s="1"/>
  <c r="C1541" i="3" s="1"/>
  <c r="C1542" i="3" s="1"/>
  <c r="C1543" i="3" s="1"/>
  <c r="C1544" i="3" s="1"/>
  <c r="C1545" i="3" s="1"/>
  <c r="C1546" i="3" s="1"/>
  <c r="C1547" i="3" s="1"/>
  <c r="C1548" i="3" s="1"/>
  <c r="C1549" i="3" s="1"/>
  <c r="C1550" i="3" s="1"/>
  <c r="C1551" i="3" s="1"/>
  <c r="C1552" i="3" s="1"/>
  <c r="C1553" i="3" s="1"/>
  <c r="C1554" i="3" s="1"/>
  <c r="C1555" i="3" s="1"/>
  <c r="C1556" i="3" s="1"/>
  <c r="C1557" i="3" s="1"/>
  <c r="C1558" i="3" s="1"/>
  <c r="C1559" i="3" s="1"/>
  <c r="C1560" i="3" s="1"/>
  <c r="C1561" i="3" s="1"/>
  <c r="C1562" i="3" s="1"/>
  <c r="C1563" i="3" s="1"/>
  <c r="C1564" i="3" s="1"/>
  <c r="C1565" i="3" s="1"/>
  <c r="C1566" i="3" s="1"/>
  <c r="C1567" i="3" s="1"/>
  <c r="C1568" i="3" s="1"/>
  <c r="C1569" i="3" s="1"/>
  <c r="C1570" i="3" s="1"/>
  <c r="C1571" i="3" s="1"/>
  <c r="C1572" i="3" s="1"/>
  <c r="C1573" i="3" s="1"/>
  <c r="C1574" i="3" s="1"/>
  <c r="C1575" i="3" s="1"/>
  <c r="C1576" i="3" s="1"/>
  <c r="C1577" i="3" s="1"/>
  <c r="C1578" i="3" s="1"/>
  <c r="C1579" i="3" s="1"/>
  <c r="C1580" i="3" s="1"/>
  <c r="C1581" i="3" s="1"/>
  <c r="C1582" i="3" s="1"/>
  <c r="C1583" i="3" s="1"/>
  <c r="C1584" i="3" s="1"/>
  <c r="C1585" i="3" s="1"/>
  <c r="C1586" i="3" s="1"/>
  <c r="C1587" i="3" s="1"/>
  <c r="C1588" i="3" s="1"/>
  <c r="C1589" i="3" s="1"/>
  <c r="C1590" i="3" s="1"/>
  <c r="C1591" i="3" s="1"/>
  <c r="C1592" i="3" s="1"/>
  <c r="C1593" i="3" s="1"/>
  <c r="C1594" i="3" s="1"/>
  <c r="C1595" i="3" s="1"/>
  <c r="C1596" i="3" s="1"/>
  <c r="C1597" i="3" s="1"/>
  <c r="C1598" i="3" s="1"/>
  <c r="C1599" i="3" s="1"/>
  <c r="C1600" i="3" s="1"/>
  <c r="C1601" i="3" s="1"/>
  <c r="C1602" i="3" s="1"/>
  <c r="C1603" i="3" s="1"/>
  <c r="C1604" i="3" s="1"/>
  <c r="C1605" i="3" s="1"/>
  <c r="C1606" i="3" s="1"/>
  <c r="C1607" i="3" s="1"/>
  <c r="C1608" i="3" s="1"/>
  <c r="C1609" i="3" s="1"/>
  <c r="C1610" i="3" s="1"/>
  <c r="C1611" i="3" s="1"/>
  <c r="C1612" i="3" s="1"/>
  <c r="C1613" i="3" s="1"/>
  <c r="C1614" i="3" s="1"/>
  <c r="C1615" i="3" s="1"/>
  <c r="C1616" i="3" s="1"/>
  <c r="C1617" i="3" s="1"/>
  <c r="C1618" i="3" s="1"/>
  <c r="C1619" i="3" s="1"/>
  <c r="C1620" i="3" s="1"/>
  <c r="C1621" i="3" s="1"/>
  <c r="C1622" i="3" s="1"/>
  <c r="C1623" i="3" s="1"/>
  <c r="C1624" i="3" s="1"/>
  <c r="C1625" i="3" s="1"/>
  <c r="C1626" i="3" s="1"/>
  <c r="C1627" i="3" s="1"/>
  <c r="C1628" i="3" s="1"/>
  <c r="C1629" i="3" s="1"/>
  <c r="C1630" i="3" s="1"/>
  <c r="C1631" i="3" s="1"/>
  <c r="C1632" i="3" s="1"/>
  <c r="C1633" i="3" s="1"/>
  <c r="C1634" i="3" s="1"/>
  <c r="C1635" i="3" s="1"/>
  <c r="C1636" i="3" s="1"/>
  <c r="C1637" i="3" s="1"/>
  <c r="C1638" i="3" s="1"/>
  <c r="C1639" i="3" s="1"/>
  <c r="C1640" i="3" s="1"/>
  <c r="C1641" i="3" s="1"/>
  <c r="C1642" i="3" s="1"/>
  <c r="C1643" i="3" s="1"/>
  <c r="C1644" i="3" s="1"/>
  <c r="C1645" i="3" s="1"/>
  <c r="C1646" i="3" s="1"/>
  <c r="C1647" i="3" s="1"/>
  <c r="C1648" i="3" s="1"/>
  <c r="C1649" i="3" s="1"/>
  <c r="C1650" i="3" s="1"/>
  <c r="C1651" i="3" s="1"/>
  <c r="C1652" i="3" s="1"/>
  <c r="C1653" i="3" s="1"/>
  <c r="C1654" i="3" s="1"/>
  <c r="C1655" i="3" s="1"/>
  <c r="C1656" i="3" s="1"/>
  <c r="C1657" i="3" s="1"/>
  <c r="C1658" i="3" s="1"/>
  <c r="C1659" i="3" s="1"/>
  <c r="C1660" i="3" s="1"/>
  <c r="C1661" i="3" s="1"/>
  <c r="C1662" i="3" s="1"/>
  <c r="C1663" i="3" s="1"/>
  <c r="C1664" i="3" s="1"/>
  <c r="C1665" i="3" s="1"/>
  <c r="C1666" i="3" s="1"/>
  <c r="C1667" i="3" s="1"/>
  <c r="C1668" i="3" s="1"/>
  <c r="C1669" i="3" s="1"/>
  <c r="C1670" i="3" s="1"/>
  <c r="C1671" i="3" s="1"/>
  <c r="C1672" i="3" s="1"/>
  <c r="C1673" i="3" s="1"/>
  <c r="C1674" i="3" s="1"/>
  <c r="C1675" i="3" s="1"/>
  <c r="C1676" i="3" s="1"/>
  <c r="C1677" i="3" s="1"/>
  <c r="C1678" i="3" s="1"/>
  <c r="C1679" i="3" s="1"/>
  <c r="C1680" i="3" s="1"/>
  <c r="C1681" i="3" s="1"/>
  <c r="C1682" i="3" s="1"/>
  <c r="C1683" i="3" s="1"/>
  <c r="C1684" i="3" s="1"/>
  <c r="C1685" i="3" s="1"/>
  <c r="C1686" i="3" s="1"/>
  <c r="C1687" i="3" s="1"/>
  <c r="C1688" i="3" s="1"/>
  <c r="C1689" i="3" s="1"/>
  <c r="C1690" i="3" s="1"/>
  <c r="C1691" i="3" s="1"/>
  <c r="C1692" i="3" s="1"/>
  <c r="C1693" i="3" s="1"/>
  <c r="C1694" i="3" s="1"/>
  <c r="C1695" i="3" s="1"/>
  <c r="C1696" i="3" s="1"/>
  <c r="C1697" i="3" s="1"/>
  <c r="C1698" i="3" s="1"/>
  <c r="C1699" i="3" s="1"/>
  <c r="C1700" i="3" s="1"/>
  <c r="C1701" i="3" s="1"/>
  <c r="C1702" i="3" s="1"/>
  <c r="C1703" i="3" s="1"/>
  <c r="C1704" i="3" s="1"/>
  <c r="C1705" i="3" s="1"/>
  <c r="C1706" i="3" s="1"/>
  <c r="C1707" i="3" s="1"/>
  <c r="C1708" i="3" s="1"/>
  <c r="C1709" i="3" s="1"/>
  <c r="C1710" i="3" s="1"/>
  <c r="C1711" i="3" s="1"/>
  <c r="C1712" i="3" s="1"/>
  <c r="C1713" i="3" s="1"/>
  <c r="C1714" i="3" s="1"/>
  <c r="C1715" i="3" s="1"/>
  <c r="C1716" i="3" s="1"/>
  <c r="C1717" i="3" s="1"/>
  <c r="C1718" i="3" s="1"/>
  <c r="C1719" i="3" s="1"/>
  <c r="C1720" i="3" s="1"/>
  <c r="C1721" i="3" s="1"/>
  <c r="C1722" i="3" s="1"/>
  <c r="C1723" i="3" s="1"/>
  <c r="C1724" i="3" s="1"/>
  <c r="C1725" i="3" s="1"/>
  <c r="C1726" i="3" s="1"/>
  <c r="C1727" i="3" s="1"/>
  <c r="C1728" i="3" s="1"/>
  <c r="C1729" i="3" s="1"/>
  <c r="C1730" i="3" s="1"/>
  <c r="C1731" i="3" s="1"/>
  <c r="C1732" i="3" s="1"/>
  <c r="C1733" i="3" s="1"/>
  <c r="C1734" i="3" s="1"/>
  <c r="C1735" i="3" s="1"/>
  <c r="C1736" i="3" s="1"/>
  <c r="C1737" i="3" s="1"/>
  <c r="C1738" i="3" s="1"/>
  <c r="C1739" i="3" s="1"/>
  <c r="C1740" i="3" s="1"/>
  <c r="C1741" i="3" s="1"/>
  <c r="C1742" i="3" s="1"/>
  <c r="C1743" i="3" s="1"/>
  <c r="C1744" i="3" s="1"/>
  <c r="C1745" i="3" s="1"/>
  <c r="C1746" i="3" s="1"/>
  <c r="C1747" i="3" s="1"/>
  <c r="C1748" i="3" s="1"/>
  <c r="C1749" i="3" s="1"/>
  <c r="C1750" i="3" s="1"/>
  <c r="C1751" i="3" s="1"/>
  <c r="C1752" i="3" s="1"/>
  <c r="C1753" i="3" s="1"/>
  <c r="C1754" i="3" s="1"/>
  <c r="C1755" i="3" s="1"/>
  <c r="C1756" i="3" s="1"/>
  <c r="C1757" i="3" s="1"/>
  <c r="C1758" i="3" s="1"/>
  <c r="C1759" i="3" s="1"/>
  <c r="C1760" i="3" s="1"/>
  <c r="C1761" i="3" s="1"/>
  <c r="C1762" i="3" s="1"/>
  <c r="C1763" i="3" s="1"/>
  <c r="C1764" i="3" s="1"/>
  <c r="C1765" i="3" s="1"/>
  <c r="C1766" i="3" s="1"/>
  <c r="C1767" i="3" s="1"/>
  <c r="C1768" i="3" s="1"/>
  <c r="C1769" i="3" s="1"/>
  <c r="C1770" i="3" s="1"/>
  <c r="C1771" i="3" s="1"/>
  <c r="C1772" i="3" s="1"/>
  <c r="C1773" i="3" s="1"/>
  <c r="C1774" i="3" s="1"/>
  <c r="C1775" i="3" s="1"/>
  <c r="C1776" i="3" s="1"/>
  <c r="C1777" i="3" s="1"/>
  <c r="C1778" i="3" s="1"/>
  <c r="C1779" i="3" s="1"/>
  <c r="C1780" i="3" s="1"/>
  <c r="C1781" i="3" s="1"/>
  <c r="C1782" i="3" s="1"/>
  <c r="C1783" i="3" s="1"/>
  <c r="C1784" i="3" s="1"/>
  <c r="C1785" i="3" s="1"/>
  <c r="C1786" i="3" s="1"/>
  <c r="C1787" i="3" s="1"/>
  <c r="C1788" i="3" s="1"/>
  <c r="C1789" i="3" s="1"/>
  <c r="C1790" i="3" s="1"/>
  <c r="C1791" i="3" s="1"/>
  <c r="C1792" i="3" s="1"/>
  <c r="C1793" i="3" s="1"/>
  <c r="C1794" i="3" s="1"/>
  <c r="C1795" i="3" s="1"/>
  <c r="C1796" i="3" s="1"/>
  <c r="C1797" i="3" s="1"/>
  <c r="C1798" i="3" s="1"/>
  <c r="C1799" i="3" s="1"/>
  <c r="C1800" i="3" s="1"/>
  <c r="C1801" i="3" s="1"/>
  <c r="C1802" i="3" s="1"/>
  <c r="C1803" i="3" s="1"/>
  <c r="C1804" i="3" s="1"/>
  <c r="C1805" i="3" s="1"/>
  <c r="C1806" i="3" s="1"/>
  <c r="C1807" i="3" s="1"/>
  <c r="C1808" i="3" s="1"/>
  <c r="C1809" i="3" s="1"/>
  <c r="C1810" i="3" s="1"/>
  <c r="C1811" i="3" s="1"/>
  <c r="C1812" i="3" s="1"/>
  <c r="C1813" i="3" s="1"/>
  <c r="C1814" i="3" s="1"/>
  <c r="C1815" i="3" s="1"/>
  <c r="C1816" i="3" s="1"/>
  <c r="C1817" i="3" s="1"/>
  <c r="C1818" i="3" s="1"/>
  <c r="C1819" i="3" s="1"/>
  <c r="C1820" i="3" s="1"/>
  <c r="C1821" i="3" s="1"/>
  <c r="C1822" i="3" s="1"/>
  <c r="C1823" i="3" s="1"/>
  <c r="C1824" i="3" s="1"/>
  <c r="C1825" i="3" s="1"/>
  <c r="C1826" i="3" s="1"/>
  <c r="C1827" i="3" s="1"/>
  <c r="C1828" i="3" s="1"/>
  <c r="C1829" i="3" s="1"/>
  <c r="C1830" i="3" s="1"/>
  <c r="C1831" i="3" s="1"/>
  <c r="C1832" i="3" s="1"/>
  <c r="C1833" i="3" s="1"/>
  <c r="C1834" i="3" s="1"/>
  <c r="C1835" i="3" s="1"/>
  <c r="C1836" i="3" s="1"/>
  <c r="C1837" i="3" s="1"/>
  <c r="C1838" i="3" s="1"/>
  <c r="C1839" i="3" s="1"/>
  <c r="C1840" i="3" s="1"/>
  <c r="C1841" i="3" s="1"/>
  <c r="C1842" i="3" s="1"/>
  <c r="C1843" i="3" s="1"/>
  <c r="C1844" i="3" s="1"/>
  <c r="C1845" i="3" s="1"/>
  <c r="C1846" i="3" s="1"/>
  <c r="C1847" i="3" s="1"/>
  <c r="C1848" i="3" s="1"/>
  <c r="C1849" i="3" s="1"/>
  <c r="C1850" i="3" s="1"/>
  <c r="C1851" i="3" s="1"/>
  <c r="C1852" i="3" s="1"/>
  <c r="C1853" i="3" s="1"/>
  <c r="C1854" i="3" s="1"/>
  <c r="C1855" i="3" s="1"/>
  <c r="C1856" i="3" s="1"/>
  <c r="C1857" i="3" s="1"/>
  <c r="C1858" i="3" s="1"/>
  <c r="C1859" i="3" s="1"/>
  <c r="C1860" i="3" s="1"/>
  <c r="C1861" i="3" s="1"/>
  <c r="C1862" i="3" s="1"/>
  <c r="C1863" i="3" s="1"/>
  <c r="C1864" i="3" s="1"/>
  <c r="C1865" i="3" s="1"/>
  <c r="C1866" i="3" s="1"/>
  <c r="C1867" i="3" s="1"/>
  <c r="C1868" i="3" s="1"/>
  <c r="C1869" i="3" s="1"/>
  <c r="C1870" i="3" s="1"/>
  <c r="C1871" i="3" s="1"/>
  <c r="C1872" i="3" s="1"/>
  <c r="C1873" i="3" s="1"/>
  <c r="C1874" i="3" s="1"/>
  <c r="C1875" i="3" s="1"/>
  <c r="C1876" i="3" s="1"/>
  <c r="C1877" i="3" s="1"/>
  <c r="C1878" i="3" s="1"/>
  <c r="C1879" i="3" s="1"/>
  <c r="C1880" i="3" s="1"/>
  <c r="C1881" i="3" s="1"/>
  <c r="C1882" i="3" s="1"/>
  <c r="C1883" i="3" s="1"/>
  <c r="C1884" i="3" s="1"/>
  <c r="C1885" i="3" s="1"/>
  <c r="C1886" i="3" s="1"/>
  <c r="C1887" i="3" s="1"/>
  <c r="C1888" i="3" s="1"/>
  <c r="C1889" i="3" s="1"/>
  <c r="C1890" i="3" s="1"/>
  <c r="C1891" i="3" s="1"/>
  <c r="C1892" i="3" s="1"/>
  <c r="C1893" i="3" s="1"/>
  <c r="C1894" i="3" s="1"/>
  <c r="C1895" i="3" s="1"/>
  <c r="C1896" i="3" s="1"/>
  <c r="C1897" i="3" s="1"/>
  <c r="C1898" i="3" s="1"/>
  <c r="C1899" i="3" s="1"/>
  <c r="C1900" i="3" s="1"/>
  <c r="C1901" i="3" s="1"/>
  <c r="C1902" i="3" s="1"/>
  <c r="C1903" i="3" s="1"/>
  <c r="C1904" i="3" s="1"/>
  <c r="C1905" i="3" s="1"/>
  <c r="C1906" i="3" s="1"/>
  <c r="C1907" i="3" s="1"/>
  <c r="C1908" i="3" s="1"/>
  <c r="C1909" i="3" s="1"/>
  <c r="C1910" i="3" s="1"/>
  <c r="C1911" i="3" s="1"/>
  <c r="C1912" i="3" s="1"/>
  <c r="C1913" i="3" s="1"/>
  <c r="C1914" i="3" s="1"/>
  <c r="C1915" i="3" s="1"/>
  <c r="C1916" i="3" s="1"/>
  <c r="C1917" i="3" s="1"/>
  <c r="C1918" i="3" s="1"/>
  <c r="C1919" i="3" s="1"/>
  <c r="C1920" i="3" s="1"/>
  <c r="C1921" i="3" s="1"/>
  <c r="C1922" i="3" s="1"/>
  <c r="C1923" i="3" s="1"/>
  <c r="C1924" i="3" s="1"/>
  <c r="C1925" i="3" s="1"/>
  <c r="C1926" i="3" s="1"/>
  <c r="C1927" i="3" s="1"/>
  <c r="C1928" i="3" s="1"/>
  <c r="C1929" i="3" s="1"/>
  <c r="C1930" i="3" s="1"/>
  <c r="C1931" i="3" s="1"/>
  <c r="C1932" i="3" s="1"/>
  <c r="C1933" i="3" s="1"/>
  <c r="C1934" i="3" s="1"/>
  <c r="C1935" i="3" s="1"/>
  <c r="C1936" i="3" s="1"/>
  <c r="C1937" i="3" s="1"/>
  <c r="C1938" i="3" s="1"/>
  <c r="C1939" i="3" s="1"/>
  <c r="C1940" i="3" s="1"/>
  <c r="C1941" i="3" s="1"/>
  <c r="C1942" i="3" s="1"/>
  <c r="C1943" i="3" s="1"/>
  <c r="C1944" i="3" s="1"/>
  <c r="C1945" i="3" s="1"/>
  <c r="C1946" i="3" s="1"/>
  <c r="C1947" i="3" s="1"/>
  <c r="C1948" i="3" s="1"/>
  <c r="C1949" i="3" s="1"/>
  <c r="C1950" i="3" s="1"/>
  <c r="C1951" i="3" s="1"/>
  <c r="C1952" i="3" s="1"/>
  <c r="C1953" i="3" s="1"/>
  <c r="C1954" i="3" s="1"/>
  <c r="C1955" i="3" s="1"/>
  <c r="C1956" i="3" s="1"/>
  <c r="Y1333" i="10" l="1"/>
  <c r="Y262" i="10"/>
  <c r="Z125" i="10"/>
  <c r="Z87" i="10"/>
  <c r="Z17" i="10"/>
  <c r="Y1745" i="10"/>
  <c r="Y1733" i="10"/>
  <c r="Z119" i="10"/>
  <c r="Z141" i="10"/>
  <c r="Z14" i="10"/>
  <c r="Y1493" i="10"/>
  <c r="Y1984" i="10"/>
  <c r="Z1427" i="10"/>
  <c r="Y252" i="10"/>
  <c r="Y715" i="10"/>
  <c r="Z1924" i="10"/>
  <c r="Y1573" i="10"/>
  <c r="Z1994" i="10"/>
  <c r="Y659" i="10"/>
  <c r="Y1394" i="10"/>
  <c r="Z1735" i="10"/>
  <c r="Y1556" i="10"/>
  <c r="Y1795" i="10"/>
  <c r="Z1599" i="10"/>
  <c r="Y1893" i="10"/>
  <c r="Y1964" i="10"/>
  <c r="Y1986" i="10"/>
  <c r="Z1963" i="10"/>
  <c r="Z256" i="10"/>
  <c r="Y494" i="10"/>
  <c r="Y629" i="10"/>
  <c r="Y947" i="10"/>
  <c r="Z1035" i="10"/>
  <c r="Y1617" i="10"/>
  <c r="Y612" i="10"/>
  <c r="Z923" i="10"/>
  <c r="Z719" i="10"/>
  <c r="Y657" i="10"/>
  <c r="Z251" i="10"/>
  <c r="Z753" i="10"/>
  <c r="Y2004" i="10"/>
  <c r="Z213" i="10"/>
  <c r="Z1514" i="10"/>
  <c r="Z1359" i="10"/>
  <c r="Z1487" i="10"/>
  <c r="Z127" i="10"/>
  <c r="Y592" i="10"/>
  <c r="Y1988" i="10"/>
  <c r="Z663" i="10"/>
  <c r="Y1665" i="10"/>
  <c r="Y1697" i="10"/>
  <c r="Y134" i="10"/>
  <c r="Z1263" i="10"/>
  <c r="Y159" i="10"/>
  <c r="Y1845" i="10"/>
  <c r="Y1325" i="10"/>
  <c r="Y1237" i="10"/>
  <c r="Z623" i="10"/>
  <c r="Y2003" i="10"/>
  <c r="Z86" i="10"/>
  <c r="Y366" i="10"/>
  <c r="Y430" i="10"/>
  <c r="Z521" i="10"/>
  <c r="Y372" i="10"/>
  <c r="Z671" i="10"/>
  <c r="Y656" i="10"/>
  <c r="Y889" i="10"/>
  <c r="Y1226" i="10"/>
  <c r="Z1827" i="10"/>
  <c r="Z1031" i="10"/>
  <c r="Z1531" i="10"/>
  <c r="Z1535" i="10"/>
  <c r="Y1575" i="10"/>
  <c r="Y1740" i="10"/>
  <c r="Z1883" i="10"/>
  <c r="Z15" i="10"/>
  <c r="Y733" i="10"/>
  <c r="Z147" i="10"/>
  <c r="Z122" i="10"/>
  <c r="Y752" i="10"/>
  <c r="Y1735" i="10"/>
  <c r="Y1985" i="10"/>
  <c r="Z77" i="10"/>
  <c r="Z305" i="10"/>
  <c r="Y660" i="10"/>
  <c r="Z1943" i="10"/>
  <c r="Y1783" i="10"/>
  <c r="Y1873" i="10"/>
  <c r="Y1801" i="10"/>
  <c r="Y1285" i="10"/>
  <c r="Y256" i="10"/>
  <c r="Y1329" i="10"/>
  <c r="Y45" i="10"/>
  <c r="Z728" i="10"/>
  <c r="Z683" i="10"/>
  <c r="Z839" i="10"/>
  <c r="Z1471" i="10"/>
  <c r="Y984" i="10"/>
  <c r="Y1189" i="10"/>
  <c r="Z289" i="10"/>
  <c r="Z52" i="10"/>
  <c r="Y153" i="10"/>
  <c r="Y336" i="10"/>
  <c r="Z142" i="10"/>
  <c r="Y318" i="10"/>
  <c r="Y680" i="10"/>
  <c r="Z928" i="10"/>
  <c r="Y1185" i="10"/>
  <c r="Y1549" i="10"/>
  <c r="Y1637" i="10"/>
  <c r="Z1728" i="10"/>
  <c r="Z1815" i="10"/>
  <c r="Z159" i="10"/>
  <c r="Y611" i="10"/>
  <c r="Y929" i="10"/>
  <c r="Y791" i="10"/>
  <c r="Y1377" i="10"/>
  <c r="Y1487" i="10"/>
  <c r="Z1643" i="10"/>
  <c r="Z1791" i="10"/>
  <c r="Z1927" i="10"/>
  <c r="Y246" i="10"/>
  <c r="Z747" i="10"/>
  <c r="Z615" i="10"/>
  <c r="Z733" i="10"/>
  <c r="Y23" i="10"/>
  <c r="Z1907" i="10"/>
  <c r="Y21" i="10"/>
  <c r="Y627" i="10"/>
  <c r="Z116" i="10"/>
  <c r="Z115" i="10"/>
  <c r="Y1983" i="10"/>
  <c r="Y1982" i="10"/>
  <c r="Y1981" i="10"/>
  <c r="Y1993" i="10"/>
  <c r="Y1994" i="10"/>
  <c r="Y2001" i="10"/>
  <c r="Y1998" i="10"/>
  <c r="Y1999" i="10"/>
  <c r="Y1990" i="10"/>
  <c r="Y1997" i="10"/>
  <c r="Y2000" i="10"/>
  <c r="Y1996" i="10"/>
  <c r="Y1968" i="10"/>
  <c r="Y93" i="10"/>
  <c r="Y102" i="10"/>
  <c r="Y979" i="10"/>
  <c r="Y981" i="10"/>
  <c r="Y146" i="10"/>
  <c r="Y152" i="10"/>
  <c r="Y2016" i="10"/>
  <c r="Y2009" i="10"/>
  <c r="Y2012" i="10"/>
  <c r="Y2008" i="10"/>
  <c r="Y2014" i="10"/>
  <c r="Y2006" i="10"/>
  <c r="Y2013" i="10"/>
  <c r="Y2010" i="10"/>
  <c r="Y2017" i="10"/>
  <c r="Y2015" i="10"/>
  <c r="Z276" i="10"/>
  <c r="Z1319" i="10"/>
  <c r="Z1538" i="10"/>
  <c r="Y1978" i="10"/>
  <c r="Y1992" i="10"/>
  <c r="Y1970" i="10"/>
  <c r="Y1972" i="10"/>
  <c r="Y1973" i="10"/>
  <c r="Y1967" i="10"/>
  <c r="Y1965" i="10"/>
  <c r="Y1971" i="10"/>
  <c r="Y777" i="10"/>
  <c r="Z931" i="10"/>
  <c r="Y116" i="10"/>
  <c r="Z91" i="10"/>
  <c r="Y184" i="10"/>
  <c r="Z744" i="10"/>
  <c r="Y636" i="10"/>
  <c r="Y637" i="10"/>
  <c r="Z922" i="10"/>
  <c r="Z919" i="10"/>
  <c r="Z157" i="10"/>
  <c r="Y240" i="10"/>
  <c r="Y1963" i="10"/>
  <c r="Y2011" i="10"/>
  <c r="Z88" i="10"/>
  <c r="Y976" i="10"/>
  <c r="Y793" i="10"/>
  <c r="Y609" i="10"/>
  <c r="Y544" i="10"/>
  <c r="Z936" i="10"/>
  <c r="Z1027" i="10"/>
  <c r="Y837" i="10"/>
  <c r="Y197" i="10"/>
  <c r="Y191" i="10"/>
  <c r="Y836" i="10"/>
  <c r="Y85" i="10"/>
  <c r="Y87" i="10"/>
  <c r="Y86" i="10"/>
  <c r="Y96" i="10"/>
  <c r="Z99" i="10"/>
  <c r="Z109" i="10"/>
  <c r="Y1979" i="10"/>
  <c r="Z155" i="10"/>
  <c r="Y1995" i="10"/>
  <c r="Y108" i="10"/>
  <c r="Y1976" i="10"/>
  <c r="Y149" i="10"/>
  <c r="Y282" i="10"/>
  <c r="Z595" i="10"/>
  <c r="Y633" i="10"/>
  <c r="Y1827" i="10"/>
  <c r="Y1991" i="10"/>
  <c r="Y2007" i="10"/>
  <c r="Y147" i="10"/>
  <c r="Z691" i="10"/>
  <c r="Y28" i="10"/>
  <c r="Z221" i="10"/>
  <c r="Y66" i="10"/>
  <c r="Y449" i="10"/>
  <c r="Y861" i="10"/>
  <c r="Y591" i="10"/>
  <c r="Y867" i="10"/>
  <c r="Z968" i="10"/>
  <c r="Z1910" i="10"/>
  <c r="Y1737" i="10"/>
  <c r="Y125" i="10"/>
  <c r="Y402" i="10"/>
  <c r="Y333" i="10"/>
  <c r="Z1146" i="10"/>
  <c r="Y1150" i="10"/>
  <c r="Y1812" i="10"/>
  <c r="Y1969" i="10"/>
  <c r="Y61" i="10"/>
  <c r="Y163" i="10"/>
  <c r="Z118" i="10"/>
  <c r="Y192" i="10"/>
  <c r="Z230" i="10"/>
  <c r="Z218" i="10"/>
  <c r="Y248" i="10"/>
  <c r="Z567" i="10"/>
  <c r="Y955" i="10"/>
  <c r="Y727" i="10"/>
  <c r="Z914" i="10"/>
  <c r="Z1205" i="10"/>
  <c r="Y1349" i="10"/>
  <c r="Z500" i="10"/>
  <c r="Z1020" i="10"/>
  <c r="Y1241" i="10"/>
  <c r="Y1589" i="10"/>
  <c r="Z939" i="10"/>
  <c r="Z1819" i="10"/>
  <c r="Y2002" i="10"/>
  <c r="Z1103" i="10"/>
  <c r="Y1987" i="10"/>
  <c r="Z1795" i="10"/>
  <c r="Y1887" i="10"/>
  <c r="Y18" i="10"/>
  <c r="Y112" i="10"/>
  <c r="Y278" i="10"/>
  <c r="Z154" i="10"/>
  <c r="Z286" i="10"/>
  <c r="Z542" i="10"/>
  <c r="Y704" i="10"/>
  <c r="Z879" i="10"/>
  <c r="Y1695" i="10"/>
  <c r="Y1779" i="10"/>
  <c r="Z743" i="10"/>
  <c r="Z1167" i="10"/>
  <c r="Y1337" i="10"/>
  <c r="Y1508" i="10"/>
  <c r="Z1703" i="10"/>
  <c r="Y1919" i="10"/>
  <c r="Z16" i="10"/>
  <c r="Z1279" i="10"/>
  <c r="Y884" i="10"/>
  <c r="Z1491" i="10"/>
  <c r="Z910" i="10"/>
  <c r="Y1962" i="10"/>
  <c r="Z152" i="10"/>
  <c r="Z90" i="10"/>
  <c r="Y109" i="10"/>
  <c r="Z568" i="10"/>
  <c r="Y722" i="10"/>
  <c r="Y880" i="10"/>
  <c r="Y1569" i="10"/>
  <c r="Y1719" i="10"/>
  <c r="Y1867" i="10"/>
  <c r="Y1944" i="10"/>
  <c r="Z1219" i="10"/>
  <c r="Y370" i="10"/>
  <c r="Y434" i="10"/>
  <c r="Y628" i="10"/>
  <c r="Z1098" i="10"/>
  <c r="Z1781" i="10"/>
  <c r="Y1741" i="10"/>
  <c r="Y1279" i="10"/>
  <c r="Z38" i="10"/>
  <c r="Y60" i="10"/>
  <c r="Y84" i="10"/>
  <c r="Y128" i="10"/>
  <c r="Y139" i="10"/>
  <c r="Y117" i="10"/>
  <c r="Y254" i="10"/>
  <c r="Z210" i="10"/>
  <c r="Z259" i="10"/>
  <c r="Y199" i="10"/>
  <c r="Y249" i="10"/>
  <c r="Y315" i="10"/>
  <c r="Z243" i="10"/>
  <c r="Y193" i="10"/>
  <c r="Y606" i="10"/>
  <c r="Z624" i="10"/>
  <c r="Y864" i="10"/>
  <c r="Z896" i="10"/>
  <c r="Z1424" i="10"/>
  <c r="Z631" i="10"/>
  <c r="Z1211" i="10"/>
  <c r="Z1486" i="10"/>
  <c r="Z1606" i="10"/>
  <c r="Y1629" i="10"/>
  <c r="Y1819" i="10"/>
  <c r="Y1187" i="10"/>
  <c r="Y1331" i="10"/>
  <c r="Y920" i="10"/>
  <c r="Y1989" i="10"/>
  <c r="Y2005" i="10"/>
  <c r="Z18" i="10"/>
  <c r="Z103" i="10"/>
  <c r="Z998" i="10"/>
  <c r="Y1829" i="10"/>
  <c r="Z146" i="10"/>
  <c r="Y675" i="10"/>
  <c r="Y751" i="10"/>
  <c r="Z1011" i="10"/>
  <c r="Z1366" i="10"/>
  <c r="Y1268" i="10"/>
  <c r="Z168" i="10"/>
  <c r="Z273" i="10"/>
  <c r="Y386" i="10"/>
  <c r="Y466" i="10"/>
  <c r="Z250" i="10"/>
  <c r="Z712" i="10"/>
  <c r="Z1055" i="10"/>
  <c r="Z1183" i="10"/>
  <c r="Z1442" i="10"/>
  <c r="Y1610" i="10"/>
  <c r="Z59" i="10"/>
  <c r="Z85" i="10"/>
  <c r="Y20" i="10"/>
  <c r="Y270" i="10"/>
  <c r="Y138" i="10"/>
  <c r="Y242" i="10"/>
  <c r="Z790" i="10"/>
  <c r="Y655" i="10"/>
  <c r="Y734" i="10"/>
  <c r="Z858" i="10"/>
  <c r="Y977" i="10"/>
  <c r="Y626" i="10"/>
  <c r="Z741" i="10"/>
  <c r="Z789" i="10"/>
  <c r="Y826" i="10"/>
  <c r="Y893" i="10"/>
  <c r="Y989" i="10"/>
  <c r="Y1156" i="10"/>
  <c r="Z1208" i="10"/>
  <c r="Y1251" i="10"/>
  <c r="Z1402" i="10"/>
  <c r="Y1515" i="10"/>
  <c r="Z763" i="10"/>
  <c r="Z831" i="10"/>
  <c r="Y1165" i="10"/>
  <c r="Y1438" i="10"/>
  <c r="Y1271" i="10"/>
  <c r="Z1767" i="10"/>
  <c r="Y1861" i="10"/>
  <c r="Z1915" i="10"/>
  <c r="Y1957" i="10"/>
  <c r="Y1657" i="10"/>
  <c r="Y1975" i="10"/>
  <c r="Y1966" i="10"/>
  <c r="Y234" i="10"/>
  <c r="Y354" i="10"/>
  <c r="Y418" i="10"/>
  <c r="Y569" i="10"/>
  <c r="Z649" i="10"/>
  <c r="Z584" i="10"/>
  <c r="Y681" i="10"/>
  <c r="Z822" i="10"/>
  <c r="Z1419" i="10"/>
  <c r="Z1243" i="10"/>
  <c r="Y12" i="10"/>
  <c r="Z252" i="10"/>
  <c r="Y265" i="10"/>
  <c r="Y363" i="10"/>
  <c r="Y395" i="10"/>
  <c r="Y459" i="10"/>
  <c r="Y491" i="10"/>
  <c r="Z561" i="10"/>
  <c r="Z587" i="10"/>
  <c r="Z689" i="10"/>
  <c r="Z949" i="10"/>
  <c r="Y740" i="10"/>
  <c r="Y788" i="10"/>
  <c r="Z966" i="10"/>
  <c r="Z1074" i="10"/>
  <c r="Z1122" i="10"/>
  <c r="Y1399" i="10"/>
  <c r="Y1102" i="10"/>
  <c r="Y1261" i="10"/>
  <c r="Y1309" i="10"/>
  <c r="Y1357" i="10"/>
  <c r="Y1409" i="10"/>
  <c r="Z1447" i="10"/>
  <c r="Z1675" i="10"/>
  <c r="Z1718" i="10"/>
  <c r="Y1767" i="10"/>
  <c r="Y1960" i="10"/>
  <c r="Y1904" i="10"/>
  <c r="Y1980" i="10"/>
  <c r="Y1777" i="10"/>
  <c r="Z1920" i="10"/>
  <c r="Y1977" i="10"/>
  <c r="Y1974" i="10"/>
  <c r="Z1940" i="10"/>
  <c r="Z1896" i="10"/>
  <c r="Y78" i="10"/>
  <c r="Y506" i="10"/>
  <c r="Y450" i="10"/>
  <c r="Y335" i="10"/>
  <c r="Y674" i="10"/>
  <c r="Y1463" i="10"/>
  <c r="Y1465" i="10"/>
  <c r="Z941" i="10"/>
  <c r="Z1203" i="10"/>
  <c r="Z1891" i="10"/>
  <c r="Z1887" i="10"/>
  <c r="Y1415" i="10"/>
  <c r="Y1413" i="10"/>
  <c r="Z1375" i="10"/>
  <c r="Y51" i="10"/>
  <c r="Y83" i="10"/>
  <c r="Z1087" i="10"/>
  <c r="Y427" i="10"/>
  <c r="Y796" i="10"/>
  <c r="Z604" i="10"/>
  <c r="Z1050" i="10"/>
  <c r="Z1551" i="10"/>
  <c r="Z1363" i="10"/>
  <c r="Y106" i="10"/>
  <c r="Z117" i="10"/>
  <c r="Z153" i="10"/>
  <c r="Z133" i="10"/>
  <c r="Z148" i="10"/>
  <c r="Y145" i="10"/>
  <c r="Z303" i="10"/>
  <c r="Y154" i="10"/>
  <c r="Y264" i="10"/>
  <c r="Z300" i="10"/>
  <c r="Y257" i="10"/>
  <c r="Y307" i="10"/>
  <c r="Y330" i="10"/>
  <c r="Y142" i="10"/>
  <c r="Z297" i="10"/>
  <c r="Y340" i="10"/>
  <c r="Y353" i="10"/>
  <c r="Y398" i="10"/>
  <c r="Y468" i="10"/>
  <c r="Y481" i="10"/>
  <c r="Z574" i="10"/>
  <c r="Y745" i="10"/>
  <c r="Z2012" i="10"/>
  <c r="Z2007" i="10"/>
  <c r="Z2003" i="10"/>
  <c r="Z535" i="10"/>
  <c r="Z643" i="10"/>
  <c r="Z711" i="10"/>
  <c r="Z735" i="10"/>
  <c r="Z751" i="10"/>
  <c r="Z738" i="10"/>
  <c r="Z736" i="10"/>
  <c r="Z745" i="10"/>
  <c r="Y677" i="10"/>
  <c r="Z709" i="10"/>
  <c r="Y744" i="10"/>
  <c r="Y446" i="10"/>
  <c r="Y686" i="10"/>
  <c r="Y739" i="10"/>
  <c r="Z771" i="10"/>
  <c r="Y968" i="10"/>
  <c r="Y1012" i="10"/>
  <c r="Y1058" i="10"/>
  <c r="Y1277" i="10"/>
  <c r="Z1467" i="10"/>
  <c r="Y593" i="10"/>
  <c r="Y1175" i="10"/>
  <c r="Y1669" i="10"/>
  <c r="Y720" i="10"/>
  <c r="Y1789" i="10"/>
  <c r="Y1785" i="10"/>
  <c r="Y1788" i="10"/>
  <c r="Z1840" i="10"/>
  <c r="Z1964" i="10"/>
  <c r="Z21" i="10"/>
  <c r="Z20" i="10"/>
  <c r="Y15" i="10"/>
  <c r="Z78" i="10"/>
  <c r="Z123" i="10"/>
  <c r="Y107" i="10"/>
  <c r="Y144" i="10"/>
  <c r="Z149" i="10"/>
  <c r="Y160" i="10"/>
  <c r="Y164" i="10"/>
  <c r="Z132" i="10"/>
  <c r="Z144" i="10"/>
  <c r="Y155" i="10"/>
  <c r="Z160" i="10"/>
  <c r="Y173" i="10"/>
  <c r="Y141" i="10"/>
  <c r="Z334" i="10"/>
  <c r="Z382" i="10"/>
  <c r="Z430" i="10"/>
  <c r="Z478" i="10"/>
  <c r="Y37" i="10"/>
  <c r="Z162" i="10"/>
  <c r="Z249" i="10"/>
  <c r="Y241" i="10"/>
  <c r="Z529" i="10"/>
  <c r="Y179" i="10"/>
  <c r="Y222" i="10"/>
  <c r="Y250" i="10"/>
  <c r="Z285" i="10"/>
  <c r="Y301" i="10"/>
  <c r="Z220" i="10"/>
  <c r="Z239" i="10"/>
  <c r="Y258" i="10"/>
  <c r="Y339" i="10"/>
  <c r="Z151" i="10"/>
  <c r="Z204" i="10"/>
  <c r="Y385" i="10"/>
  <c r="Y521" i="10"/>
  <c r="Z549" i="10"/>
  <c r="Z551" i="10"/>
  <c r="Y574" i="10"/>
  <c r="Y518" i="10"/>
  <c r="Z559" i="10"/>
  <c r="Z541" i="10"/>
  <c r="Y737" i="10"/>
  <c r="Y749" i="10"/>
  <c r="Z770" i="10"/>
  <c r="Z779" i="10"/>
  <c r="Z1974" i="10"/>
  <c r="Z1976" i="10"/>
  <c r="Z1972" i="10"/>
  <c r="Z1968" i="10"/>
  <c r="Y534" i="10"/>
  <c r="Z635" i="10"/>
  <c r="Z739" i="10"/>
  <c r="Y577" i="10"/>
  <c r="Y607" i="10"/>
  <c r="Z667" i="10"/>
  <c r="Z726" i="10"/>
  <c r="Y735" i="10"/>
  <c r="Z750" i="10"/>
  <c r="Y760" i="10"/>
  <c r="Z633" i="10"/>
  <c r="Z740" i="10"/>
  <c r="Z752" i="10"/>
  <c r="Z823" i="10"/>
  <c r="Y841" i="10"/>
  <c r="Y857" i="10"/>
  <c r="Y881" i="10"/>
  <c r="Z954" i="10"/>
  <c r="Y985" i="10"/>
  <c r="Z700" i="10"/>
  <c r="Y822" i="10"/>
  <c r="Z692" i="10"/>
  <c r="Z766" i="10"/>
  <c r="Z820" i="10"/>
  <c r="Z1010" i="10"/>
  <c r="Z1018" i="10"/>
  <c r="Y1053" i="10"/>
  <c r="Z1086" i="10"/>
  <c r="Z1110" i="10"/>
  <c r="Z1134" i="10"/>
  <c r="Z1162" i="10"/>
  <c r="Y1181" i="10"/>
  <c r="Z1199" i="10"/>
  <c r="Z1223" i="10"/>
  <c r="Y1247" i="10"/>
  <c r="Y1239" i="10"/>
  <c r="Y1281" i="10"/>
  <c r="Y1298" i="10"/>
  <c r="Y1343" i="10"/>
  <c r="Z1418" i="10"/>
  <c r="Y1514" i="10"/>
  <c r="Y1519" i="10"/>
  <c r="Y1521" i="10"/>
  <c r="Z1565" i="10"/>
  <c r="Z603" i="10"/>
  <c r="Y834" i="10"/>
  <c r="Z876" i="10"/>
  <c r="Z956" i="10"/>
  <c r="Z1026" i="10"/>
  <c r="Z1063" i="10"/>
  <c r="Y1078" i="10"/>
  <c r="Z1111" i="10"/>
  <c r="Y1126" i="10"/>
  <c r="Z1174" i="10"/>
  <c r="Z829" i="10"/>
  <c r="Z1039" i="10"/>
  <c r="Z1053" i="10"/>
  <c r="Y1322" i="10"/>
  <c r="Z1503" i="10"/>
  <c r="Y1453" i="10"/>
  <c r="Y1512" i="10"/>
  <c r="Y1653" i="10"/>
  <c r="Y1771" i="10"/>
  <c r="Y1367" i="10"/>
  <c r="Y804" i="10"/>
  <c r="Z1632" i="10"/>
  <c r="Y1781" i="10"/>
  <c r="Y1882" i="10"/>
  <c r="Y907" i="10"/>
  <c r="Z1744" i="10"/>
  <c r="Y1769" i="10"/>
  <c r="Z1603" i="10"/>
  <c r="Z1615" i="10"/>
  <c r="Z1607" i="10"/>
  <c r="Y1705" i="10"/>
  <c r="Y1701" i="10"/>
  <c r="Y504" i="10"/>
  <c r="Z2002" i="10"/>
  <c r="Z1998" i="10"/>
  <c r="Y845" i="10"/>
  <c r="Y852" i="10"/>
  <c r="Y823" i="10"/>
  <c r="Z964" i="10"/>
  <c r="Z1135" i="10"/>
  <c r="Z1724" i="10"/>
  <c r="Z1723" i="10"/>
  <c r="Y148" i="10"/>
  <c r="Y143" i="10"/>
  <c r="Z172" i="10"/>
  <c r="Z139" i="10"/>
  <c r="Y244" i="10"/>
  <c r="Y150" i="10"/>
  <c r="Z150" i="10"/>
  <c r="Z253" i="10"/>
  <c r="Y279" i="10"/>
  <c r="Z517" i="10"/>
  <c r="Y444" i="10"/>
  <c r="Z565" i="10"/>
  <c r="Y463" i="10"/>
  <c r="Z621" i="10"/>
  <c r="Y586" i="10"/>
  <c r="Y756" i="10"/>
  <c r="Y957" i="10"/>
  <c r="Z870" i="10"/>
  <c r="Z1295" i="10"/>
  <c r="Z1398" i="10"/>
  <c r="Z1397" i="10"/>
  <c r="Y1419" i="10"/>
  <c r="Z1435" i="10"/>
  <c r="Y1555" i="10"/>
  <c r="Y1403" i="10"/>
  <c r="Y1275" i="10"/>
  <c r="Z1544" i="10"/>
  <c r="Y1484" i="10"/>
  <c r="Z1601" i="10"/>
  <c r="Y1933" i="10"/>
  <c r="Y1941" i="10"/>
  <c r="Y1937" i="10"/>
  <c r="Y14" i="10"/>
  <c r="Y13" i="10"/>
  <c r="Z19" i="10"/>
  <c r="Z72" i="10"/>
  <c r="Z81" i="10"/>
  <c r="Y81" i="10"/>
  <c r="Y114" i="10"/>
  <c r="Y115" i="10"/>
  <c r="Y126" i="10"/>
  <c r="Z129" i="10"/>
  <c r="Y140" i="10"/>
  <c r="Z145" i="10"/>
  <c r="Y156" i="10"/>
  <c r="Z161" i="10"/>
  <c r="Z126" i="10"/>
  <c r="Z140" i="10"/>
  <c r="Y151" i="10"/>
  <c r="Z156" i="10"/>
  <c r="Y92" i="10"/>
  <c r="Y237" i="10"/>
  <c r="Y260" i="10"/>
  <c r="Y268" i="10"/>
  <c r="Z346" i="10"/>
  <c r="Z442" i="10"/>
  <c r="Y90" i="10"/>
  <c r="Y183" i="10"/>
  <c r="Z508" i="10"/>
  <c r="Z512" i="10"/>
  <c r="Z516" i="10"/>
  <c r="Z520" i="10"/>
  <c r="Z524" i="10"/>
  <c r="Z528" i="10"/>
  <c r="Y532" i="10"/>
  <c r="Z143" i="10"/>
  <c r="Y247" i="10"/>
  <c r="Y239" i="10"/>
  <c r="Y306" i="10"/>
  <c r="Y328" i="10"/>
  <c r="Z66" i="10"/>
  <c r="Y325" i="10"/>
  <c r="Y327" i="10"/>
  <c r="Y417" i="10"/>
  <c r="Y462" i="10"/>
  <c r="Y550" i="10"/>
  <c r="Y380" i="10"/>
  <c r="Y729" i="10"/>
  <c r="Y741" i="10"/>
  <c r="Y753" i="10"/>
  <c r="Y786" i="10"/>
  <c r="Z1990" i="10"/>
  <c r="Y513" i="10"/>
  <c r="Z592" i="10"/>
  <c r="Y608" i="10"/>
  <c r="Z698" i="10"/>
  <c r="Z718" i="10"/>
  <c r="Y726" i="10"/>
  <c r="Y750" i="10"/>
  <c r="Y634" i="10"/>
  <c r="Z797" i="10"/>
  <c r="Z814" i="10"/>
  <c r="Y833" i="10"/>
  <c r="Y632" i="10"/>
  <c r="Y654" i="10"/>
  <c r="Z832" i="10"/>
  <c r="Z836" i="10"/>
  <c r="Z872" i="10"/>
  <c r="Y959" i="10"/>
  <c r="Y967" i="10"/>
  <c r="Z585" i="10"/>
  <c r="Z651" i="10"/>
  <c r="Y691" i="10"/>
  <c r="Z796" i="10"/>
  <c r="Z791" i="10"/>
  <c r="Z880" i="10"/>
  <c r="Y974" i="10"/>
  <c r="Y1010" i="10"/>
  <c r="Y1007" i="10"/>
  <c r="Y1202" i="10"/>
  <c r="Z1252" i="10"/>
  <c r="Z1348" i="10"/>
  <c r="Z1391" i="10"/>
  <c r="Z1472" i="10"/>
  <c r="Z1515" i="10"/>
  <c r="Z749" i="10"/>
  <c r="Y865" i="10"/>
  <c r="Y946" i="10"/>
  <c r="Y1026" i="10"/>
  <c r="Y1066" i="10"/>
  <c r="Y1213" i="10"/>
  <c r="Z1260" i="10"/>
  <c r="Z1270" i="10"/>
  <c r="Y1509" i="10"/>
  <c r="Y706" i="10"/>
  <c r="Z1455" i="10"/>
  <c r="Z1451" i="10"/>
  <c r="Z1541" i="10"/>
  <c r="Z1635" i="10"/>
  <c r="Z1835" i="10"/>
  <c r="Y1688" i="10"/>
  <c r="Z1839" i="10"/>
  <c r="Z1312" i="10"/>
  <c r="Y1693" i="10"/>
  <c r="Y1857" i="10"/>
  <c r="Y1559" i="10"/>
  <c r="Z2011" i="10"/>
  <c r="Y843" i="10"/>
  <c r="Z951" i="10"/>
  <c r="Y963" i="10"/>
  <c r="Y1021" i="10"/>
  <c r="Y1028" i="10"/>
  <c r="Y1090" i="10"/>
  <c r="Y1138" i="10"/>
  <c r="Z1218" i="10"/>
  <c r="Y1270" i="10"/>
  <c r="Z1307" i="10"/>
  <c r="Y1482" i="10"/>
  <c r="Z583" i="10"/>
  <c r="Y871" i="10"/>
  <c r="Y886" i="10"/>
  <c r="Z975" i="10"/>
  <c r="Z1003" i="10"/>
  <c r="Y1183" i="10"/>
  <c r="Y1375" i="10"/>
  <c r="Z1459" i="10"/>
  <c r="Z1496" i="10"/>
  <c r="Y1538" i="10"/>
  <c r="Y940" i="10"/>
  <c r="Y1075" i="10"/>
  <c r="Y1123" i="10"/>
  <c r="Z1432" i="10"/>
  <c r="Y1488" i="10"/>
  <c r="Z1579" i="10"/>
  <c r="Z1639" i="10"/>
  <c r="Y1718" i="10"/>
  <c r="Z1766" i="10"/>
  <c r="Z1771" i="10"/>
  <c r="Z1865" i="10"/>
  <c r="Y1910" i="10"/>
  <c r="Y1945" i="10"/>
  <c r="Z1962" i="10"/>
  <c r="Z1656" i="10"/>
  <c r="Z1843" i="10"/>
  <c r="Y1948" i="10"/>
  <c r="Y1032" i="10"/>
  <c r="Y1240" i="10"/>
  <c r="Y1336" i="10"/>
  <c r="Y1729" i="10"/>
  <c r="Z1834" i="10"/>
  <c r="Z830" i="10"/>
  <c r="Y1224" i="10"/>
  <c r="Y1243" i="10"/>
  <c r="Z1648" i="10"/>
  <c r="Y1696" i="10"/>
  <c r="Z1704" i="10"/>
  <c r="Z1755" i="10"/>
  <c r="Z1794" i="10"/>
  <c r="Y1842" i="10"/>
  <c r="Y1195" i="10"/>
  <c r="Z878" i="10"/>
  <c r="Z1182" i="10"/>
  <c r="Y1227" i="10"/>
  <c r="Z1278" i="10"/>
  <c r="Y1323" i="10"/>
  <c r="Z1374" i="10"/>
  <c r="Z1415" i="10"/>
  <c r="Z1446" i="10"/>
  <c r="Y1497" i="10"/>
  <c r="Y1592" i="10"/>
  <c r="Y1440" i="10"/>
  <c r="Y1460" i="10"/>
  <c r="Z1479" i="10"/>
  <c r="Y1527" i="10"/>
  <c r="Z1547" i="10"/>
  <c r="Z1602" i="10"/>
  <c r="Z1623" i="10"/>
  <c r="Z1683" i="10"/>
  <c r="Z1739" i="10"/>
  <c r="Z1783" i="10"/>
  <c r="Z1831" i="10"/>
  <c r="Z1876" i="10"/>
  <c r="Z1933" i="10"/>
  <c r="Z1339" i="10"/>
  <c r="Y1351" i="10"/>
  <c r="Y1381" i="10"/>
  <c r="Y1849" i="10"/>
  <c r="Z1935" i="10"/>
  <c r="Y1004" i="10"/>
  <c r="Z1191" i="10"/>
  <c r="Z1287" i="10"/>
  <c r="Z1383" i="10"/>
  <c r="Y1513" i="10"/>
  <c r="Y1677" i="10"/>
  <c r="Y1921" i="10"/>
  <c r="Z1216" i="10"/>
  <c r="Y1272" i="10"/>
  <c r="Z848" i="10"/>
  <c r="Z1495" i="10"/>
  <c r="Z1695" i="10"/>
  <c r="Z1838" i="10"/>
  <c r="Z1855" i="10"/>
  <c r="Y1886" i="10"/>
  <c r="Y1935" i="10"/>
  <c r="Z2015" i="10"/>
  <c r="Z1390" i="10"/>
  <c r="Z1608" i="10"/>
  <c r="Y1804" i="10"/>
  <c r="Y1114" i="10"/>
  <c r="Y1174" i="10"/>
  <c r="Z1314" i="10"/>
  <c r="Y1366" i="10"/>
  <c r="Z1405" i="10"/>
  <c r="Z891" i="10"/>
  <c r="Z1227" i="10"/>
  <c r="Z1323" i="10"/>
  <c r="Y1443" i="10"/>
  <c r="Z1587" i="10"/>
  <c r="Z824" i="10"/>
  <c r="Y903" i="10"/>
  <c r="Y926" i="10"/>
  <c r="Y1063" i="10"/>
  <c r="Y1111" i="10"/>
  <c r="Y1412" i="10"/>
  <c r="Z1452" i="10"/>
  <c r="Z1530" i="10"/>
  <c r="Z1593" i="10"/>
  <c r="Y1602" i="10"/>
  <c r="Y1670" i="10"/>
  <c r="Y1675" i="10"/>
  <c r="Z1733" i="10"/>
  <c r="Z1925" i="10"/>
  <c r="Z973" i="10"/>
  <c r="Z1188" i="10"/>
  <c r="Y1709" i="10"/>
  <c r="Z1895" i="10"/>
  <c r="Z920" i="10"/>
  <c r="Z1068" i="10"/>
  <c r="Y1627" i="10"/>
  <c r="Y1642" i="10"/>
  <c r="Y1786" i="10"/>
  <c r="Y1930" i="10"/>
  <c r="Y1000" i="10"/>
  <c r="Y1229" i="10"/>
  <c r="Y1320" i="10"/>
  <c r="Z1848" i="10"/>
  <c r="Z1444" i="10"/>
  <c r="Z1612" i="10"/>
  <c r="Z1646" i="10"/>
  <c r="Z1663" i="10"/>
  <c r="Y1694" i="10"/>
  <c r="Y1739" i="10"/>
  <c r="Z1763" i="10"/>
  <c r="Z1796" i="10"/>
  <c r="Z1799" i="10"/>
  <c r="Z1890" i="10"/>
  <c r="Z1284" i="10"/>
  <c r="Y1760" i="10"/>
  <c r="Z1889" i="10"/>
  <c r="R7" i="10"/>
  <c r="Q6" i="10"/>
  <c r="Z56" i="10"/>
  <c r="Z54" i="10"/>
  <c r="Z57" i="10"/>
  <c r="Z175" i="10"/>
  <c r="Z177" i="10"/>
  <c r="Y211" i="10"/>
  <c r="Y210" i="10"/>
  <c r="Y209" i="10"/>
  <c r="Z277" i="10"/>
  <c r="Z113" i="10"/>
  <c r="Z112" i="10"/>
  <c r="Y309" i="10"/>
  <c r="Y293" i="10"/>
  <c r="Z268" i="10"/>
  <c r="Z269" i="10"/>
  <c r="Y472" i="10"/>
  <c r="Z499" i="10"/>
  <c r="Y326" i="10"/>
  <c r="Z345" i="10"/>
  <c r="Z344" i="10"/>
  <c r="Y389" i="10"/>
  <c r="Y421" i="10"/>
  <c r="Y453" i="10"/>
  <c r="Y391" i="10"/>
  <c r="Z511" i="10"/>
  <c r="Z510" i="10"/>
  <c r="Y547" i="10"/>
  <c r="Y543" i="10"/>
  <c r="Y781" i="10"/>
  <c r="Y531" i="10"/>
  <c r="Y776" i="10"/>
  <c r="Z278" i="10"/>
  <c r="Y779" i="10"/>
  <c r="Y643" i="10"/>
  <c r="Y821" i="10"/>
  <c r="Y820" i="10"/>
  <c r="Z916" i="10"/>
  <c r="Y1210" i="10"/>
  <c r="Y1208" i="10"/>
  <c r="Y1306" i="10"/>
  <c r="Y1304" i="10"/>
  <c r="Z645" i="10"/>
  <c r="Z688" i="10"/>
  <c r="Y778" i="10"/>
  <c r="Y775" i="10"/>
  <c r="Y819" i="10"/>
  <c r="T105" i="10"/>
  <c r="U105" i="10"/>
  <c r="T113" i="10"/>
  <c r="U113" i="10"/>
  <c r="Z1358" i="10"/>
  <c r="Z1357" i="10"/>
  <c r="Y972" i="10"/>
  <c r="Z1007" i="10"/>
  <c r="Y1042" i="10"/>
  <c r="Y1039" i="10"/>
  <c r="Y1085" i="10"/>
  <c r="Y1209" i="10"/>
  <c r="Z1293" i="10"/>
  <c r="Z1292" i="10"/>
  <c r="Z1463" i="10"/>
  <c r="Z1507" i="10"/>
  <c r="Y1546" i="10"/>
  <c r="Y1544" i="10"/>
  <c r="Z1000" i="10"/>
  <c r="Z1100" i="10"/>
  <c r="Z1101" i="10"/>
  <c r="T125" i="10"/>
  <c r="U125" i="10"/>
  <c r="Z1881" i="10"/>
  <c r="Z1880" i="10"/>
  <c r="Y1918" i="10"/>
  <c r="Y1916" i="10"/>
  <c r="Y1244" i="10"/>
  <c r="Z1079" i="10"/>
  <c r="Z1118" i="10"/>
  <c r="Z1117" i="10"/>
  <c r="Z1153" i="10"/>
  <c r="Y1248" i="10"/>
  <c r="Y1344" i="10"/>
  <c r="Z1574" i="10"/>
  <c r="Z1655" i="10"/>
  <c r="Y1734" i="10"/>
  <c r="Y1732" i="10"/>
  <c r="Z1778" i="10"/>
  <c r="Z1777" i="10"/>
  <c r="Y1809" i="10"/>
  <c r="Y559" i="10"/>
  <c r="Z724" i="10"/>
  <c r="Z1061" i="10"/>
  <c r="Z1269" i="10"/>
  <c r="Z1268" i="10"/>
  <c r="Y1802" i="10"/>
  <c r="Y1800" i="10"/>
  <c r="Y1799" i="10"/>
  <c r="Z1871" i="10"/>
  <c r="Y663" i="10"/>
  <c r="Y1458" i="10"/>
  <c r="Y1455" i="10"/>
  <c r="Z1524" i="10"/>
  <c r="Z1578" i="10"/>
  <c r="Y1614" i="10"/>
  <c r="Y1611" i="10"/>
  <c r="Y1650" i="10"/>
  <c r="Y1648" i="10"/>
  <c r="Z1716" i="10"/>
  <c r="Z1717" i="10"/>
  <c r="Y1750" i="10"/>
  <c r="Y1748" i="10"/>
  <c r="Z1859" i="10"/>
  <c r="Y1934" i="10"/>
  <c r="Y1049" i="10"/>
  <c r="Y1689" i="10"/>
  <c r="Z1573" i="10"/>
  <c r="Z1989" i="10"/>
  <c r="Y1647" i="10"/>
  <c r="Z1824" i="10"/>
  <c r="Y29" i="10"/>
  <c r="Y72" i="10"/>
  <c r="Y71" i="10"/>
  <c r="Y27" i="10"/>
  <c r="Y97" i="10"/>
  <c r="Z65" i="10"/>
  <c r="Y130" i="10"/>
  <c r="Z165" i="10"/>
  <c r="Z174" i="10"/>
  <c r="Y136" i="10"/>
  <c r="Y177" i="10"/>
  <c r="Y47" i="10"/>
  <c r="Y48" i="10"/>
  <c r="Y50" i="10"/>
  <c r="Y162" i="10"/>
  <c r="Z170" i="10"/>
  <c r="Z229" i="10"/>
  <c r="Z234" i="10"/>
  <c r="Y296" i="10"/>
  <c r="Z394" i="10"/>
  <c r="Z490" i="10"/>
  <c r="Z37" i="10"/>
  <c r="Z101" i="10"/>
  <c r="Y178" i="10"/>
  <c r="Y185" i="10"/>
  <c r="Y201" i="10"/>
  <c r="Z214" i="10"/>
  <c r="Z222" i="10"/>
  <c r="Z233" i="10"/>
  <c r="Z194" i="10"/>
  <c r="Z193" i="10"/>
  <c r="Z202" i="10"/>
  <c r="Z201" i="10"/>
  <c r="Z211" i="10"/>
  <c r="Z270" i="10"/>
  <c r="Z271" i="10"/>
  <c r="Y508" i="10"/>
  <c r="Y512" i="10"/>
  <c r="Y516" i="10"/>
  <c r="Y520" i="10"/>
  <c r="Y524" i="10"/>
  <c r="Y528" i="10"/>
  <c r="Y536" i="10"/>
  <c r="Y552" i="10"/>
  <c r="Y560" i="10"/>
  <c r="Z64" i="10"/>
  <c r="Y111" i="10"/>
  <c r="Y182" i="10"/>
  <c r="Y190" i="10"/>
  <c r="Z200" i="10"/>
  <c r="Z199" i="10"/>
  <c r="Z227" i="10"/>
  <c r="Z247" i="10"/>
  <c r="Z246" i="10"/>
  <c r="Y285" i="10"/>
  <c r="Y295" i="10"/>
  <c r="Z299" i="10"/>
  <c r="Z298" i="10"/>
  <c r="Z553" i="10"/>
  <c r="Y129" i="10"/>
  <c r="Y131" i="10"/>
  <c r="Z188" i="10"/>
  <c r="Z187" i="10"/>
  <c r="Z231" i="10"/>
  <c r="Z232" i="10"/>
  <c r="Y277" i="10"/>
  <c r="Y290" i="10"/>
  <c r="Z294" i="10"/>
  <c r="Y304" i="10"/>
  <c r="Y323" i="10"/>
  <c r="Z331" i="10"/>
  <c r="Z330" i="10"/>
  <c r="Y105" i="10"/>
  <c r="Y113" i="10"/>
  <c r="Z198" i="10"/>
  <c r="Z197" i="10"/>
  <c r="Y204" i="10"/>
  <c r="Z235" i="10"/>
  <c r="Z245" i="10"/>
  <c r="Z244" i="10"/>
  <c r="Y300" i="10"/>
  <c r="Y89" i="10"/>
  <c r="Y122" i="10"/>
  <c r="Y124" i="10"/>
  <c r="Y171" i="10"/>
  <c r="Y208" i="10"/>
  <c r="Y207" i="10"/>
  <c r="Z219" i="10"/>
  <c r="Y266" i="10"/>
  <c r="Z275" i="10"/>
  <c r="Z272" i="10"/>
  <c r="Z274" i="10"/>
  <c r="Z281" i="10"/>
  <c r="Y311" i="10"/>
  <c r="Z321" i="10"/>
  <c r="Z320" i="10"/>
  <c r="Y337" i="10"/>
  <c r="Y361" i="10"/>
  <c r="Z369" i="10"/>
  <c r="Z368" i="10"/>
  <c r="Y374" i="10"/>
  <c r="Y393" i="10"/>
  <c r="Z401" i="10"/>
  <c r="Z400" i="10"/>
  <c r="Y406" i="10"/>
  <c r="Y425" i="10"/>
  <c r="Z433" i="10"/>
  <c r="Z432" i="10"/>
  <c r="Y438" i="10"/>
  <c r="Y457" i="10"/>
  <c r="Z465" i="10"/>
  <c r="Z464" i="10"/>
  <c r="Y470" i="10"/>
  <c r="Y489" i="10"/>
  <c r="Z497" i="10"/>
  <c r="Z503" i="10"/>
  <c r="Z505" i="10"/>
  <c r="Z507" i="10"/>
  <c r="Y525" i="10"/>
  <c r="Z556" i="10"/>
  <c r="Z264" i="10"/>
  <c r="Y269" i="10"/>
  <c r="Y267" i="10"/>
  <c r="Y322" i="10"/>
  <c r="Y338" i="10"/>
  <c r="Z347" i="10"/>
  <c r="Y352" i="10"/>
  <c r="Y371" i="10"/>
  <c r="Z379" i="10"/>
  <c r="Z378" i="10"/>
  <c r="Y384" i="10"/>
  <c r="Y403" i="10"/>
  <c r="Z411" i="10"/>
  <c r="Z410" i="10"/>
  <c r="Y416" i="10"/>
  <c r="Y435" i="10"/>
  <c r="Z443" i="10"/>
  <c r="Y448" i="10"/>
  <c r="Y467" i="10"/>
  <c r="Z475" i="10"/>
  <c r="Z474" i="10"/>
  <c r="Y480" i="10"/>
  <c r="Y499" i="10"/>
  <c r="Z533" i="10"/>
  <c r="Y557" i="10"/>
  <c r="Y563" i="10"/>
  <c r="Y562" i="10"/>
  <c r="Z255" i="10"/>
  <c r="Z248" i="10"/>
  <c r="Z254" i="10"/>
  <c r="Y310" i="10"/>
  <c r="Y317" i="10"/>
  <c r="Y319" i="10"/>
  <c r="Z329" i="10"/>
  <c r="Z328" i="10"/>
  <c r="Y345" i="10"/>
  <c r="Y365" i="10"/>
  <c r="Z373" i="10"/>
  <c r="Z372" i="10"/>
  <c r="Y378" i="10"/>
  <c r="Y397" i="10"/>
  <c r="Z405" i="10"/>
  <c r="Z404" i="10"/>
  <c r="Y410" i="10"/>
  <c r="Y429" i="10"/>
  <c r="Z437" i="10"/>
  <c r="Z436" i="10"/>
  <c r="Y442" i="10"/>
  <c r="Y461" i="10"/>
  <c r="Z469" i="10"/>
  <c r="Z468" i="10"/>
  <c r="Y316" i="10"/>
  <c r="Y484" i="10"/>
  <c r="Y500" i="10"/>
  <c r="Y529" i="10"/>
  <c r="Y553" i="10"/>
  <c r="Z572" i="10"/>
  <c r="Z359" i="10"/>
  <c r="Y375" i="10"/>
  <c r="Y396" i="10"/>
  <c r="Z423" i="10"/>
  <c r="Z422" i="10"/>
  <c r="Y439" i="10"/>
  <c r="Y460" i="10"/>
  <c r="Y511" i="10"/>
  <c r="Y510" i="10"/>
  <c r="Z525" i="10"/>
  <c r="Z540" i="10"/>
  <c r="Z566" i="10"/>
  <c r="Z679" i="10"/>
  <c r="Z699" i="10"/>
  <c r="Z723" i="10"/>
  <c r="Z755" i="10"/>
  <c r="Z767" i="10"/>
  <c r="Z783" i="10"/>
  <c r="Y196" i="10"/>
  <c r="Z399" i="10"/>
  <c r="Z398" i="10"/>
  <c r="Y431" i="10"/>
  <c r="Y493" i="10"/>
  <c r="Y495" i="10"/>
  <c r="Z573" i="10"/>
  <c r="Z582" i="10"/>
  <c r="Y602" i="10"/>
  <c r="Y616" i="10"/>
  <c r="Y622" i="10"/>
  <c r="Z630" i="10"/>
  <c r="Z628" i="10"/>
  <c r="Y650" i="10"/>
  <c r="Y664" i="10"/>
  <c r="Y670" i="10"/>
  <c r="Z678" i="10"/>
  <c r="Z676" i="10"/>
  <c r="Y698" i="10"/>
  <c r="Y705" i="10"/>
  <c r="Y712" i="10"/>
  <c r="Y718" i="10"/>
  <c r="Z756" i="10"/>
  <c r="Y514" i="10"/>
  <c r="Z534" i="10"/>
  <c r="Y576" i="10"/>
  <c r="Y579" i="10"/>
  <c r="Z594" i="10"/>
  <c r="Z614" i="10"/>
  <c r="Y619" i="10"/>
  <c r="Z642" i="10"/>
  <c r="Z662" i="10"/>
  <c r="Y667" i="10"/>
  <c r="Y690" i="10"/>
  <c r="Y696" i="10"/>
  <c r="Y710" i="10"/>
  <c r="Y716" i="10"/>
  <c r="Z729" i="10"/>
  <c r="Y806" i="10"/>
  <c r="Y814" i="10"/>
  <c r="Z827" i="10"/>
  <c r="Y858" i="10"/>
  <c r="Y856" i="10"/>
  <c r="Z867" i="10"/>
  <c r="Y885" i="10"/>
  <c r="Y902" i="10"/>
  <c r="Y910" i="10"/>
  <c r="Y937" i="10"/>
  <c r="Y954" i="10"/>
  <c r="Z963" i="10"/>
  <c r="Y998" i="10"/>
  <c r="Y996" i="10"/>
  <c r="Y995" i="10"/>
  <c r="Y314" i="10"/>
  <c r="Z383" i="10"/>
  <c r="Y415" i="10"/>
  <c r="Y452" i="10"/>
  <c r="Z522" i="10"/>
  <c r="Z581" i="10"/>
  <c r="Z580" i="10"/>
  <c r="Z598" i="10"/>
  <c r="Z601" i="10"/>
  <c r="Y613" i="10"/>
  <c r="Y640" i="10"/>
  <c r="Z646" i="10"/>
  <c r="Y661" i="10"/>
  <c r="Z669" i="10"/>
  <c r="Y688" i="10"/>
  <c r="Y702" i="10"/>
  <c r="Y708" i="10"/>
  <c r="Y724" i="10"/>
  <c r="Y736" i="10"/>
  <c r="Y748" i="10"/>
  <c r="Z782" i="10"/>
  <c r="Z780" i="10"/>
  <c r="Z781" i="10"/>
  <c r="Y785" i="10"/>
  <c r="Y789" i="10"/>
  <c r="Y787" i="10"/>
  <c r="Y797" i="10"/>
  <c r="Y805" i="10"/>
  <c r="Z841" i="10"/>
  <c r="Y853" i="10"/>
  <c r="Y870" i="10"/>
  <c r="Y897" i="10"/>
  <c r="Y914" i="10"/>
  <c r="Y922" i="10"/>
  <c r="Z935" i="10"/>
  <c r="Y949" i="10"/>
  <c r="Y966" i="10"/>
  <c r="Y653" i="10"/>
  <c r="Y652" i="10"/>
  <c r="Z661" i="10"/>
  <c r="Z714" i="10"/>
  <c r="Y743" i="10"/>
  <c r="Y766" i="10"/>
  <c r="Y764" i="10"/>
  <c r="Y803" i="10"/>
  <c r="Z855" i="10"/>
  <c r="Z890" i="10"/>
  <c r="Z889" i="10"/>
  <c r="Y898" i="10"/>
  <c r="Y895" i="10"/>
  <c r="Z917" i="10"/>
  <c r="Z943" i="10"/>
  <c r="Z969" i="10"/>
  <c r="Y994" i="10"/>
  <c r="Y1018" i="10"/>
  <c r="Y1016" i="10"/>
  <c r="Z1043" i="10"/>
  <c r="Z1062" i="10"/>
  <c r="Y1074" i="10"/>
  <c r="Y1071" i="10"/>
  <c r="Y1072" i="10"/>
  <c r="Y1086" i="10"/>
  <c r="Y1083" i="10"/>
  <c r="Y1084" i="10"/>
  <c r="Y1098" i="10"/>
  <c r="Y1095" i="10"/>
  <c r="Y1096" i="10"/>
  <c r="Y1110" i="10"/>
  <c r="Y1107" i="10"/>
  <c r="Y1108" i="10"/>
  <c r="Y1122" i="10"/>
  <c r="Y1119" i="10"/>
  <c r="Y1120" i="10"/>
  <c r="Y1134" i="10"/>
  <c r="Y1131" i="10"/>
  <c r="Y1132" i="10"/>
  <c r="Y1146" i="10"/>
  <c r="Y1143" i="10"/>
  <c r="Y1144" i="10"/>
  <c r="Y1162" i="10"/>
  <c r="Y1159" i="10"/>
  <c r="Y1160" i="10"/>
  <c r="Z1171" i="10"/>
  <c r="Z1206" i="10"/>
  <c r="Z1204" i="10"/>
  <c r="T104" i="10"/>
  <c r="U104" i="10"/>
  <c r="Z1250" i="10"/>
  <c r="Z1258" i="10"/>
  <c r="Z1267" i="10"/>
  <c r="Z1302" i="10"/>
  <c r="T112" i="10"/>
  <c r="U112" i="10"/>
  <c r="Z1346" i="10"/>
  <c r="Z1354" i="10"/>
  <c r="T120" i="10"/>
  <c r="U120" i="10"/>
  <c r="Y1418" i="10"/>
  <c r="Y1426" i="10"/>
  <c r="Y1424" i="10"/>
  <c r="Z1439" i="10"/>
  <c r="Y1470" i="10"/>
  <c r="Y1468" i="10"/>
  <c r="Y1522" i="10"/>
  <c r="Y1520" i="10"/>
  <c r="Y1566" i="10"/>
  <c r="Y1564" i="10"/>
  <c r="Z1575" i="10"/>
  <c r="Z502" i="10"/>
  <c r="Y545" i="10"/>
  <c r="Y610" i="10"/>
  <c r="Z638" i="10"/>
  <c r="Y645" i="10"/>
  <c r="Y644" i="10"/>
  <c r="Y711" i="10"/>
  <c r="Y731" i="10"/>
  <c r="Z764" i="10"/>
  <c r="Z772" i="10"/>
  <c r="Y795" i="10"/>
  <c r="Z811" i="10"/>
  <c r="Z845" i="10"/>
  <c r="Z930" i="10"/>
  <c r="Z929" i="10"/>
  <c r="Y938" i="10"/>
  <c r="Z961" i="10"/>
  <c r="Z997" i="10"/>
  <c r="Z996" i="10"/>
  <c r="Y1009" i="10"/>
  <c r="Y1050" i="10"/>
  <c r="Y1166" i="10"/>
  <c r="Y1163" i="10"/>
  <c r="Y1164" i="10"/>
  <c r="Z1187" i="10"/>
  <c r="Y1201" i="10"/>
  <c r="Y1218" i="10"/>
  <c r="Y1245" i="10"/>
  <c r="Y1262" i="10"/>
  <c r="Y1259" i="10"/>
  <c r="Y1260" i="10"/>
  <c r="Z1283" i="10"/>
  <c r="Y1297" i="10"/>
  <c r="Y1314" i="10"/>
  <c r="Y1341" i="10"/>
  <c r="Y1358" i="10"/>
  <c r="Y1355" i="10"/>
  <c r="Y1356" i="10"/>
  <c r="Z1379" i="10"/>
  <c r="Y1393" i="10"/>
  <c r="Z1434" i="10"/>
  <c r="U123" i="10"/>
  <c r="T123" i="10"/>
  <c r="Y1457" i="10"/>
  <c r="Z1478" i="10"/>
  <c r="Z1477" i="10"/>
  <c r="Z501" i="10"/>
  <c r="Y590" i="10"/>
  <c r="Z612" i="10"/>
  <c r="Y666" i="10"/>
  <c r="Z673" i="10"/>
  <c r="Z701" i="10"/>
  <c r="Z737" i="10"/>
  <c r="Z792" i="10"/>
  <c r="Y829" i="10"/>
  <c r="Y828" i="10"/>
  <c r="Y840" i="10"/>
  <c r="Y859" i="10"/>
  <c r="Y878" i="10"/>
  <c r="Y894" i="10"/>
  <c r="Z924" i="10"/>
  <c r="Z947" i="10"/>
  <c r="Z959" i="10"/>
  <c r="Z978" i="10"/>
  <c r="Y986" i="10"/>
  <c r="Z1001" i="10"/>
  <c r="Z1009" i="10"/>
  <c r="Z1008" i="10"/>
  <c r="Z1038" i="10"/>
  <c r="Z1037" i="10"/>
  <c r="Y1054" i="10"/>
  <c r="Y1051" i="10"/>
  <c r="Z1157" i="10"/>
  <c r="Z1156" i="10"/>
  <c r="Z1178" i="10"/>
  <c r="Y1182" i="10"/>
  <c r="Y1180" i="10"/>
  <c r="Y1223" i="10"/>
  <c r="Y1234" i="10"/>
  <c r="Y1232" i="10"/>
  <c r="Y1253" i="10"/>
  <c r="Z1274" i="10"/>
  <c r="Y1278" i="10"/>
  <c r="Y1276" i="10"/>
  <c r="Y1319" i="10"/>
  <c r="Y1330" i="10"/>
  <c r="Y1328" i="10"/>
  <c r="Z1370" i="10"/>
  <c r="Y1374" i="10"/>
  <c r="Y1372" i="10"/>
  <c r="Z1413" i="10"/>
  <c r="Z1412" i="10"/>
  <c r="Y1425" i="10"/>
  <c r="Y1442" i="10"/>
  <c r="Z1450" i="10"/>
  <c r="Z1449" i="10"/>
  <c r="Z1457" i="10"/>
  <c r="Z1456" i="10"/>
  <c r="Z1465" i="10"/>
  <c r="Z1464" i="10"/>
  <c r="Y1477" i="10"/>
  <c r="Z1494" i="10"/>
  <c r="T128" i="10"/>
  <c r="U128" i="10"/>
  <c r="Z1509" i="10"/>
  <c r="Z1508" i="10"/>
  <c r="Z1542" i="10"/>
  <c r="U132" i="10"/>
  <c r="T132" i="10"/>
  <c r="Y1565" i="10"/>
  <c r="Z1586" i="10"/>
  <c r="Z1594" i="10"/>
  <c r="Z800" i="10"/>
  <c r="Z913" i="10"/>
  <c r="Y931" i="10"/>
  <c r="Y1003" i="10"/>
  <c r="Z1088" i="10"/>
  <c r="Z1089" i="10"/>
  <c r="Y1101" i="10"/>
  <c r="Y1100" i="10"/>
  <c r="Z1116" i="10"/>
  <c r="Z1136" i="10"/>
  <c r="Z1137" i="10"/>
  <c r="Y1149" i="10"/>
  <c r="Y1148" i="10"/>
  <c r="Z1207" i="10"/>
  <c r="Z1253" i="10"/>
  <c r="Y1287" i="10"/>
  <c r="Y1327" i="10"/>
  <c r="Z1352" i="10"/>
  <c r="Z1399" i="10"/>
  <c r="Z1437" i="10"/>
  <c r="Z1436" i="10"/>
  <c r="Y1485" i="10"/>
  <c r="Y1483" i="10"/>
  <c r="Z1500" i="10"/>
  <c r="Z1510" i="10"/>
  <c r="Y1511" i="10"/>
  <c r="Y1530" i="10"/>
  <c r="Y1543" i="10"/>
  <c r="Y1585" i="10"/>
  <c r="Z1598" i="10"/>
  <c r="Z1622" i="10"/>
  <c r="Z1630" i="10"/>
  <c r="Z1629" i="10"/>
  <c r="Z1637" i="10"/>
  <c r="Z1645" i="10"/>
  <c r="Z1644" i="10"/>
  <c r="Y1674" i="10"/>
  <c r="Y1672" i="10"/>
  <c r="Z1691" i="10"/>
  <c r="Z1722" i="10"/>
  <c r="Z1720" i="10"/>
  <c r="Z1737" i="10"/>
  <c r="Z1736" i="10"/>
  <c r="Y1749" i="10"/>
  <c r="Y1766" i="10"/>
  <c r="Y1774" i="10"/>
  <c r="Y1772" i="10"/>
  <c r="Y1793" i="10"/>
  <c r="Z1814" i="10"/>
  <c r="Z1822" i="10"/>
  <c r="Z1821" i="10"/>
  <c r="Z1829" i="10"/>
  <c r="Z1837" i="10"/>
  <c r="Z1836" i="10"/>
  <c r="Y1866" i="10"/>
  <c r="Y1864" i="10"/>
  <c r="Z1875" i="10"/>
  <c r="Z1914" i="10"/>
  <c r="Z1912" i="10"/>
  <c r="Z1929" i="10"/>
  <c r="Y1932" i="10"/>
  <c r="Z1958" i="10"/>
  <c r="Z1957" i="10"/>
  <c r="Z1956" i="10"/>
  <c r="Z725" i="10"/>
  <c r="Y883" i="10"/>
  <c r="Y973" i="10"/>
  <c r="Y1040" i="10"/>
  <c r="Z1121" i="10"/>
  <c r="Y1155" i="10"/>
  <c r="Y1177" i="10"/>
  <c r="Z1221" i="10"/>
  <c r="Z1220" i="10"/>
  <c r="Z1264" i="10"/>
  <c r="Z1265" i="10"/>
  <c r="Y1317" i="10"/>
  <c r="Y1315" i="10"/>
  <c r="Y1342" i="10"/>
  <c r="Z1369" i="10"/>
  <c r="Z1368" i="10"/>
  <c r="Y1388" i="10"/>
  <c r="Z1581" i="10"/>
  <c r="Z1580" i="10"/>
  <c r="Y1601" i="10"/>
  <c r="Y1599" i="10"/>
  <c r="Y1600" i="10"/>
  <c r="Y1641" i="10"/>
  <c r="Y1662" i="10"/>
  <c r="Y1659" i="10"/>
  <c r="Z1714" i="10"/>
  <c r="Z1754" i="10"/>
  <c r="Z1753" i="10"/>
  <c r="Y1837" i="10"/>
  <c r="Y1877" i="10"/>
  <c r="Z1911" i="10"/>
  <c r="Z1950" i="10"/>
  <c r="Z1949" i="10"/>
  <c r="Z1948" i="10"/>
  <c r="Y755" i="10"/>
  <c r="Y851" i="10"/>
  <c r="Y896" i="10"/>
  <c r="Z934" i="10"/>
  <c r="Z933" i="10"/>
  <c r="Z932" i="10"/>
  <c r="Y1029" i="10"/>
  <c r="Y1027" i="10"/>
  <c r="Y1070" i="10"/>
  <c r="Y1067" i="10"/>
  <c r="Y1068" i="10"/>
  <c r="Z1082" i="10"/>
  <c r="Z1081" i="10"/>
  <c r="Z1091" i="10"/>
  <c r="Y1118" i="10"/>
  <c r="Y1115" i="10"/>
  <c r="Y1116" i="10"/>
  <c r="Z1130" i="10"/>
  <c r="Z1129" i="10"/>
  <c r="Z1139" i="10"/>
  <c r="Z1154" i="10"/>
  <c r="Z1180" i="10"/>
  <c r="Y1194" i="10"/>
  <c r="Z1276" i="10"/>
  <c r="Y1290" i="10"/>
  <c r="Z1372" i="10"/>
  <c r="Y1386" i="10"/>
  <c r="Z1401" i="10"/>
  <c r="Z1533" i="10"/>
  <c r="Z1532" i="10"/>
  <c r="T131" i="10"/>
  <c r="U131" i="10"/>
  <c r="Y1553" i="10"/>
  <c r="Y1552" i="10"/>
  <c r="Y1551" i="10"/>
  <c r="Y1563" i="10"/>
  <c r="Y1574" i="10"/>
  <c r="Y1572" i="10"/>
  <c r="Y1571" i="10"/>
  <c r="Z1638" i="10"/>
  <c r="Y1661" i="10"/>
  <c r="Z1682" i="10"/>
  <c r="Z1681" i="10"/>
  <c r="Y1683" i="10"/>
  <c r="Y1687" i="10"/>
  <c r="Z1730" i="10"/>
  <c r="Z1729" i="10"/>
  <c r="Z1738" i="10"/>
  <c r="Z1743" i="10"/>
  <c r="Y1761" i="10"/>
  <c r="Y1778" i="10"/>
  <c r="Y1776" i="10"/>
  <c r="Y1775" i="10"/>
  <c r="Z1786" i="10"/>
  <c r="Z1830" i="10"/>
  <c r="Y1834" i="10"/>
  <c r="Z1878" i="10"/>
  <c r="Y1909" i="10"/>
  <c r="Z1926" i="10"/>
  <c r="Y1949" i="10"/>
  <c r="Y1959" i="10"/>
  <c r="Y558" i="10"/>
  <c r="Y830" i="10"/>
  <c r="Z868" i="10"/>
  <c r="Z1073" i="10"/>
  <c r="Z1225" i="10"/>
  <c r="Z1224" i="10"/>
  <c r="Z1246" i="10"/>
  <c r="Y1269" i="10"/>
  <c r="Y1267" i="10"/>
  <c r="Z1321" i="10"/>
  <c r="Z1320" i="10"/>
  <c r="Z1706" i="10"/>
  <c r="Z1705" i="10"/>
  <c r="Z1775" i="10"/>
  <c r="Z1810" i="10"/>
  <c r="Y1858" i="10"/>
  <c r="Y1855" i="10"/>
  <c r="Y1885" i="10"/>
  <c r="Z618" i="10"/>
  <c r="Y827" i="10"/>
  <c r="Y850" i="10"/>
  <c r="Y848" i="10"/>
  <c r="Y847" i="10"/>
  <c r="Y891" i="10"/>
  <c r="Y971" i="10"/>
  <c r="Y991" i="10"/>
  <c r="Y1048" i="10"/>
  <c r="Y1176" i="10"/>
  <c r="Y1364" i="10"/>
  <c r="Z1445" i="10"/>
  <c r="Y1464" i="10"/>
  <c r="Z1476" i="10"/>
  <c r="Y1506" i="10"/>
  <c r="Y1503" i="10"/>
  <c r="Y1504" i="10"/>
  <c r="Z1537" i="10"/>
  <c r="Z1536" i="10"/>
  <c r="Y1558" i="10"/>
  <c r="Z1576" i="10"/>
  <c r="Y1578" i="10"/>
  <c r="Z1592" i="10"/>
  <c r="Z1619" i="10"/>
  <c r="Y1646" i="10"/>
  <c r="Z1654" i="10"/>
  <c r="Z1653" i="10"/>
  <c r="Z1661" i="10"/>
  <c r="Z1660" i="10"/>
  <c r="Z1668" i="10"/>
  <c r="Z1669" i="10"/>
  <c r="Y1691" i="10"/>
  <c r="Y1702" i="10"/>
  <c r="Y1700" i="10"/>
  <c r="Z1711" i="10"/>
  <c r="Y1721" i="10"/>
  <c r="Z1746" i="10"/>
  <c r="Z1760" i="10"/>
  <c r="Z1761" i="10"/>
  <c r="Y1764" i="10"/>
  <c r="Z1790" i="10"/>
  <c r="Y1794" i="10"/>
  <c r="Z1803" i="10"/>
  <c r="Z1811" i="10"/>
  <c r="Y1821" i="10"/>
  <c r="Y1838" i="10"/>
  <c r="Z1846" i="10"/>
  <c r="Z1845" i="10"/>
  <c r="Z1853" i="10"/>
  <c r="Z1852" i="10"/>
  <c r="Z1860" i="10"/>
  <c r="Z1861" i="10"/>
  <c r="Z1908" i="10"/>
  <c r="Z1909" i="10"/>
  <c r="Z1938" i="10"/>
  <c r="Z1937" i="10"/>
  <c r="Y1961" i="10"/>
  <c r="Z842" i="10"/>
  <c r="Y935" i="10"/>
  <c r="Y952" i="10"/>
  <c r="Y1002" i="10"/>
  <c r="Y1055" i="10"/>
  <c r="Y1179" i="10"/>
  <c r="Y1286" i="10"/>
  <c r="Y1284" i="10"/>
  <c r="Y1365" i="10"/>
  <c r="Y1363" i="10"/>
  <c r="Y1390" i="10"/>
  <c r="Z1526" i="10"/>
  <c r="Z1571" i="10"/>
  <c r="Y1583" i="10"/>
  <c r="Z1605" i="10"/>
  <c r="Z1604" i="10"/>
  <c r="Z1611" i="10"/>
  <c r="Z1710" i="10"/>
  <c r="Y1833" i="10"/>
  <c r="Z1902" i="10"/>
  <c r="Z1901" i="10"/>
  <c r="Z1900" i="10"/>
  <c r="Y1954" i="10"/>
  <c r="Y1951" i="10"/>
  <c r="Z840" i="10"/>
  <c r="Z1300" i="10"/>
  <c r="Z1396" i="10"/>
  <c r="Z1652" i="10"/>
  <c r="Y1715" i="10"/>
  <c r="Z1792" i="10"/>
  <c r="Y1927" i="10"/>
  <c r="Y1952" i="10"/>
  <c r="Z1969" i="10"/>
  <c r="Z1973" i="10"/>
  <c r="Z1977" i="10"/>
  <c r="Z1982" i="10"/>
  <c r="Z1986" i="10"/>
  <c r="Z1991" i="10"/>
  <c r="Z1995" i="10"/>
  <c r="Z1999" i="10"/>
  <c r="Z2004" i="10"/>
  <c r="Z2008" i="10"/>
  <c r="Z2017" i="10"/>
  <c r="Y1664" i="10"/>
  <c r="Y1699" i="10"/>
  <c r="Y1856" i="10"/>
  <c r="Y1883" i="10"/>
  <c r="Z1928" i="10"/>
  <c r="Z1597" i="10"/>
  <c r="Y1639" i="10"/>
  <c r="Y1667" i="10"/>
  <c r="Z1745" i="10"/>
  <c r="Y1832" i="10"/>
  <c r="Y1859" i="10"/>
  <c r="Y1907" i="10"/>
  <c r="Z1017" i="10"/>
  <c r="Y1644" i="10"/>
  <c r="Y1792" i="10"/>
  <c r="Y1836" i="10"/>
  <c r="Y53" i="10"/>
  <c r="Y52" i="10"/>
  <c r="Z74" i="10"/>
  <c r="Z71" i="10"/>
  <c r="Z166" i="10"/>
  <c r="Z111" i="10"/>
  <c r="Z110" i="10"/>
  <c r="Z108" i="10"/>
  <c r="Z182" i="10"/>
  <c r="Z181" i="10"/>
  <c r="Y172" i="10"/>
  <c r="Z208" i="10"/>
  <c r="Z207" i="10"/>
  <c r="Z280" i="10"/>
  <c r="Y68" i="10"/>
  <c r="Y67" i="10"/>
  <c r="Z311" i="10"/>
  <c r="Z393" i="10"/>
  <c r="Z392" i="10"/>
  <c r="Z425" i="10"/>
  <c r="Z424" i="10"/>
  <c r="Z489" i="10"/>
  <c r="Z488" i="10"/>
  <c r="Y376" i="10"/>
  <c r="Z403" i="10"/>
  <c r="Z402" i="10"/>
  <c r="Z435" i="10"/>
  <c r="Z434" i="10"/>
  <c r="Z467" i="10"/>
  <c r="Z562" i="10"/>
  <c r="Z563" i="10"/>
  <c r="Z558" i="10"/>
  <c r="Z560" i="10"/>
  <c r="Y308" i="10"/>
  <c r="Z319" i="10"/>
  <c r="Z318" i="10"/>
  <c r="Y357" i="10"/>
  <c r="Z397" i="10"/>
  <c r="Z396" i="10"/>
  <c r="Z461" i="10"/>
  <c r="Z460" i="10"/>
  <c r="Y482" i="10"/>
  <c r="Y571" i="10"/>
  <c r="Y568" i="10"/>
  <c r="Z375" i="10"/>
  <c r="Z374" i="10"/>
  <c r="Y455" i="10"/>
  <c r="Z196" i="10"/>
  <c r="Z195" i="10"/>
  <c r="Z495" i="10"/>
  <c r="Z494" i="10"/>
  <c r="Z622" i="10"/>
  <c r="Z620" i="10"/>
  <c r="Z650" i="10"/>
  <c r="Z648" i="10"/>
  <c r="Z513" i="10"/>
  <c r="Z617" i="10"/>
  <c r="Z616" i="10"/>
  <c r="Z690" i="10"/>
  <c r="Z806" i="10"/>
  <c r="Z805" i="10"/>
  <c r="Z804" i="10"/>
  <c r="Z902" i="10"/>
  <c r="Z901" i="10"/>
  <c r="Z900" i="10"/>
  <c r="Z415" i="10"/>
  <c r="Z414" i="10"/>
  <c r="Y585" i="10"/>
  <c r="Y784" i="10"/>
  <c r="Z794" i="10"/>
  <c r="Z653" i="10"/>
  <c r="Y773" i="10"/>
  <c r="Y771" i="10"/>
  <c r="Z851" i="10"/>
  <c r="Z994" i="10"/>
  <c r="Y1350" i="10"/>
  <c r="Y1348" i="10"/>
  <c r="Y1402" i="10"/>
  <c r="Y1400" i="10"/>
  <c r="Z1426" i="10"/>
  <c r="Z1425" i="10"/>
  <c r="Z1470" i="10"/>
  <c r="Z1468" i="10"/>
  <c r="Z1522" i="10"/>
  <c r="Z1521" i="10"/>
  <c r="Y548" i="10"/>
  <c r="Y769" i="10"/>
  <c r="Y767" i="10"/>
  <c r="Y768" i="10"/>
  <c r="Z807" i="10"/>
  <c r="Z864" i="10"/>
  <c r="Z907" i="10"/>
  <c r="Z957" i="10"/>
  <c r="Y1430" i="10"/>
  <c r="Y1427" i="10"/>
  <c r="Y1428" i="10"/>
  <c r="Y597" i="10"/>
  <c r="Y596" i="10"/>
  <c r="Z652" i="10"/>
  <c r="Z784" i="10"/>
  <c r="Z986" i="10"/>
  <c r="Z985" i="10"/>
  <c r="Y1061" i="10"/>
  <c r="Y1133" i="10"/>
  <c r="Z1155" i="10"/>
  <c r="T102" i="10"/>
  <c r="U102" i="10"/>
  <c r="Z1197" i="10"/>
  <c r="Z1196" i="10"/>
  <c r="Z1234" i="10"/>
  <c r="Z1233" i="10"/>
  <c r="Z1249" i="10"/>
  <c r="Z1248" i="10"/>
  <c r="T110" i="10"/>
  <c r="U110" i="10"/>
  <c r="Y1305" i="10"/>
  <c r="Z1330" i="10"/>
  <c r="Z1329" i="10"/>
  <c r="Z1345" i="10"/>
  <c r="Z1344" i="10"/>
  <c r="Z1389" i="10"/>
  <c r="Z1388" i="10"/>
  <c r="Y1421" i="10"/>
  <c r="Y1446" i="10"/>
  <c r="Y1444" i="10"/>
  <c r="Y1498" i="10"/>
  <c r="Y1496" i="10"/>
  <c r="Y1590" i="10"/>
  <c r="Y1588" i="10"/>
  <c r="Z1012" i="10"/>
  <c r="Z1080" i="10"/>
  <c r="Z1128" i="10"/>
  <c r="Z1304" i="10"/>
  <c r="Z1407" i="10"/>
  <c r="Y1441" i="10"/>
  <c r="Z1485" i="10"/>
  <c r="Z1484" i="10"/>
  <c r="Y1626" i="10"/>
  <c r="Y1624" i="10"/>
  <c r="Z1674" i="10"/>
  <c r="Z1672" i="10"/>
  <c r="Y1726" i="10"/>
  <c r="Y1724" i="10"/>
  <c r="Z1774" i="10"/>
  <c r="Z1773" i="10"/>
  <c r="Z1789" i="10"/>
  <c r="Z1788" i="10"/>
  <c r="Z1109" i="10"/>
  <c r="Z1177" i="10"/>
  <c r="Z1176" i="10"/>
  <c r="Z1342" i="10"/>
  <c r="Y1758" i="10"/>
  <c r="Y1755" i="10"/>
  <c r="Z1863" i="10"/>
  <c r="Y1035" i="10"/>
  <c r="Y1106" i="10"/>
  <c r="Y1103" i="10"/>
  <c r="Y1104" i="10"/>
  <c r="Z1194" i="10"/>
  <c r="Z1229" i="10"/>
  <c r="Y1299" i="10"/>
  <c r="Z1356" i="10"/>
  <c r="Y1395" i="10"/>
  <c r="Z1423" i="10"/>
  <c r="Y1534" i="10"/>
  <c r="Z860" i="10"/>
  <c r="Y1173" i="10"/>
  <c r="Y1171" i="10"/>
  <c r="Y1238" i="10"/>
  <c r="Y1236" i="10"/>
  <c r="Z1347" i="10"/>
  <c r="Z1823" i="10"/>
  <c r="Y869" i="10"/>
  <c r="Y868" i="10"/>
  <c r="Z987" i="10"/>
  <c r="Y1172" i="10"/>
  <c r="Z1506" i="10"/>
  <c r="Z1558" i="10"/>
  <c r="Y1591" i="10"/>
  <c r="Z1659" i="10"/>
  <c r="Z1709" i="10"/>
  <c r="Z1708" i="10"/>
  <c r="Y1894" i="10"/>
  <c r="Y1892" i="10"/>
  <c r="Y1917" i="10"/>
  <c r="Z1955" i="10"/>
  <c r="Z895" i="10"/>
  <c r="Y943" i="10"/>
  <c r="Z1168" i="10"/>
  <c r="U111" i="10"/>
  <c r="T111" i="10"/>
  <c r="Y1436" i="10"/>
  <c r="Z1600" i="10"/>
  <c r="Y1609" i="10"/>
  <c r="Y1607" i="10"/>
  <c r="Y1898" i="10"/>
  <c r="Y1895" i="10"/>
  <c r="Y1896" i="10"/>
  <c r="Y1291" i="10"/>
  <c r="Y1863" i="10"/>
  <c r="Z1981" i="10"/>
  <c r="Z2016" i="10"/>
  <c r="Y1692" i="10"/>
  <c r="Y1640" i="10"/>
  <c r="Y1791" i="10"/>
  <c r="Y1923" i="10"/>
  <c r="Y26" i="10"/>
  <c r="Y30" i="10"/>
  <c r="Y31" i="10"/>
  <c r="Y32" i="10"/>
  <c r="Y33" i="10"/>
  <c r="Y34" i="10"/>
  <c r="Y35" i="10"/>
  <c r="Y36" i="10"/>
  <c r="Z84" i="10"/>
  <c r="Z82" i="10"/>
  <c r="Y77" i="10"/>
  <c r="Y58" i="10"/>
  <c r="K10" i="10"/>
  <c r="M9" i="10"/>
  <c r="Y10" i="10"/>
  <c r="Y22" i="10"/>
  <c r="Y39" i="10"/>
  <c r="Y49" i="10"/>
  <c r="AH7" i="10"/>
  <c r="AI7" i="10"/>
  <c r="Y25" i="10"/>
  <c r="Y42" i="10"/>
  <c r="Z36" i="10"/>
  <c r="Z35" i="10"/>
  <c r="Z73" i="10"/>
  <c r="Y88" i="10"/>
  <c r="Z41" i="10"/>
  <c r="Z79" i="10"/>
  <c r="Y40" i="10"/>
  <c r="Z96" i="10"/>
  <c r="Z26" i="10"/>
  <c r="Z23" i="10"/>
  <c r="Z27" i="10"/>
  <c r="Z25" i="10"/>
  <c r="Z24" i="10"/>
  <c r="Z22" i="10"/>
  <c r="Z76" i="10"/>
  <c r="Z83" i="10"/>
  <c r="Y91" i="10"/>
  <c r="Z95" i="10"/>
  <c r="Y59" i="10"/>
  <c r="Y65" i="10"/>
  <c r="Y82" i="10"/>
  <c r="Y175" i="10"/>
  <c r="Y70" i="10"/>
  <c r="Y132" i="10"/>
  <c r="Y137" i="10"/>
  <c r="Z169" i="10"/>
  <c r="Z49" i="10"/>
  <c r="Z50" i="10"/>
  <c r="Z100" i="10"/>
  <c r="Z94" i="10"/>
  <c r="Z97" i="10"/>
  <c r="Y166" i="10"/>
  <c r="Z237" i="10"/>
  <c r="Y280" i="10"/>
  <c r="Y288" i="10"/>
  <c r="Z310" i="10"/>
  <c r="Z358" i="10"/>
  <c r="Z406" i="10"/>
  <c r="Z454" i="10"/>
  <c r="Z47" i="10"/>
  <c r="Y101" i="10"/>
  <c r="Y110" i="10"/>
  <c r="Z121" i="10"/>
  <c r="Z120" i="10"/>
  <c r="Z114" i="10"/>
  <c r="Z163" i="10"/>
  <c r="Y187" i="10"/>
  <c r="Y195" i="10"/>
  <c r="Y203" i="10"/>
  <c r="Z225" i="10"/>
  <c r="Y236" i="10"/>
  <c r="Z241" i="10"/>
  <c r="Z257" i="10"/>
  <c r="Z265" i="10"/>
  <c r="Y294" i="10"/>
  <c r="Y174" i="10"/>
  <c r="Y194" i="10"/>
  <c r="Y202" i="10"/>
  <c r="Y271" i="10"/>
  <c r="Y276" i="10"/>
  <c r="Z496" i="10"/>
  <c r="Y64" i="10"/>
  <c r="Y62" i="10"/>
  <c r="Y63" i="10"/>
  <c r="Z134" i="10"/>
  <c r="Z135" i="10"/>
  <c r="Z180" i="10"/>
  <c r="Z179" i="10"/>
  <c r="Y200" i="10"/>
  <c r="Z224" i="10"/>
  <c r="Z223" i="10"/>
  <c r="Y238" i="10"/>
  <c r="Z283" i="10"/>
  <c r="Z282" i="10"/>
  <c r="Y297" i="10"/>
  <c r="Y299" i="10"/>
  <c r="Z545" i="10"/>
  <c r="Z92" i="10"/>
  <c r="Z130" i="10"/>
  <c r="Z131" i="10"/>
  <c r="Z124" i="10"/>
  <c r="Z128" i="10"/>
  <c r="Y157" i="10"/>
  <c r="Y188" i="10"/>
  <c r="Z206" i="10"/>
  <c r="Z205" i="10"/>
  <c r="Y232" i="10"/>
  <c r="Y231" i="10"/>
  <c r="Y259" i="10"/>
  <c r="Z291" i="10"/>
  <c r="Z287" i="10"/>
  <c r="Z288" i="10"/>
  <c r="Z290" i="10"/>
  <c r="Y305" i="10"/>
  <c r="Y302" i="10"/>
  <c r="Y312" i="10"/>
  <c r="Y331" i="10"/>
  <c r="Z339" i="10"/>
  <c r="Z338" i="10"/>
  <c r="Y344" i="10"/>
  <c r="Z106" i="10"/>
  <c r="Y198" i="10"/>
  <c r="Z212" i="10"/>
  <c r="Z240" i="10"/>
  <c r="Y245" i="10"/>
  <c r="Y243" i="10"/>
  <c r="Z260" i="10"/>
  <c r="Y273" i="10"/>
  <c r="Y284" i="10"/>
  <c r="Y17" i="10"/>
  <c r="Z186" i="10"/>
  <c r="Z185" i="10"/>
  <c r="Z216" i="10"/>
  <c r="Z215" i="10"/>
  <c r="Y230" i="10"/>
  <c r="Y272" i="10"/>
  <c r="Y275" i="10"/>
  <c r="Z284" i="10"/>
  <c r="Z279" i="10"/>
  <c r="Y321" i="10"/>
  <c r="Z341" i="10"/>
  <c r="Z340" i="10"/>
  <c r="Z343" i="10"/>
  <c r="Z342" i="10"/>
  <c r="Y350" i="10"/>
  <c r="Y369" i="10"/>
  <c r="Z377" i="10"/>
  <c r="Z376" i="10"/>
  <c r="Y382" i="10"/>
  <c r="Y401" i="10"/>
  <c r="Z409" i="10"/>
  <c r="Z408" i="10"/>
  <c r="Y414" i="10"/>
  <c r="Y433" i="10"/>
  <c r="Z441" i="10"/>
  <c r="Z440" i="10"/>
  <c r="Y465" i="10"/>
  <c r="Z473" i="10"/>
  <c r="Z472" i="10"/>
  <c r="Y478" i="10"/>
  <c r="Y497" i="10"/>
  <c r="Y503" i="10"/>
  <c r="Y505" i="10"/>
  <c r="Y507" i="10"/>
  <c r="Y549" i="10"/>
  <c r="Y556" i="10"/>
  <c r="Z267" i="10"/>
  <c r="Z295" i="10"/>
  <c r="Y324" i="10"/>
  <c r="Y347" i="10"/>
  <c r="Z355" i="10"/>
  <c r="Z354" i="10"/>
  <c r="Y360" i="10"/>
  <c r="Y379" i="10"/>
  <c r="Z387" i="10"/>
  <c r="Z386" i="10"/>
  <c r="Y392" i="10"/>
  <c r="Y411" i="10"/>
  <c r="Z419" i="10"/>
  <c r="Y424" i="10"/>
  <c r="Y443" i="10"/>
  <c r="Z451" i="10"/>
  <c r="Z450" i="10"/>
  <c r="Y456" i="10"/>
  <c r="Y475" i="10"/>
  <c r="Z483" i="10"/>
  <c r="Z482" i="10"/>
  <c r="Y488" i="10"/>
  <c r="Z557" i="10"/>
  <c r="Z564" i="10"/>
  <c r="Y570" i="10"/>
  <c r="Y11" i="10"/>
  <c r="Y255" i="10"/>
  <c r="Y251" i="10"/>
  <c r="Y253" i="10"/>
  <c r="Z313" i="10"/>
  <c r="Z312" i="10"/>
  <c r="Y329" i="10"/>
  <c r="Z349" i="10"/>
  <c r="Z348" i="10"/>
  <c r="Y373" i="10"/>
  <c r="Z381" i="10"/>
  <c r="Z380" i="10"/>
  <c r="Y405" i="10"/>
  <c r="Z413" i="10"/>
  <c r="Z412" i="10"/>
  <c r="Y437" i="10"/>
  <c r="Z445" i="10"/>
  <c r="Z444" i="10"/>
  <c r="Y469" i="10"/>
  <c r="Y474" i="10"/>
  <c r="Y490" i="10"/>
  <c r="Y572" i="10"/>
  <c r="Z578" i="10"/>
  <c r="Y757" i="10"/>
  <c r="Y770" i="10"/>
  <c r="Z1966" i="10"/>
  <c r="Z2014" i="10"/>
  <c r="Z263" i="10"/>
  <c r="Z262" i="10"/>
  <c r="Y332" i="10"/>
  <c r="Y359" i="10"/>
  <c r="Z407" i="10"/>
  <c r="Y423" i="10"/>
  <c r="Z471" i="10"/>
  <c r="Z470" i="10"/>
  <c r="Z515" i="10"/>
  <c r="Z514" i="10"/>
  <c r="Y540" i="10"/>
  <c r="Z591" i="10"/>
  <c r="Z611" i="10"/>
  <c r="Z619" i="10"/>
  <c r="Z639" i="10"/>
  <c r="Z659" i="10"/>
  <c r="Z687" i="10"/>
  <c r="Z707" i="10"/>
  <c r="Z715" i="10"/>
  <c r="Z727" i="10"/>
  <c r="Z759" i="10"/>
  <c r="Z774" i="10"/>
  <c r="Z367" i="10"/>
  <c r="Z366" i="10"/>
  <c r="Y399" i="10"/>
  <c r="Y436" i="10"/>
  <c r="Y573" i="10"/>
  <c r="Y582" i="10"/>
  <c r="Y588" i="10"/>
  <c r="Y617" i="10"/>
  <c r="Y630" i="10"/>
  <c r="Y665" i="10"/>
  <c r="Y678" i="10"/>
  <c r="Y684" i="10"/>
  <c r="Y713" i="10"/>
  <c r="Y728" i="10"/>
  <c r="Y738" i="10"/>
  <c r="Z762" i="10"/>
  <c r="Z761" i="10"/>
  <c r="Z485" i="10"/>
  <c r="Z484" i="10"/>
  <c r="Z487" i="10"/>
  <c r="Z486" i="10"/>
  <c r="Y575" i="10"/>
  <c r="Y580" i="10"/>
  <c r="Y594" i="10"/>
  <c r="Y600" i="10"/>
  <c r="Y614" i="10"/>
  <c r="Y620" i="10"/>
  <c r="Z634" i="10"/>
  <c r="Z637" i="10"/>
  <c r="Z636" i="10"/>
  <c r="Y642" i="10"/>
  <c r="Y648" i="10"/>
  <c r="Y662" i="10"/>
  <c r="Y668" i="10"/>
  <c r="Z682" i="10"/>
  <c r="Z685" i="10"/>
  <c r="Z684" i="10"/>
  <c r="Y697" i="10"/>
  <c r="Z705" i="10"/>
  <c r="Z704" i="10"/>
  <c r="Y717" i="10"/>
  <c r="Z734" i="10"/>
  <c r="Z746" i="10"/>
  <c r="Z758" i="10"/>
  <c r="Z757" i="10"/>
  <c r="Z799" i="10"/>
  <c r="Z810" i="10"/>
  <c r="Z854" i="10"/>
  <c r="Z852" i="10"/>
  <c r="Z853" i="10"/>
  <c r="Z862" i="10"/>
  <c r="Z871" i="10"/>
  <c r="Z906" i="10"/>
  <c r="Z950" i="10"/>
  <c r="Z948" i="10"/>
  <c r="Z958" i="10"/>
  <c r="Z967" i="10"/>
  <c r="Z236" i="10"/>
  <c r="Z351" i="10"/>
  <c r="Z350" i="10"/>
  <c r="Y383" i="10"/>
  <c r="Y420" i="10"/>
  <c r="Z477" i="10"/>
  <c r="Z476" i="10"/>
  <c r="Z479" i="10"/>
  <c r="Z527" i="10"/>
  <c r="Z526" i="10"/>
  <c r="Y583" i="10"/>
  <c r="Y598" i="10"/>
  <c r="Y603" i="10"/>
  <c r="Y623" i="10"/>
  <c r="Z629" i="10"/>
  <c r="Y641" i="10"/>
  <c r="Y646" i="10"/>
  <c r="Y651" i="10"/>
  <c r="Y671" i="10"/>
  <c r="Z677" i="10"/>
  <c r="Y689" i="10"/>
  <c r="Z694" i="10"/>
  <c r="Z697" i="10"/>
  <c r="Z696" i="10"/>
  <c r="Y709" i="10"/>
  <c r="Z717" i="10"/>
  <c r="Z716" i="10"/>
  <c r="Z730" i="10"/>
  <c r="Z742" i="10"/>
  <c r="Z754" i="10"/>
  <c r="Y772" i="10"/>
  <c r="Y782" i="10"/>
  <c r="Y780" i="10"/>
  <c r="Z788" i="10"/>
  <c r="Y792" i="10"/>
  <c r="Y798" i="10"/>
  <c r="Z818" i="10"/>
  <c r="Z826" i="10"/>
  <c r="Z835" i="10"/>
  <c r="Z866" i="10"/>
  <c r="Z874" i="10"/>
  <c r="Z883" i="10"/>
  <c r="Z918" i="10"/>
  <c r="Y941" i="10"/>
  <c r="Z962" i="10"/>
  <c r="Z970" i="10"/>
  <c r="Z979" i="10"/>
  <c r="Z596" i="10"/>
  <c r="Y615" i="10"/>
  <c r="Z658" i="10"/>
  <c r="Z693" i="10"/>
  <c r="Y714" i="10"/>
  <c r="Z802" i="10"/>
  <c r="Z801" i="10"/>
  <c r="Z859" i="10"/>
  <c r="Z882" i="10"/>
  <c r="Z881" i="10"/>
  <c r="Y890" i="10"/>
  <c r="Y887" i="10"/>
  <c r="Y917" i="10"/>
  <c r="Y916" i="10"/>
  <c r="Y951" i="10"/>
  <c r="Y969" i="10"/>
  <c r="Z982" i="10"/>
  <c r="Z981" i="10"/>
  <c r="Z990" i="10"/>
  <c r="Z988" i="10"/>
  <c r="Z1014" i="10"/>
  <c r="Y1037" i="10"/>
  <c r="Z1046" i="10"/>
  <c r="Y1062" i="10"/>
  <c r="Y1059" i="10"/>
  <c r="Y1060" i="10"/>
  <c r="Z1072" i="10"/>
  <c r="Z1084" i="10"/>
  <c r="Z1096" i="10"/>
  <c r="Z1108" i="10"/>
  <c r="Z1120" i="10"/>
  <c r="Z1132" i="10"/>
  <c r="Z1144" i="10"/>
  <c r="T100" i="10"/>
  <c r="U100" i="10"/>
  <c r="Z1175" i="10"/>
  <c r="Y1206" i="10"/>
  <c r="Y1204" i="10"/>
  <c r="Z1215" i="10"/>
  <c r="Y1233" i="10"/>
  <c r="Y1250" i="10"/>
  <c r="Y1258" i="10"/>
  <c r="Y1256" i="10"/>
  <c r="Z1271" i="10"/>
  <c r="Y1302" i="10"/>
  <c r="Y1300" i="10"/>
  <c r="Z1311" i="10"/>
  <c r="Y1346" i="10"/>
  <c r="Y1354" i="10"/>
  <c r="Y1352" i="10"/>
  <c r="Z1367" i="10"/>
  <c r="Y1398" i="10"/>
  <c r="Y1396" i="10"/>
  <c r="Z1422" i="10"/>
  <c r="Z1420" i="10"/>
  <c r="T122" i="10"/>
  <c r="U122" i="10"/>
  <c r="Y1445" i="10"/>
  <c r="Z1466" i="10"/>
  <c r="Z1474" i="10"/>
  <c r="Z1473" i="10"/>
  <c r="Z1483" i="10"/>
  <c r="Z1518" i="10"/>
  <c r="T130" i="10"/>
  <c r="U130" i="10"/>
  <c r="Y1541" i="10"/>
  <c r="Z1562" i="10"/>
  <c r="Z1570" i="10"/>
  <c r="Z1569" i="10"/>
  <c r="Y502" i="10"/>
  <c r="Y546" i="10"/>
  <c r="Y595" i="10"/>
  <c r="Z605" i="10"/>
  <c r="Y638" i="10"/>
  <c r="Z660" i="10"/>
  <c r="Y732" i="10"/>
  <c r="Z765" i="10"/>
  <c r="Z803" i="10"/>
  <c r="Z834" i="10"/>
  <c r="Z833" i="10"/>
  <c r="Z846" i="10"/>
  <c r="Z844" i="10"/>
  <c r="Z899" i="10"/>
  <c r="Z911" i="10"/>
  <c r="Y930" i="10"/>
  <c r="Y927" i="10"/>
  <c r="Z976" i="10"/>
  <c r="Y1001" i="10"/>
  <c r="Z1022" i="10"/>
  <c r="Z1021" i="10"/>
  <c r="Z1030" i="10"/>
  <c r="Y1057" i="10"/>
  <c r="Z1071" i="10"/>
  <c r="Z1083" i="10"/>
  <c r="Z1095" i="10"/>
  <c r="Z1107" i="10"/>
  <c r="Z1119" i="10"/>
  <c r="Z1131" i="10"/>
  <c r="Z1143" i="10"/>
  <c r="Y1157" i="10"/>
  <c r="Z1170" i="10"/>
  <c r="T101" i="10"/>
  <c r="U101" i="10"/>
  <c r="Y1193" i="10"/>
  <c r="Z1214" i="10"/>
  <c r="Z1213" i="10"/>
  <c r="Z1222" i="10"/>
  <c r="Z1231" i="10"/>
  <c r="Z1266" i="10"/>
  <c r="T109" i="10"/>
  <c r="U109" i="10"/>
  <c r="Y1289" i="10"/>
  <c r="Z1310" i="10"/>
  <c r="Z1309" i="10"/>
  <c r="Z1318" i="10"/>
  <c r="Z1327" i="10"/>
  <c r="Z1362" i="10"/>
  <c r="U117" i="10"/>
  <c r="T117" i="10"/>
  <c r="Y1385" i="10"/>
  <c r="Z1406" i="10"/>
  <c r="Y1417" i="10"/>
  <c r="Y1434" i="10"/>
  <c r="Z1443" i="10"/>
  <c r="Y1461" i="10"/>
  <c r="Y1478" i="10"/>
  <c r="Y1475" i="10"/>
  <c r="Y1476" i="10"/>
  <c r="Y1486" i="10"/>
  <c r="Z1499" i="10"/>
  <c r="Y501" i="10"/>
  <c r="Z593" i="10"/>
  <c r="Y635" i="10"/>
  <c r="Y673" i="10"/>
  <c r="Y672" i="10"/>
  <c r="Y701" i="10"/>
  <c r="Y700" i="10"/>
  <c r="Y747" i="10"/>
  <c r="Z838" i="10"/>
  <c r="Z847" i="10"/>
  <c r="Z873" i="10"/>
  <c r="Y888" i="10"/>
  <c r="Z908" i="10"/>
  <c r="Z925" i="10"/>
  <c r="Y978" i="10"/>
  <c r="Y1013" i="10"/>
  <c r="Z1034" i="10"/>
  <c r="Y1038" i="10"/>
  <c r="Y1036" i="10"/>
  <c r="Z1044" i="10"/>
  <c r="Z1045" i="10"/>
  <c r="Y1073" i="10"/>
  <c r="Y1097" i="10"/>
  <c r="Y1121" i="10"/>
  <c r="Y1145" i="10"/>
  <c r="Y1161" i="10"/>
  <c r="Y1178" i="10"/>
  <c r="Z1186" i="10"/>
  <c r="Z1185" i="10"/>
  <c r="Z1193" i="10"/>
  <c r="Z1192" i="10"/>
  <c r="Z1201" i="10"/>
  <c r="Z1200" i="10"/>
  <c r="Z1230" i="10"/>
  <c r="T106" i="10"/>
  <c r="U106" i="10"/>
  <c r="Z1245" i="10"/>
  <c r="Z1244" i="10"/>
  <c r="Y1257" i="10"/>
  <c r="Y1274" i="10"/>
  <c r="Z1282" i="10"/>
  <c r="Z1281" i="10"/>
  <c r="Z1289" i="10"/>
  <c r="Z1288" i="10"/>
  <c r="Z1297" i="10"/>
  <c r="Z1296" i="10"/>
  <c r="Z1326" i="10"/>
  <c r="T114" i="10"/>
  <c r="U114" i="10"/>
  <c r="Z1341" i="10"/>
  <c r="Z1340" i="10"/>
  <c r="Y1353" i="10"/>
  <c r="Y1370" i="10"/>
  <c r="Z1378" i="10"/>
  <c r="Z1377" i="10"/>
  <c r="Z1385" i="10"/>
  <c r="Z1384" i="10"/>
  <c r="Z1393" i="10"/>
  <c r="Z1392" i="10"/>
  <c r="Y1405" i="10"/>
  <c r="Y1439" i="10"/>
  <c r="Y1450" i="10"/>
  <c r="Y1448" i="10"/>
  <c r="Y1469" i="10"/>
  <c r="Z1490" i="10"/>
  <c r="Y1494" i="10"/>
  <c r="Y1492" i="10"/>
  <c r="Z1511" i="10"/>
  <c r="Y1525" i="10"/>
  <c r="Y1542" i="10"/>
  <c r="Y1540" i="10"/>
  <c r="Y1586" i="10"/>
  <c r="Y1594" i="10"/>
  <c r="Z680" i="10"/>
  <c r="Z825" i="10"/>
  <c r="Z888" i="10"/>
  <c r="Y913" i="10"/>
  <c r="Y911" i="10"/>
  <c r="Y912" i="10"/>
  <c r="Z960" i="10"/>
  <c r="Y1056" i="10"/>
  <c r="Z1076" i="10"/>
  <c r="Z1077" i="10"/>
  <c r="Y1089" i="10"/>
  <c r="Y1088" i="10"/>
  <c r="Z1104" i="10"/>
  <c r="Z1124" i="10"/>
  <c r="Z1125" i="10"/>
  <c r="Y1137" i="10"/>
  <c r="Y1136" i="10"/>
  <c r="Z1255" i="10"/>
  <c r="Z1301" i="10"/>
  <c r="Y1335" i="10"/>
  <c r="Z1400" i="10"/>
  <c r="Z1414" i="10"/>
  <c r="Y1437" i="10"/>
  <c r="Y1435" i="10"/>
  <c r="Z1462" i="10"/>
  <c r="Z1480" i="10"/>
  <c r="Z1481" i="10"/>
  <c r="Z1489" i="10"/>
  <c r="Z1488" i="10"/>
  <c r="Z1502" i="10"/>
  <c r="Z1501" i="10"/>
  <c r="Y1510" i="10"/>
  <c r="Z1528" i="10"/>
  <c r="Z1529" i="10"/>
  <c r="Y1532" i="10"/>
  <c r="Z1550" i="10"/>
  <c r="Z1549" i="10"/>
  <c r="Z1568" i="10"/>
  <c r="Y1598" i="10"/>
  <c r="Y1596" i="10"/>
  <c r="Y1606" i="10"/>
  <c r="Y1622" i="10"/>
  <c r="Y1630" i="10"/>
  <c r="Y1628" i="10"/>
  <c r="Y1649" i="10"/>
  <c r="Z1670" i="10"/>
  <c r="Z1678" i="10"/>
  <c r="Z1677" i="10"/>
  <c r="Z1685" i="10"/>
  <c r="Z1693" i="10"/>
  <c r="Z1692" i="10"/>
  <c r="Y1722" i="10"/>
  <c r="Y1720" i="10"/>
  <c r="Z1731" i="10"/>
  <c r="Z1770" i="10"/>
  <c r="Z1768" i="10"/>
  <c r="Z1785" i="10"/>
  <c r="Z1784" i="10"/>
  <c r="Y1797" i="10"/>
  <c r="Y1814" i="10"/>
  <c r="Y1822" i="10"/>
  <c r="Y1820" i="10"/>
  <c r="Y1841" i="10"/>
  <c r="Z1862" i="10"/>
  <c r="Z1870" i="10"/>
  <c r="Z1869" i="10"/>
  <c r="Z1877" i="10"/>
  <c r="Z1885" i="10"/>
  <c r="Z1884" i="10"/>
  <c r="Y1897" i="10"/>
  <c r="Y1914" i="10"/>
  <c r="Y1912" i="10"/>
  <c r="Z1923" i="10"/>
  <c r="Z1931" i="10"/>
  <c r="Y1958" i="10"/>
  <c r="Z644" i="10"/>
  <c r="Z816" i="10"/>
  <c r="Z817" i="10"/>
  <c r="Z980" i="10"/>
  <c r="Y1052" i="10"/>
  <c r="Z1133" i="10"/>
  <c r="Z1169" i="10"/>
  <c r="Z1190" i="10"/>
  <c r="Z1189" i="10"/>
  <c r="Y1221" i="10"/>
  <c r="Y1219" i="10"/>
  <c r="Y1265" i="10"/>
  <c r="Y1263" i="10"/>
  <c r="Y1264" i="10"/>
  <c r="Z1334" i="10"/>
  <c r="Z1333" i="10"/>
  <c r="T115" i="10"/>
  <c r="U115" i="10"/>
  <c r="Y1369" i="10"/>
  <c r="Z1561" i="10"/>
  <c r="Z1560" i="10"/>
  <c r="Y1581" i="10"/>
  <c r="Y1579" i="10"/>
  <c r="Z1627" i="10"/>
  <c r="Z1658" i="10"/>
  <c r="Z1657" i="10"/>
  <c r="Z1666" i="10"/>
  <c r="Y1714" i="10"/>
  <c r="Y1711" i="10"/>
  <c r="Y1754" i="10"/>
  <c r="Y1752" i="10"/>
  <c r="Y1751" i="10"/>
  <c r="Z1850" i="10"/>
  <c r="Z1849" i="10"/>
  <c r="Z1906" i="10"/>
  <c r="Z1905" i="10"/>
  <c r="Z1904" i="10"/>
  <c r="Y1950" i="10"/>
  <c r="Y1947" i="10"/>
  <c r="Y831" i="10"/>
  <c r="Z849" i="10"/>
  <c r="Y934" i="10"/>
  <c r="Z1006" i="10"/>
  <c r="Z1024" i="10"/>
  <c r="Z1025" i="10"/>
  <c r="Z1033" i="10"/>
  <c r="Z1032" i="10"/>
  <c r="Y1082" i="10"/>
  <c r="Y1079" i="10"/>
  <c r="Y1080" i="10"/>
  <c r="Z1094" i="10"/>
  <c r="Z1093" i="10"/>
  <c r="Y1130" i="10"/>
  <c r="Y1127" i="10"/>
  <c r="Y1128" i="10"/>
  <c r="Z1142" i="10"/>
  <c r="Z1141" i="10"/>
  <c r="Z1152" i="10"/>
  <c r="Y1154" i="10"/>
  <c r="Y1152" i="10"/>
  <c r="Y1151" i="10"/>
  <c r="Z1181" i="10"/>
  <c r="Y1200" i="10"/>
  <c r="Z1212" i="10"/>
  <c r="Z1242" i="10"/>
  <c r="Z1277" i="10"/>
  <c r="Y1296" i="10"/>
  <c r="Z1308" i="10"/>
  <c r="Z1338" i="10"/>
  <c r="Y1347" i="10"/>
  <c r="Z1373" i="10"/>
  <c r="Y1392" i="10"/>
  <c r="Z1403" i="10"/>
  <c r="Y1447" i="10"/>
  <c r="Y1495" i="10"/>
  <c r="Z1519" i="10"/>
  <c r="Y1533" i="10"/>
  <c r="Y1531" i="10"/>
  <c r="Y1535" i="10"/>
  <c r="Z1554" i="10"/>
  <c r="Z1596" i="10"/>
  <c r="Y1621" i="10"/>
  <c r="Y1638" i="10"/>
  <c r="Y1636" i="10"/>
  <c r="Z1647" i="10"/>
  <c r="Y1682" i="10"/>
  <c r="Y1680" i="10"/>
  <c r="Y1679" i="10"/>
  <c r="Z1690" i="10"/>
  <c r="Y1713" i="10"/>
  <c r="Y1730" i="10"/>
  <c r="Y1727" i="10"/>
  <c r="Y1728" i="10"/>
  <c r="Y1738" i="10"/>
  <c r="Z1747" i="10"/>
  <c r="Z1782" i="10"/>
  <c r="Y1813" i="10"/>
  <c r="Y1830" i="10"/>
  <c r="Y1828" i="10"/>
  <c r="Z1847" i="10"/>
  <c r="Y1878" i="10"/>
  <c r="Y1876" i="10"/>
  <c r="Y1879" i="10"/>
  <c r="Y1901" i="10"/>
  <c r="Z1922" i="10"/>
  <c r="Z1921" i="10"/>
  <c r="Y1926" i="10"/>
  <c r="Y1924" i="10"/>
  <c r="Y1953" i="10"/>
  <c r="Z809" i="10"/>
  <c r="Z808" i="10"/>
  <c r="Y900" i="10"/>
  <c r="Z1036" i="10"/>
  <c r="Z1097" i="10"/>
  <c r="Y1196" i="10"/>
  <c r="Y1225" i="10"/>
  <c r="Y1246" i="10"/>
  <c r="Z1273" i="10"/>
  <c r="Z1272" i="10"/>
  <c r="Z1299" i="10"/>
  <c r="Y1321" i="10"/>
  <c r="Z1679" i="10"/>
  <c r="Y1706" i="10"/>
  <c r="Y1703" i="10"/>
  <c r="Y1704" i="10"/>
  <c r="Y1810" i="10"/>
  <c r="Y1807" i="10"/>
  <c r="Z1854" i="10"/>
  <c r="Z1919" i="10"/>
  <c r="Y618" i="10"/>
  <c r="Z625" i="10"/>
  <c r="Y928" i="10"/>
  <c r="Y975" i="10"/>
  <c r="Z1013" i="10"/>
  <c r="Z1059" i="10"/>
  <c r="Z1184" i="10"/>
  <c r="Z1232" i="10"/>
  <c r="Z1280" i="10"/>
  <c r="Z1328" i="10"/>
  <c r="Y1368" i="10"/>
  <c r="Z1404" i="10"/>
  <c r="Y1456" i="10"/>
  <c r="Z1492" i="10"/>
  <c r="Y1537" i="10"/>
  <c r="Z1557" i="10"/>
  <c r="Z1556" i="10"/>
  <c r="Z1577" i="10"/>
  <c r="Y1580" i="10"/>
  <c r="Y1608" i="10"/>
  <c r="Z1621" i="10"/>
  <c r="Z1620" i="10"/>
  <c r="Y1643" i="10"/>
  <c r="Y1654" i="10"/>
  <c r="Y1652" i="10"/>
  <c r="Y1673" i="10"/>
  <c r="Y1681" i="10"/>
  <c r="Z1698" i="10"/>
  <c r="Z1712" i="10"/>
  <c r="Z1713" i="10"/>
  <c r="Y1716" i="10"/>
  <c r="Z1742" i="10"/>
  <c r="Y1746" i="10"/>
  <c r="Y1744" i="10"/>
  <c r="Y1773" i="10"/>
  <c r="Y1790" i="10"/>
  <c r="Z1798" i="10"/>
  <c r="Z1797" i="10"/>
  <c r="Z1805" i="10"/>
  <c r="Z1804" i="10"/>
  <c r="Z1812" i="10"/>
  <c r="Z1813" i="10"/>
  <c r="Y1835" i="10"/>
  <c r="Y1846" i="10"/>
  <c r="Y1844" i="10"/>
  <c r="Y1865" i="10"/>
  <c r="Y1890" i="10"/>
  <c r="Z1899" i="10"/>
  <c r="Y1913" i="10"/>
  <c r="Y1938" i="10"/>
  <c r="Z1947" i="10"/>
  <c r="Y1956" i="10"/>
  <c r="Y842" i="10"/>
  <c r="Y839" i="10"/>
  <c r="Y936" i="10"/>
  <c r="Z993" i="10"/>
  <c r="Z992" i="10"/>
  <c r="Z1019" i="10"/>
  <c r="Z1158" i="10"/>
  <c r="Z1198" i="10"/>
  <c r="Z1294" i="10"/>
  <c r="Y1371" i="10"/>
  <c r="U119" i="10"/>
  <c r="T119" i="10"/>
  <c r="Z1448" i="10"/>
  <c r="Y1526" i="10"/>
  <c r="Y1524" i="10"/>
  <c r="Z1582" i="10"/>
  <c r="Y1584" i="10"/>
  <c r="Y1605" i="10"/>
  <c r="Y1603" i="10"/>
  <c r="Z1618" i="10"/>
  <c r="Z1616" i="10"/>
  <c r="Z1617" i="10"/>
  <c r="Y1645" i="10"/>
  <c r="Y1710" i="10"/>
  <c r="Y1707" i="10"/>
  <c r="Z1762" i="10"/>
  <c r="Z1806" i="10"/>
  <c r="Y1881" i="10"/>
  <c r="Y1902" i="10"/>
  <c r="Y1899" i="10"/>
  <c r="Y999" i="10"/>
  <c r="Z1257" i="10"/>
  <c r="Z1353" i="10"/>
  <c r="Y1612" i="10"/>
  <c r="Y1660" i="10"/>
  <c r="Z1696" i="10"/>
  <c r="Y1723" i="10"/>
  <c r="Z1780" i="10"/>
  <c r="Z1793" i="10"/>
  <c r="Z1844" i="10"/>
  <c r="Y1880" i="10"/>
  <c r="Y1928" i="10"/>
  <c r="Z1965" i="10"/>
  <c r="Z1970" i="10"/>
  <c r="Z1979" i="10"/>
  <c r="Z1983" i="10"/>
  <c r="Z1987" i="10"/>
  <c r="Z1992" i="10"/>
  <c r="Z1996" i="10"/>
  <c r="Z2000" i="10"/>
  <c r="Z2005" i="10"/>
  <c r="Z2009" i="10"/>
  <c r="Z2013" i="10"/>
  <c r="Y1523" i="10"/>
  <c r="Z1628" i="10"/>
  <c r="Z1673" i="10"/>
  <c r="Z1769" i="10"/>
  <c r="Z1820" i="10"/>
  <c r="Y1891" i="10"/>
  <c r="Y1931" i="10"/>
  <c r="Y1936" i="10"/>
  <c r="Y1507" i="10"/>
  <c r="Y1623" i="10"/>
  <c r="Z1732" i="10"/>
  <c r="Z1752" i="10"/>
  <c r="Y1915" i="10"/>
  <c r="Y1955" i="10"/>
  <c r="Y1651" i="10"/>
  <c r="Y1712" i="10"/>
  <c r="Y1747" i="10"/>
  <c r="Y1808" i="10"/>
  <c r="Y1843" i="10"/>
  <c r="Y1888" i="10"/>
  <c r="Z11" i="10"/>
  <c r="Z12" i="10"/>
  <c r="Z13" i="10"/>
  <c r="Z43" i="10"/>
  <c r="Z46" i="10"/>
  <c r="Z45" i="10"/>
  <c r="Y80" i="10"/>
  <c r="Y79" i="10"/>
  <c r="K96" i="10"/>
  <c r="M95" i="10"/>
  <c r="Y213" i="10"/>
  <c r="Y212" i="10"/>
  <c r="Y221" i="10"/>
  <c r="Y220" i="10"/>
  <c r="Y229" i="10"/>
  <c r="Y228" i="10"/>
  <c r="Z171" i="10"/>
  <c r="Z190" i="10"/>
  <c r="Z189" i="10"/>
  <c r="Y227" i="10"/>
  <c r="Y226" i="10"/>
  <c r="Y225" i="10"/>
  <c r="Y289" i="10"/>
  <c r="Z323" i="10"/>
  <c r="Z105" i="10"/>
  <c r="Y233" i="10"/>
  <c r="Y235" i="10"/>
  <c r="Y104" i="10"/>
  <c r="Y103" i="10"/>
  <c r="Y219" i="10"/>
  <c r="Y218" i="10"/>
  <c r="Y217" i="10"/>
  <c r="Z337" i="10"/>
  <c r="Z336" i="10"/>
  <c r="Z361" i="10"/>
  <c r="Z360" i="10"/>
  <c r="Z457" i="10"/>
  <c r="Z456" i="10"/>
  <c r="Y523" i="10"/>
  <c r="Y522" i="10"/>
  <c r="Y555" i="10"/>
  <c r="Y551" i="10"/>
  <c r="Y554" i="10"/>
  <c r="Z371" i="10"/>
  <c r="Y408" i="10"/>
  <c r="Y440" i="10"/>
  <c r="Y519" i="10"/>
  <c r="A13" i="10"/>
  <c r="A24" i="10"/>
  <c r="A36" i="10" s="1"/>
  <c r="A48" i="10" s="1"/>
  <c r="A60" i="10" s="1"/>
  <c r="A72" i="10" s="1"/>
  <c r="A84" i="10" s="1"/>
  <c r="A96" i="10" s="1"/>
  <c r="A108" i="10" s="1"/>
  <c r="A120" i="10" s="1"/>
  <c r="A132" i="10" s="1"/>
  <c r="A144" i="10" s="1"/>
  <c r="A156" i="10" s="1"/>
  <c r="A168" i="10" s="1"/>
  <c r="A180" i="10" s="1"/>
  <c r="A192" i="10" s="1"/>
  <c r="A204" i="10" s="1"/>
  <c r="A216" i="10" s="1"/>
  <c r="A228" i="10" s="1"/>
  <c r="A240" i="10" s="1"/>
  <c r="A252" i="10" s="1"/>
  <c r="A264" i="10" s="1"/>
  <c r="A276" i="10" s="1"/>
  <c r="A288" i="10" s="1"/>
  <c r="A300" i="10" s="1"/>
  <c r="A312" i="10" s="1"/>
  <c r="A324" i="10" s="1"/>
  <c r="A336" i="10" s="1"/>
  <c r="A348" i="10" s="1"/>
  <c r="A360" i="10" s="1"/>
  <c r="A372" i="10" s="1"/>
  <c r="A384" i="10" s="1"/>
  <c r="A396" i="10" s="1"/>
  <c r="A408" i="10" s="1"/>
  <c r="A420" i="10" s="1"/>
  <c r="A432" i="10" s="1"/>
  <c r="A444" i="10" s="1"/>
  <c r="A456" i="10" s="1"/>
  <c r="A468" i="10" s="1"/>
  <c r="A480" i="10" s="1"/>
  <c r="A492" i="10" s="1"/>
  <c r="A504" i="10" s="1"/>
  <c r="A516" i="10" s="1"/>
  <c r="A528" i="10" s="1"/>
  <c r="A540" i="10" s="1"/>
  <c r="A552" i="10" s="1"/>
  <c r="A564" i="10" s="1"/>
  <c r="A576" i="10" s="1"/>
  <c r="A588" i="10" s="1"/>
  <c r="A600" i="10" s="1"/>
  <c r="A612" i="10" s="1"/>
  <c r="A624" i="10" s="1"/>
  <c r="A636" i="10" s="1"/>
  <c r="A648" i="10" s="1"/>
  <c r="A660" i="10" s="1"/>
  <c r="A672" i="10" s="1"/>
  <c r="A684" i="10" s="1"/>
  <c r="A696" i="10" s="1"/>
  <c r="A708" i="10" s="1"/>
  <c r="A720" i="10" s="1"/>
  <c r="A732" i="10" s="1"/>
  <c r="A744" i="10" s="1"/>
  <c r="A756" i="10" s="1"/>
  <c r="A768" i="10" s="1"/>
  <c r="A780" i="10" s="1"/>
  <c r="A792" i="10" s="1"/>
  <c r="A804" i="10" s="1"/>
  <c r="A816" i="10" s="1"/>
  <c r="A828" i="10" s="1"/>
  <c r="A840" i="10" s="1"/>
  <c r="A852" i="10" s="1"/>
  <c r="A864" i="10" s="1"/>
  <c r="A876" i="10" s="1"/>
  <c r="A888" i="10" s="1"/>
  <c r="A900" i="10" s="1"/>
  <c r="A912" i="10" s="1"/>
  <c r="A924" i="10" s="1"/>
  <c r="A936" i="10" s="1"/>
  <c r="A948" i="10" s="1"/>
  <c r="A960" i="10" s="1"/>
  <c r="A972" i="10" s="1"/>
  <c r="A984" i="10" s="1"/>
  <c r="A996" i="10" s="1"/>
  <c r="A1008" i="10" s="1"/>
  <c r="A1020" i="10" s="1"/>
  <c r="A1032" i="10" s="1"/>
  <c r="A1044" i="10" s="1"/>
  <c r="A1056" i="10" s="1"/>
  <c r="A1068" i="10" s="1"/>
  <c r="A1080" i="10" s="1"/>
  <c r="A1092" i="10" s="1"/>
  <c r="A1104" i="10" s="1"/>
  <c r="A1116" i="10" s="1"/>
  <c r="A1128" i="10" s="1"/>
  <c r="A1140" i="10" s="1"/>
  <c r="A1152" i="10" s="1"/>
  <c r="A1164" i="10" s="1"/>
  <c r="A1176" i="10" s="1"/>
  <c r="A1188" i="10" s="1"/>
  <c r="A1200" i="10" s="1"/>
  <c r="A1212" i="10" s="1"/>
  <c r="A1224" i="10" s="1"/>
  <c r="A1236" i="10" s="1"/>
  <c r="A1248" i="10" s="1"/>
  <c r="A1260" i="10" s="1"/>
  <c r="A1272" i="10" s="1"/>
  <c r="A1284" i="10" s="1"/>
  <c r="A1296" i="10" s="1"/>
  <c r="A1308" i="10" s="1"/>
  <c r="A1320" i="10" s="1"/>
  <c r="A1332" i="10" s="1"/>
  <c r="A1344" i="10" s="1"/>
  <c r="A1356" i="10" s="1"/>
  <c r="A1368" i="10" s="1"/>
  <c r="A1380" i="10" s="1"/>
  <c r="A1392" i="10" s="1"/>
  <c r="A1404" i="10" s="1"/>
  <c r="A1416" i="10" s="1"/>
  <c r="A1428" i="10" s="1"/>
  <c r="A1440" i="10" s="1"/>
  <c r="A1452" i="10" s="1"/>
  <c r="A1464" i="10" s="1"/>
  <c r="A1476" i="10" s="1"/>
  <c r="A1488" i="10" s="1"/>
  <c r="A1500" i="10" s="1"/>
  <c r="A1512" i="10" s="1"/>
  <c r="A1524" i="10" s="1"/>
  <c r="A1536" i="10" s="1"/>
  <c r="A1548" i="10" s="1"/>
  <c r="A1560" i="10" s="1"/>
  <c r="A1572" i="10" s="1"/>
  <c r="A1584" i="10" s="1"/>
  <c r="A1596" i="10" s="1"/>
  <c r="A1608" i="10" s="1"/>
  <c r="A1620" i="10" s="1"/>
  <c r="A1632" i="10" s="1"/>
  <c r="A1644" i="10" s="1"/>
  <c r="A1656" i="10" s="1"/>
  <c r="A1668" i="10" s="1"/>
  <c r="A1680" i="10" s="1"/>
  <c r="A1692" i="10" s="1"/>
  <c r="A1704" i="10" s="1"/>
  <c r="A1716" i="10" s="1"/>
  <c r="A1728" i="10" s="1"/>
  <c r="A1740" i="10" s="1"/>
  <c r="A1752" i="10" s="1"/>
  <c r="A1764" i="10" s="1"/>
  <c r="A1776" i="10" s="1"/>
  <c r="A1788" i="10" s="1"/>
  <c r="A1800" i="10" s="1"/>
  <c r="A1812" i="10" s="1"/>
  <c r="A1824" i="10" s="1"/>
  <c r="A1836" i="10" s="1"/>
  <c r="A1848" i="10" s="1"/>
  <c r="A1860" i="10" s="1"/>
  <c r="A1872" i="10" s="1"/>
  <c r="A1884" i="10" s="1"/>
  <c r="A1896" i="10" s="1"/>
  <c r="A1908" i="10" s="1"/>
  <c r="A1920" i="10" s="1"/>
  <c r="A1932" i="10" s="1"/>
  <c r="A1944" i="10" s="1"/>
  <c r="A1956" i="10" s="1"/>
  <c r="Z317" i="10"/>
  <c r="Z316" i="10"/>
  <c r="Z365" i="10"/>
  <c r="Z364" i="10"/>
  <c r="Z429" i="10"/>
  <c r="Z428" i="10"/>
  <c r="Y498" i="10"/>
  <c r="Y530" i="10"/>
  <c r="Y348" i="10"/>
  <c r="Y412" i="10"/>
  <c r="Z439" i="10"/>
  <c r="Z438" i="10"/>
  <c r="Z518" i="10"/>
  <c r="Y539" i="10"/>
  <c r="Y538" i="10"/>
  <c r="Y566" i="10"/>
  <c r="Z431" i="10"/>
  <c r="Z493" i="10"/>
  <c r="Z492" i="10"/>
  <c r="Z602" i="10"/>
  <c r="Z600" i="10"/>
  <c r="Z670" i="10"/>
  <c r="Z668" i="10"/>
  <c r="Z665" i="10"/>
  <c r="Z664" i="10"/>
  <c r="Z710" i="10"/>
  <c r="Y356" i="10"/>
  <c r="Y447" i="10"/>
  <c r="Z702" i="10"/>
  <c r="Z898" i="10"/>
  <c r="Z897" i="10"/>
  <c r="Y1254" i="10"/>
  <c r="Y1252" i="10"/>
  <c r="T126" i="10"/>
  <c r="U126" i="10"/>
  <c r="Z1566" i="10"/>
  <c r="Z1564" i="10"/>
  <c r="Z509" i="10"/>
  <c r="Z610" i="10"/>
  <c r="Y877" i="10"/>
  <c r="Y876" i="10"/>
  <c r="Y875" i="10"/>
  <c r="Z938" i="10"/>
  <c r="Z937" i="10"/>
  <c r="Y965" i="10"/>
  <c r="Y964" i="10"/>
  <c r="Z991" i="10"/>
  <c r="Z1166" i="10"/>
  <c r="Z1165" i="10"/>
  <c r="Z1262" i="10"/>
  <c r="Z1261" i="10"/>
  <c r="Z590" i="10"/>
  <c r="Z666" i="10"/>
  <c r="Z894" i="10"/>
  <c r="Z892" i="10"/>
  <c r="Z999" i="10"/>
  <c r="Y1031" i="10"/>
  <c r="Z1054" i="10"/>
  <c r="Z1052" i="10"/>
  <c r="Y1109" i="10"/>
  <c r="Z1241" i="10"/>
  <c r="Z1240" i="10"/>
  <c r="Z1337" i="10"/>
  <c r="Z1336" i="10"/>
  <c r="T118" i="10"/>
  <c r="U118" i="10"/>
  <c r="Y1401" i="10"/>
  <c r="Y1410" i="10"/>
  <c r="Y1408" i="10"/>
  <c r="Y1407" i="10"/>
  <c r="Z1559" i="10"/>
  <c r="Y905" i="10"/>
  <c r="Y904" i="10"/>
  <c r="Y942" i="10"/>
  <c r="Z1051" i="10"/>
  <c r="Y1065" i="10"/>
  <c r="Y1064" i="10"/>
  <c r="Y1113" i="10"/>
  <c r="Y1112" i="10"/>
  <c r="Z1149" i="10"/>
  <c r="Z1148" i="10"/>
  <c r="Z1351" i="10"/>
  <c r="T121" i="10"/>
  <c r="U121" i="10"/>
  <c r="Y1433" i="10"/>
  <c r="Y1431" i="10"/>
  <c r="Y1432" i="10"/>
  <c r="Y1454" i="10"/>
  <c r="Y1452" i="10"/>
  <c r="Y1451" i="10"/>
  <c r="Y1491" i="10"/>
  <c r="Z1584" i="10"/>
  <c r="Z1585" i="10"/>
  <c r="Z1689" i="10"/>
  <c r="Z1688" i="10"/>
  <c r="Y1818" i="10"/>
  <c r="Y1816" i="10"/>
  <c r="Z1866" i="10"/>
  <c r="Z1864" i="10"/>
  <c r="Y721" i="10"/>
  <c r="Y719" i="10"/>
  <c r="Z865" i="10"/>
  <c r="Z1317" i="10"/>
  <c r="Z1316" i="10"/>
  <c r="Y1361" i="10"/>
  <c r="Y1359" i="10"/>
  <c r="Y1360" i="10"/>
  <c r="Y1382" i="10"/>
  <c r="Y1380" i="10"/>
  <c r="Z1563" i="10"/>
  <c r="Z1662" i="10"/>
  <c r="Y1946" i="10"/>
  <c r="Y1943" i="10"/>
  <c r="Y813" i="10"/>
  <c r="Y811" i="10"/>
  <c r="Y812" i="10"/>
  <c r="Y921" i="10"/>
  <c r="Z989" i="10"/>
  <c r="Z1029" i="10"/>
  <c r="Z1028" i="10"/>
  <c r="Z1070" i="10"/>
  <c r="Z1069" i="10"/>
  <c r="Y1099" i="10"/>
  <c r="Z1127" i="10"/>
  <c r="Y1147" i="10"/>
  <c r="Z1164" i="10"/>
  <c r="Y1203" i="10"/>
  <c r="Z1290" i="10"/>
  <c r="Z1325" i="10"/>
  <c r="Z1386" i="10"/>
  <c r="Z1523" i="10"/>
  <c r="Z1552" i="10"/>
  <c r="Z1553" i="10"/>
  <c r="Y1634" i="10"/>
  <c r="Y1631" i="10"/>
  <c r="Y1632" i="10"/>
  <c r="Y1686" i="10"/>
  <c r="Y1684" i="10"/>
  <c r="Y1717" i="10"/>
  <c r="Y1757" i="10"/>
  <c r="Y1826" i="10"/>
  <c r="Y1824" i="10"/>
  <c r="Y1823" i="10"/>
  <c r="Y1874" i="10"/>
  <c r="Y1871" i="10"/>
  <c r="Y1872" i="10"/>
  <c r="Y1217" i="10"/>
  <c r="Y1215" i="10"/>
  <c r="Y1216" i="10"/>
  <c r="Y1313" i="10"/>
  <c r="Y1311" i="10"/>
  <c r="Y1312" i="10"/>
  <c r="Z1858" i="10"/>
  <c r="Z850" i="10"/>
  <c r="Y909" i="10"/>
  <c r="Y908" i="10"/>
  <c r="Z1016" i="10"/>
  <c r="Y1220" i="10"/>
  <c r="Y1316" i="10"/>
  <c r="Z1475" i="10"/>
  <c r="Z1543" i="10"/>
  <c r="Y1604" i="10"/>
  <c r="Y1620" i="10"/>
  <c r="Z1667" i="10"/>
  <c r="Z1702" i="10"/>
  <c r="Z1701" i="10"/>
  <c r="Z1759" i="10"/>
  <c r="Z1808" i="10"/>
  <c r="Z1809" i="10"/>
  <c r="Z1851" i="10"/>
  <c r="Y1869" i="10"/>
  <c r="Y1942" i="10"/>
  <c r="Z1002" i="10"/>
  <c r="T103" i="10"/>
  <c r="U103" i="10"/>
  <c r="Z1286" i="10"/>
  <c r="Z1285" i="10"/>
  <c r="Z1365" i="10"/>
  <c r="Z1364" i="10"/>
  <c r="Z1567" i="10"/>
  <c r="Z1954" i="10"/>
  <c r="Z1952" i="10"/>
  <c r="Z1953" i="10"/>
  <c r="Y1387" i="10"/>
  <c r="Z1684" i="10"/>
  <c r="Y1756" i="10"/>
  <c r="Y1811" i="10"/>
  <c r="Z1944" i="10"/>
  <c r="Z1985" i="10"/>
  <c r="Y1595" i="10"/>
  <c r="Y1743" i="10"/>
  <c r="Y1840" i="10"/>
  <c r="Y1884" i="10"/>
  <c r="Y1940" i="10"/>
  <c r="Y1235" i="10"/>
  <c r="Y1708" i="10"/>
  <c r="Z1828" i="10"/>
  <c r="Y1900" i="10"/>
  <c r="Y1875" i="10"/>
  <c r="Z32" i="10"/>
  <c r="Z31" i="10"/>
  <c r="Z33" i="10"/>
  <c r="Z34" i="10"/>
  <c r="Z29" i="10"/>
  <c r="Z30" i="10"/>
  <c r="Z28" i="10"/>
  <c r="AE8" i="10"/>
  <c r="AD9" i="10"/>
  <c r="Z61" i="10"/>
  <c r="Z75" i="10"/>
  <c r="Y41" i="10"/>
  <c r="Z55" i="10"/>
  <c r="Y46" i="10"/>
  <c r="Y43" i="10"/>
  <c r="Y56" i="10"/>
  <c r="Y57" i="10"/>
  <c r="Y54" i="10"/>
  <c r="Y55" i="10"/>
  <c r="Z10" i="10"/>
  <c r="Y16" i="10"/>
  <c r="Y19" i="10"/>
  <c r="Z39" i="10"/>
  <c r="Y24" i="10"/>
  <c r="Y38" i="10"/>
  <c r="Z42" i="10"/>
  <c r="Z60" i="10"/>
  <c r="Z63" i="10"/>
  <c r="Y44" i="10"/>
  <c r="Z53" i="10"/>
  <c r="Z67" i="10"/>
  <c r="Y73" i="10"/>
  <c r="Z40" i="10"/>
  <c r="Z44" i="10"/>
  <c r="Y69" i="10"/>
  <c r="Y76" i="10"/>
  <c r="Y75" i="10"/>
  <c r="Y74" i="10"/>
  <c r="Z80" i="10"/>
  <c r="Z62" i="10"/>
  <c r="Y127" i="10"/>
  <c r="Y133" i="10"/>
  <c r="Z178" i="10"/>
  <c r="Z51" i="10"/>
  <c r="Z70" i="10"/>
  <c r="Y169" i="10"/>
  <c r="Y167" i="10"/>
  <c r="Y168" i="10"/>
  <c r="Z173" i="10"/>
  <c r="Z176" i="10"/>
  <c r="Z89" i="10"/>
  <c r="Y100" i="10"/>
  <c r="Y95" i="10"/>
  <c r="Y98" i="10"/>
  <c r="Y94" i="10"/>
  <c r="Z167" i="10"/>
  <c r="Y176" i="10"/>
  <c r="Z322" i="10"/>
  <c r="Z370" i="10"/>
  <c r="Z418" i="10"/>
  <c r="Z466" i="10"/>
  <c r="Z48" i="10"/>
  <c r="Z69" i="10"/>
  <c r="Z98" i="10"/>
  <c r="Y120" i="10"/>
  <c r="Y121" i="10"/>
  <c r="Y119" i="10"/>
  <c r="Y118" i="10"/>
  <c r="Y158" i="10"/>
  <c r="Z164" i="10"/>
  <c r="Y181" i="10"/>
  <c r="Y189" i="10"/>
  <c r="Y205" i="10"/>
  <c r="Z209" i="10"/>
  <c r="Z217" i="10"/>
  <c r="Z226" i="10"/>
  <c r="Z238" i="10"/>
  <c r="Y286" i="10"/>
  <c r="Y170" i="10"/>
  <c r="Z184" i="10"/>
  <c r="Z183" i="10"/>
  <c r="Z192" i="10"/>
  <c r="Z191" i="10"/>
  <c r="Z228" i="10"/>
  <c r="Y292" i="10"/>
  <c r="Z498" i="10"/>
  <c r="Z532" i="10"/>
  <c r="Y99" i="10"/>
  <c r="Y135" i="10"/>
  <c r="Y180" i="10"/>
  <c r="Y224" i="10"/>
  <c r="Y223" i="10"/>
  <c r="Z258" i="10"/>
  <c r="Y281" i="10"/>
  <c r="Y283" i="10"/>
  <c r="Z292" i="10"/>
  <c r="Y298" i="10"/>
  <c r="Z301" i="10"/>
  <c r="Z537" i="10"/>
  <c r="Z93" i="10"/>
  <c r="Z136" i="10"/>
  <c r="Z137" i="10"/>
  <c r="Z138" i="10"/>
  <c r="Z158" i="10"/>
  <c r="Y206" i="10"/>
  <c r="Y287" i="10"/>
  <c r="Y291" i="10"/>
  <c r="Y303" i="10"/>
  <c r="Z307" i="10"/>
  <c r="Z304" i="10"/>
  <c r="Z306" i="10"/>
  <c r="Z302" i="10"/>
  <c r="Z315" i="10"/>
  <c r="Z314" i="10"/>
  <c r="Y320" i="10"/>
  <c r="Z107" i="10"/>
  <c r="Y161" i="10"/>
  <c r="Z203" i="10"/>
  <c r="Y214" i="10"/>
  <c r="Z242" i="10"/>
  <c r="Z261" i="10"/>
  <c r="Y274" i="10"/>
  <c r="Z309" i="10"/>
  <c r="Z308" i="10"/>
  <c r="Z58" i="10"/>
  <c r="Z104" i="10"/>
  <c r="Z102" i="10"/>
  <c r="Y123" i="10"/>
  <c r="Y165" i="10"/>
  <c r="Y186" i="10"/>
  <c r="Y216" i="10"/>
  <c r="Y215" i="10"/>
  <c r="Z293" i="10"/>
  <c r="Z296" i="10"/>
  <c r="Z68" i="10"/>
  <c r="Z325" i="10"/>
  <c r="Z324" i="10"/>
  <c r="Z327" i="10"/>
  <c r="Z326" i="10"/>
  <c r="Y334" i="10"/>
  <c r="Y341" i="10"/>
  <c r="Y343" i="10"/>
  <c r="Z353" i="10"/>
  <c r="Z352" i="10"/>
  <c r="Y358" i="10"/>
  <c r="Y377" i="10"/>
  <c r="Z385" i="10"/>
  <c r="Z384" i="10"/>
  <c r="Y390" i="10"/>
  <c r="Y409" i="10"/>
  <c r="Z417" i="10"/>
  <c r="Z416" i="10"/>
  <c r="Y422" i="10"/>
  <c r="Y441" i="10"/>
  <c r="Z449" i="10"/>
  <c r="Z448" i="10"/>
  <c r="Y454" i="10"/>
  <c r="Y473" i="10"/>
  <c r="Z481" i="10"/>
  <c r="Z480" i="10"/>
  <c r="Y486" i="10"/>
  <c r="Z504" i="10"/>
  <c r="Z506" i="10"/>
  <c r="Y509" i="10"/>
  <c r="Z523" i="10"/>
  <c r="Z530" i="10"/>
  <c r="Y542" i="10"/>
  <c r="Z554" i="10"/>
  <c r="Z555" i="10"/>
  <c r="Z552" i="10"/>
  <c r="Z550" i="10"/>
  <c r="Y561" i="10"/>
  <c r="Z266" i="10"/>
  <c r="Y355" i="10"/>
  <c r="Z363" i="10"/>
  <c r="Z362" i="10"/>
  <c r="Y368" i="10"/>
  <c r="Y387" i="10"/>
  <c r="Z395" i="10"/>
  <c r="Y400" i="10"/>
  <c r="Y419" i="10"/>
  <c r="Z427" i="10"/>
  <c r="Z426" i="10"/>
  <c r="Y432" i="10"/>
  <c r="Y451" i="10"/>
  <c r="Z459" i="10"/>
  <c r="Z458" i="10"/>
  <c r="Y464" i="10"/>
  <c r="Y483" i="10"/>
  <c r="Z491" i="10"/>
  <c r="Y496" i="10"/>
  <c r="Z519" i="10"/>
  <c r="Y537" i="10"/>
  <c r="Y564" i="10"/>
  <c r="Y313" i="10"/>
  <c r="Z333" i="10"/>
  <c r="Z332" i="10"/>
  <c r="Z335" i="10"/>
  <c r="Y342" i="10"/>
  <c r="Y349" i="10"/>
  <c r="Z357" i="10"/>
  <c r="Z356" i="10"/>
  <c r="Y362" i="10"/>
  <c r="Y381" i="10"/>
  <c r="Z389" i="10"/>
  <c r="Z388" i="10"/>
  <c r="Y394" i="10"/>
  <c r="Y413" i="10"/>
  <c r="Z421" i="10"/>
  <c r="Z420" i="10"/>
  <c r="Y426" i="10"/>
  <c r="Y445" i="10"/>
  <c r="Z453" i="10"/>
  <c r="Z452" i="10"/>
  <c r="Y458" i="10"/>
  <c r="Y476" i="10"/>
  <c r="Y492" i="10"/>
  <c r="Y517" i="10"/>
  <c r="Y541" i="10"/>
  <c r="Z571" i="10"/>
  <c r="Z570" i="10"/>
  <c r="Z569" i="10"/>
  <c r="Y578" i="10"/>
  <c r="Y725" i="10"/>
  <c r="Y761" i="10"/>
  <c r="Z768" i="10"/>
  <c r="Z786" i="10"/>
  <c r="Z785" i="10"/>
  <c r="Z1978" i="10"/>
  <c r="Y263" i="10"/>
  <c r="Y261" i="10"/>
  <c r="Y346" i="10"/>
  <c r="Y364" i="10"/>
  <c r="Z391" i="10"/>
  <c r="Z390" i="10"/>
  <c r="Y407" i="10"/>
  <c r="Y428" i="10"/>
  <c r="Z455" i="10"/>
  <c r="Y471" i="10"/>
  <c r="Y515" i="10"/>
  <c r="Z538" i="10"/>
  <c r="Z539" i="10"/>
  <c r="Z546" i="10"/>
  <c r="Z547" i="10"/>
  <c r="Z544" i="10"/>
  <c r="Z543" i="10"/>
  <c r="Y565" i="10"/>
  <c r="Y567" i="10"/>
  <c r="Z599" i="10"/>
  <c r="Z607" i="10"/>
  <c r="Z627" i="10"/>
  <c r="Z647" i="10"/>
  <c r="Z655" i="10"/>
  <c r="Z675" i="10"/>
  <c r="Z695" i="10"/>
  <c r="Z703" i="10"/>
  <c r="Z731" i="10"/>
  <c r="Y765" i="10"/>
  <c r="Y774" i="10"/>
  <c r="Y367" i="10"/>
  <c r="Y404" i="10"/>
  <c r="Z463" i="10"/>
  <c r="Z462" i="10"/>
  <c r="Y535" i="10"/>
  <c r="Z577" i="10"/>
  <c r="Z576" i="10"/>
  <c r="Y589" i="10"/>
  <c r="Y599" i="10"/>
  <c r="Y647" i="10"/>
  <c r="Y685" i="10"/>
  <c r="Y695" i="10"/>
  <c r="Y703" i="10"/>
  <c r="Z720" i="10"/>
  <c r="Z732" i="10"/>
  <c r="Y762" i="10"/>
  <c r="Y759" i="10"/>
  <c r="Y485" i="10"/>
  <c r="Y487" i="10"/>
  <c r="Z531" i="10"/>
  <c r="Z575" i="10"/>
  <c r="Y581" i="10"/>
  <c r="Z586" i="10"/>
  <c r="Z589" i="10"/>
  <c r="Z588" i="10"/>
  <c r="Y601" i="10"/>
  <c r="Z609" i="10"/>
  <c r="Z608" i="10"/>
  <c r="Y621" i="10"/>
  <c r="Y639" i="10"/>
  <c r="Y649" i="10"/>
  <c r="Z657" i="10"/>
  <c r="Z656" i="10"/>
  <c r="Y669" i="10"/>
  <c r="Y676" i="10"/>
  <c r="Y682" i="10"/>
  <c r="Y687" i="10"/>
  <c r="Y707" i="10"/>
  <c r="Z713" i="10"/>
  <c r="Y746" i="10"/>
  <c r="Y758" i="10"/>
  <c r="Z798" i="10"/>
  <c r="Y810" i="10"/>
  <c r="Z819" i="10"/>
  <c r="Y854" i="10"/>
  <c r="Y862" i="10"/>
  <c r="Y860" i="10"/>
  <c r="Z875" i="10"/>
  <c r="Y906" i="10"/>
  <c r="Z915" i="10"/>
  <c r="Y933" i="10"/>
  <c r="Y950" i="10"/>
  <c r="Y958" i="10"/>
  <c r="Y956" i="10"/>
  <c r="Z971" i="10"/>
  <c r="Y351" i="10"/>
  <c r="Y388" i="10"/>
  <c r="Z447" i="10"/>
  <c r="Z446" i="10"/>
  <c r="Y477" i="10"/>
  <c r="Y479" i="10"/>
  <c r="Y527" i="10"/>
  <c r="Y526" i="10"/>
  <c r="Z579" i="10"/>
  <c r="Y584" i="10"/>
  <c r="Z606" i="10"/>
  <c r="Z626" i="10"/>
  <c r="Y631" i="10"/>
  <c r="Z654" i="10"/>
  <c r="Z674" i="10"/>
  <c r="Y679" i="10"/>
  <c r="Y694" i="10"/>
  <c r="Y699" i="10"/>
  <c r="Z722" i="10"/>
  <c r="Y730" i="10"/>
  <c r="Y742" i="10"/>
  <c r="Y754" i="10"/>
  <c r="Z775" i="10"/>
  <c r="Y783" i="10"/>
  <c r="Z787" i="10"/>
  <c r="Z795" i="10"/>
  <c r="Y801" i="10"/>
  <c r="Y818" i="10"/>
  <c r="Z837" i="10"/>
  <c r="Y849" i="10"/>
  <c r="Y866" i="10"/>
  <c r="Y874" i="10"/>
  <c r="Z887" i="10"/>
  <c r="Y901" i="10"/>
  <c r="Y918" i="10"/>
  <c r="Z927" i="10"/>
  <c r="Y945" i="10"/>
  <c r="Y962" i="10"/>
  <c r="Y960" i="10"/>
  <c r="Y970" i="10"/>
  <c r="Z983" i="10"/>
  <c r="Z536" i="10"/>
  <c r="Z632" i="10"/>
  <c r="Y658" i="10"/>
  <c r="Z672" i="10"/>
  <c r="Z686" i="10"/>
  <c r="Y693" i="10"/>
  <c r="Y692" i="10"/>
  <c r="Y723" i="10"/>
  <c r="Z760" i="10"/>
  <c r="Z773" i="10"/>
  <c r="Y802" i="10"/>
  <c r="Y790" i="10"/>
  <c r="Y799" i="10"/>
  <c r="Z821" i="10"/>
  <c r="Z843" i="10"/>
  <c r="Z863" i="10"/>
  <c r="Y882" i="10"/>
  <c r="Y879" i="10"/>
  <c r="Y892" i="10"/>
  <c r="Y899" i="10"/>
  <c r="Y919" i="10"/>
  <c r="Y953" i="10"/>
  <c r="Y961" i="10"/>
  <c r="Z974" i="10"/>
  <c r="Y982" i="10"/>
  <c r="Y990" i="10"/>
  <c r="Y987" i="10"/>
  <c r="Y988" i="10"/>
  <c r="Y997" i="10"/>
  <c r="Y1014" i="10"/>
  <c r="Y1011" i="10"/>
  <c r="Z1023" i="10"/>
  <c r="Y1041" i="10"/>
  <c r="Y1046" i="10"/>
  <c r="Y1044" i="10"/>
  <c r="Z1058" i="10"/>
  <c r="Y1069" i="10"/>
  <c r="Y1081" i="10"/>
  <c r="Y1093" i="10"/>
  <c r="Y1105" i="10"/>
  <c r="Y1117" i="10"/>
  <c r="Y1129" i="10"/>
  <c r="Y1141" i="10"/>
  <c r="Y1153" i="10"/>
  <c r="Z1160" i="10"/>
  <c r="Z1202" i="10"/>
  <c r="Z1210" i="10"/>
  <c r="Z1254" i="10"/>
  <c r="T108" i="10"/>
  <c r="U108" i="10"/>
  <c r="Z1298" i="10"/>
  <c r="Z1306" i="10"/>
  <c r="Z1315" i="10"/>
  <c r="Z1350" i="10"/>
  <c r="T116" i="10"/>
  <c r="U116" i="10"/>
  <c r="Y1373" i="10"/>
  <c r="Z1394" i="10"/>
  <c r="Z1411" i="10"/>
  <c r="Y1422" i="10"/>
  <c r="Y1420" i="10"/>
  <c r="Z1431" i="10"/>
  <c r="Y1449" i="10"/>
  <c r="Y1466" i="10"/>
  <c r="Y1474" i="10"/>
  <c r="Y1472" i="10"/>
  <c r="Y1501" i="10"/>
  <c r="Y1518" i="10"/>
  <c r="Y1516" i="10"/>
  <c r="Z1527" i="10"/>
  <c r="Y1545" i="10"/>
  <c r="Y1562" i="10"/>
  <c r="Y1570" i="10"/>
  <c r="Y1568" i="10"/>
  <c r="Z1583" i="10"/>
  <c r="Z548" i="10"/>
  <c r="Y605" i="10"/>
  <c r="Y604" i="10"/>
  <c r="Z613" i="10"/>
  <c r="Z641" i="10"/>
  <c r="Y683" i="10"/>
  <c r="Z748" i="10"/>
  <c r="Z769" i="10"/>
  <c r="Z778" i="10"/>
  <c r="Z776" i="10"/>
  <c r="Z777" i="10"/>
  <c r="Y794" i="10"/>
  <c r="Y800" i="10"/>
  <c r="Z815" i="10"/>
  <c r="Y846" i="10"/>
  <c r="Z877" i="10"/>
  <c r="Z903" i="10"/>
  <c r="Y915" i="10"/>
  <c r="Y932" i="10"/>
  <c r="Z946" i="10"/>
  <c r="Z945" i="10"/>
  <c r="Z944" i="10"/>
  <c r="Z953" i="10"/>
  <c r="Z952" i="10"/>
  <c r="Z965" i="10"/>
  <c r="Z977" i="10"/>
  <c r="Y1005" i="10"/>
  <c r="Y1022" i="10"/>
  <c r="Y1019" i="10"/>
  <c r="Y1020" i="10"/>
  <c r="Y1030" i="10"/>
  <c r="Y1045" i="10"/>
  <c r="Z1066" i="10"/>
  <c r="Z1078" i="10"/>
  <c r="Z1090" i="10"/>
  <c r="Z1102" i="10"/>
  <c r="Z1114" i="10"/>
  <c r="Z1126" i="10"/>
  <c r="Z1138" i="10"/>
  <c r="Z1150" i="10"/>
  <c r="Z1159" i="10"/>
  <c r="Y1170" i="10"/>
  <c r="Z1179" i="10"/>
  <c r="Y1197" i="10"/>
  <c r="Y1214" i="10"/>
  <c r="Y1211" i="10"/>
  <c r="Y1212" i="10"/>
  <c r="Y1222" i="10"/>
  <c r="Z1235" i="10"/>
  <c r="Y1249" i="10"/>
  <c r="Y1266" i="10"/>
  <c r="Z1275" i="10"/>
  <c r="Y1293" i="10"/>
  <c r="Y1310" i="10"/>
  <c r="Y1307" i="10"/>
  <c r="Y1308" i="10"/>
  <c r="Y1318" i="10"/>
  <c r="Z1331" i="10"/>
  <c r="Y1345" i="10"/>
  <c r="Y1362" i="10"/>
  <c r="Z1371" i="10"/>
  <c r="Y1389" i="10"/>
  <c r="Y1406" i="10"/>
  <c r="Y1404" i="10"/>
  <c r="Z1430" i="10"/>
  <c r="Z1429" i="10"/>
  <c r="Z1438" i="10"/>
  <c r="Z1482" i="10"/>
  <c r="U127" i="10"/>
  <c r="T127" i="10"/>
  <c r="Y1505" i="10"/>
  <c r="Y533" i="10"/>
  <c r="Z597" i="10"/>
  <c r="Z640" i="10"/>
  <c r="Z681" i="10"/>
  <c r="Z706" i="10"/>
  <c r="Y763" i="10"/>
  <c r="Z828" i="10"/>
  <c r="Y838" i="10"/>
  <c r="Y835" i="10"/>
  <c r="Y855" i="10"/>
  <c r="Y863" i="10"/>
  <c r="Y873" i="10"/>
  <c r="Y872" i="10"/>
  <c r="Z886" i="10"/>
  <c r="Z885" i="10"/>
  <c r="Z884" i="10"/>
  <c r="Z893" i="10"/>
  <c r="Z912" i="10"/>
  <c r="Y925" i="10"/>
  <c r="Y924" i="10"/>
  <c r="Z955" i="10"/>
  <c r="Y980" i="10"/>
  <c r="Z995" i="10"/>
  <c r="Z1005" i="10"/>
  <c r="Z1004" i="10"/>
  <c r="Y1017" i="10"/>
  <c r="Y1034" i="10"/>
  <c r="Z1042" i="10"/>
  <c r="Z1040" i="10"/>
  <c r="Z1041" i="10"/>
  <c r="Z1047" i="10"/>
  <c r="Z1056" i="10"/>
  <c r="Z1057" i="10"/>
  <c r="Z1075" i="10"/>
  <c r="Z1099" i="10"/>
  <c r="Z1123" i="10"/>
  <c r="Z1147" i="10"/>
  <c r="Y1186" i="10"/>
  <c r="Y1184" i="10"/>
  <c r="Z1195" i="10"/>
  <c r="Y1205" i="10"/>
  <c r="Z1226" i="10"/>
  <c r="Y1230" i="10"/>
  <c r="Y1228" i="10"/>
  <c r="Z1239" i="10"/>
  <c r="Z1247" i="10"/>
  <c r="Y1282" i="10"/>
  <c r="Y1280" i="10"/>
  <c r="Z1291" i="10"/>
  <c r="Y1301" i="10"/>
  <c r="Z1322" i="10"/>
  <c r="Y1326" i="10"/>
  <c r="Y1324" i="10"/>
  <c r="Z1335" i="10"/>
  <c r="Z1343" i="10"/>
  <c r="Y1378" i="10"/>
  <c r="Y1376" i="10"/>
  <c r="Z1387" i="10"/>
  <c r="Y1397" i="10"/>
  <c r="Z1410" i="10"/>
  <c r="Z1409" i="10"/>
  <c r="Z1417" i="10"/>
  <c r="Z1416" i="10"/>
  <c r="Y1429" i="10"/>
  <c r="T124" i="10"/>
  <c r="U124" i="10"/>
  <c r="Z1461" i="10"/>
  <c r="Z1460" i="10"/>
  <c r="Y1473" i="10"/>
  <c r="Y1490" i="10"/>
  <c r="Z1498" i="10"/>
  <c r="Z1497" i="10"/>
  <c r="Z1504" i="10"/>
  <c r="Z1505" i="10"/>
  <c r="Y1517" i="10"/>
  <c r="Z1546" i="10"/>
  <c r="Z1545" i="10"/>
  <c r="Z1555" i="10"/>
  <c r="Z1590" i="10"/>
  <c r="Z1589" i="10"/>
  <c r="Z1588" i="10"/>
  <c r="Y1613" i="10"/>
  <c r="Y587" i="10"/>
  <c r="Z708" i="10"/>
  <c r="Y825" i="10"/>
  <c r="Y824" i="10"/>
  <c r="Z905" i="10"/>
  <c r="Z904" i="10"/>
  <c r="Z926" i="10"/>
  <c r="Z942" i="10"/>
  <c r="Z940" i="10"/>
  <c r="Z972" i="10"/>
  <c r="Y1015" i="10"/>
  <c r="Y1047" i="10"/>
  <c r="Z1064" i="10"/>
  <c r="Z1065" i="10"/>
  <c r="Y1077" i="10"/>
  <c r="Y1076" i="10"/>
  <c r="Z1092" i="10"/>
  <c r="Z1112" i="10"/>
  <c r="Z1113" i="10"/>
  <c r="Y1125" i="10"/>
  <c r="Y1124" i="10"/>
  <c r="Z1140" i="10"/>
  <c r="Y1191" i="10"/>
  <c r="Y1231" i="10"/>
  <c r="Z1256" i="10"/>
  <c r="Z1303" i="10"/>
  <c r="Z1349" i="10"/>
  <c r="Y1383" i="10"/>
  <c r="Z1408" i="10"/>
  <c r="Y1414" i="10"/>
  <c r="Y1411" i="10"/>
  <c r="Z1433" i="10"/>
  <c r="Z1441" i="10"/>
  <c r="Z1440" i="10"/>
  <c r="Z1454" i="10"/>
  <c r="Z1453" i="10"/>
  <c r="Y1462" i="10"/>
  <c r="Y1459" i="10"/>
  <c r="Y1481" i="10"/>
  <c r="Y1479" i="10"/>
  <c r="Y1480" i="10"/>
  <c r="Y1489" i="10"/>
  <c r="Y1502" i="10"/>
  <c r="Y1500" i="10"/>
  <c r="Y1499" i="10"/>
  <c r="T129" i="10"/>
  <c r="U129" i="10"/>
  <c r="Y1529" i="10"/>
  <c r="Y1528" i="10"/>
  <c r="Y1539" i="10"/>
  <c r="Y1550" i="10"/>
  <c r="Y1548" i="10"/>
  <c r="Z1572" i="10"/>
  <c r="Z1591" i="10"/>
  <c r="Z1626" i="10"/>
  <c r="Z1624" i="10"/>
  <c r="Z1641" i="10"/>
  <c r="Z1640" i="10"/>
  <c r="Y1678" i="10"/>
  <c r="Y1676" i="10"/>
  <c r="Z1687" i="10"/>
  <c r="Z1726" i="10"/>
  <c r="Z1725" i="10"/>
  <c r="Z1741" i="10"/>
  <c r="Z1740" i="10"/>
  <c r="Y1753" i="10"/>
  <c r="Y1770" i="10"/>
  <c r="Y1768" i="10"/>
  <c r="Z1779" i="10"/>
  <c r="Z1787" i="10"/>
  <c r="Z1818" i="10"/>
  <c r="Z1816" i="10"/>
  <c r="Z1833" i="10"/>
  <c r="Z1832" i="10"/>
  <c r="Y1862" i="10"/>
  <c r="Y1870" i="10"/>
  <c r="Y1868" i="10"/>
  <c r="Z1879" i="10"/>
  <c r="Y1889" i="10"/>
  <c r="Z1918" i="10"/>
  <c r="Z1917" i="10"/>
  <c r="Z721" i="10"/>
  <c r="Y817" i="10"/>
  <c r="Y815" i="10"/>
  <c r="Y816" i="10"/>
  <c r="Y923" i="10"/>
  <c r="Y1008" i="10"/>
  <c r="Z1085" i="10"/>
  <c r="Z1145" i="10"/>
  <c r="Y1169" i="10"/>
  <c r="Y1167" i="10"/>
  <c r="Y1168" i="10"/>
  <c r="Y1190" i="10"/>
  <c r="Y1188" i="10"/>
  <c r="Z1236" i="10"/>
  <c r="Y1292" i="10"/>
  <c r="Y1334" i="10"/>
  <c r="Y1332" i="10"/>
  <c r="Z1360" i="10"/>
  <c r="Z1361" i="10"/>
  <c r="Z1382" i="10"/>
  <c r="Z1381" i="10"/>
  <c r="Y1423" i="10"/>
  <c r="Y1561" i="10"/>
  <c r="Y1593" i="10"/>
  <c r="Z1631" i="10"/>
  <c r="Y1658" i="10"/>
  <c r="Y1656" i="10"/>
  <c r="Y1655" i="10"/>
  <c r="Y1666" i="10"/>
  <c r="Y1663" i="10"/>
  <c r="Z1758" i="10"/>
  <c r="Y1850" i="10"/>
  <c r="Y1847" i="10"/>
  <c r="Y1848" i="10"/>
  <c r="Y1906" i="10"/>
  <c r="Y1903" i="10"/>
  <c r="Z1946" i="10"/>
  <c r="Z1945" i="10"/>
  <c r="Z812" i="10"/>
  <c r="Z813" i="10"/>
  <c r="Y832" i="10"/>
  <c r="Z857" i="10"/>
  <c r="Z921" i="10"/>
  <c r="Y983" i="10"/>
  <c r="Y1006" i="10"/>
  <c r="Y1025" i="10"/>
  <c r="Y1023" i="10"/>
  <c r="Y1024" i="10"/>
  <c r="Y1033" i="10"/>
  <c r="Z1067" i="10"/>
  <c r="Y1087" i="10"/>
  <c r="Y1094" i="10"/>
  <c r="Y1091" i="10"/>
  <c r="Y1092" i="10"/>
  <c r="Z1106" i="10"/>
  <c r="Z1105" i="10"/>
  <c r="Z1115" i="10"/>
  <c r="Y1135" i="10"/>
  <c r="Y1142" i="10"/>
  <c r="Y1139" i="10"/>
  <c r="Y1140" i="10"/>
  <c r="Z1151" i="10"/>
  <c r="Z1163" i="10"/>
  <c r="Y1192" i="10"/>
  <c r="Y1199" i="10"/>
  <c r="Z1228" i="10"/>
  <c r="Y1242" i="10"/>
  <c r="Z1259" i="10"/>
  <c r="Y1288" i="10"/>
  <c r="Y1295" i="10"/>
  <c r="Z1324" i="10"/>
  <c r="Y1338" i="10"/>
  <c r="Z1355" i="10"/>
  <c r="Y1384" i="10"/>
  <c r="Y1391" i="10"/>
  <c r="Z1421" i="10"/>
  <c r="Z1469" i="10"/>
  <c r="Z1513" i="10"/>
  <c r="Z1512" i="10"/>
  <c r="Z1516" i="10"/>
  <c r="Z1534" i="10"/>
  <c r="Y1536" i="10"/>
  <c r="Y1554" i="10"/>
  <c r="Y1567" i="10"/>
  <c r="Z1610" i="10"/>
  <c r="Z1634" i="10"/>
  <c r="Z1633" i="10"/>
  <c r="Z1642" i="10"/>
  <c r="Z1651" i="10"/>
  <c r="Z1686" i="10"/>
  <c r="Y1690" i="10"/>
  <c r="Z1699" i="10"/>
  <c r="Z1734" i="10"/>
  <c r="Z1751" i="10"/>
  <c r="Y1765" i="10"/>
  <c r="Y1782" i="10"/>
  <c r="Y1780" i="10"/>
  <c r="Y1805" i="10"/>
  <c r="Z1826" i="10"/>
  <c r="Z1825" i="10"/>
  <c r="Y1831" i="10"/>
  <c r="Y1853" i="10"/>
  <c r="Z1874" i="10"/>
  <c r="Z1873" i="10"/>
  <c r="Z1882" i="10"/>
  <c r="Y1905" i="10"/>
  <c r="Y1922" i="10"/>
  <c r="Y1920" i="10"/>
  <c r="Z1930" i="10"/>
  <c r="Z1939" i="10"/>
  <c r="Y809" i="10"/>
  <c r="Y807" i="10"/>
  <c r="Y808" i="10"/>
  <c r="Z861" i="10"/>
  <c r="Y939" i="10"/>
  <c r="Y1043" i="10"/>
  <c r="Z1173" i="10"/>
  <c r="Z1172" i="10"/>
  <c r="Z1217" i="10"/>
  <c r="Z1238" i="10"/>
  <c r="Z1237" i="10"/>
  <c r="T107" i="10"/>
  <c r="U107" i="10"/>
  <c r="Y1273" i="10"/>
  <c r="Z1313" i="10"/>
  <c r="Z1332" i="10"/>
  <c r="Y1685" i="10"/>
  <c r="Z1727" i="10"/>
  <c r="Z1802" i="10"/>
  <c r="Z1801" i="10"/>
  <c r="Y1854" i="10"/>
  <c r="Y1851" i="10"/>
  <c r="Z1867" i="10"/>
  <c r="Y1925" i="10"/>
  <c r="Y625" i="10"/>
  <c r="Y624" i="10"/>
  <c r="Z793" i="10"/>
  <c r="Y844" i="10"/>
  <c r="Z869" i="10"/>
  <c r="Z909" i="10"/>
  <c r="Y948" i="10"/>
  <c r="Z984" i="10"/>
  <c r="Z1015" i="10"/>
  <c r="Z1060" i="10"/>
  <c r="Y1207" i="10"/>
  <c r="Y1255" i="10"/>
  <c r="Y1303" i="10"/>
  <c r="Y1339" i="10"/>
  <c r="Z1376" i="10"/>
  <c r="Y1416" i="10"/>
  <c r="Z1428" i="10"/>
  <c r="Z1458" i="10"/>
  <c r="Y1467" i="10"/>
  <c r="Z1493" i="10"/>
  <c r="Z1520" i="10"/>
  <c r="Z1539" i="10"/>
  <c r="Y1557" i="10"/>
  <c r="Y1560" i="10"/>
  <c r="Y1577" i="10"/>
  <c r="Y1576" i="10"/>
  <c r="Y1587" i="10"/>
  <c r="Y1597" i="10"/>
  <c r="Z1614" i="10"/>
  <c r="Z1613" i="10"/>
  <c r="Y1625" i="10"/>
  <c r="Y1633" i="10"/>
  <c r="Z1650" i="10"/>
  <c r="Z1664" i="10"/>
  <c r="Z1665" i="10"/>
  <c r="Y1668" i="10"/>
  <c r="Z1694" i="10"/>
  <c r="Y1698" i="10"/>
  <c r="Z1707" i="10"/>
  <c r="Z1715" i="10"/>
  <c r="Y1725" i="10"/>
  <c r="Y1742" i="10"/>
  <c r="Z1750" i="10"/>
  <c r="Z1749" i="10"/>
  <c r="Z1757" i="10"/>
  <c r="Z1756" i="10"/>
  <c r="Z1764" i="10"/>
  <c r="Z1765" i="10"/>
  <c r="Y1787" i="10"/>
  <c r="Y1798" i="10"/>
  <c r="Y1796" i="10"/>
  <c r="Z1807" i="10"/>
  <c r="Y1817" i="10"/>
  <c r="Y1825" i="10"/>
  <c r="Z1842" i="10"/>
  <c r="Z1857" i="10"/>
  <c r="Z1856" i="10"/>
  <c r="Y1860" i="10"/>
  <c r="Z1886" i="10"/>
  <c r="Z1894" i="10"/>
  <c r="Z1893" i="10"/>
  <c r="Z1903" i="10"/>
  <c r="Y1908" i="10"/>
  <c r="Z1934" i="10"/>
  <c r="Z1942" i="10"/>
  <c r="Z1941" i="10"/>
  <c r="Z1951" i="10"/>
  <c r="Z1961" i="10"/>
  <c r="Z856" i="10"/>
  <c r="Y944" i="10"/>
  <c r="Y993" i="10"/>
  <c r="Y992" i="10"/>
  <c r="Z1048" i="10"/>
  <c r="Z1049" i="10"/>
  <c r="Y1158" i="10"/>
  <c r="Y1198" i="10"/>
  <c r="Z1251" i="10"/>
  <c r="Y1294" i="10"/>
  <c r="Y1340" i="10"/>
  <c r="Z1380" i="10"/>
  <c r="Z1395" i="10"/>
  <c r="Y1471" i="10"/>
  <c r="Z1517" i="10"/>
  <c r="Z1548" i="10"/>
  <c r="Y1582" i="10"/>
  <c r="Z1595" i="10"/>
  <c r="Z1609" i="10"/>
  <c r="Y1618" i="10"/>
  <c r="Y1616" i="10"/>
  <c r="Y1615" i="10"/>
  <c r="Z1671" i="10"/>
  <c r="Z1719" i="10"/>
  <c r="Y1762" i="10"/>
  <c r="Y1759" i="10"/>
  <c r="Y1806" i="10"/>
  <c r="Y1803" i="10"/>
  <c r="Z1898" i="10"/>
  <c r="Z1897" i="10"/>
  <c r="Y1929" i="10"/>
  <c r="Z1161" i="10"/>
  <c r="Y1283" i="10"/>
  <c r="Y1379" i="10"/>
  <c r="Y1547" i="10"/>
  <c r="Y1619" i="10"/>
  <c r="Y1671" i="10"/>
  <c r="Z1697" i="10"/>
  <c r="Z1748" i="10"/>
  <c r="Y1784" i="10"/>
  <c r="Z1800" i="10"/>
  <c r="Y1852" i="10"/>
  <c r="Z1888" i="10"/>
  <c r="Y1911" i="10"/>
  <c r="Z1936" i="10"/>
  <c r="Z1967" i="10"/>
  <c r="Z1971" i="10"/>
  <c r="Z1975" i="10"/>
  <c r="Z1980" i="10"/>
  <c r="Z1984" i="10"/>
  <c r="Z1988" i="10"/>
  <c r="Z1993" i="10"/>
  <c r="Z1997" i="10"/>
  <c r="Z2001" i="10"/>
  <c r="Z2006" i="10"/>
  <c r="Z2010" i="10"/>
  <c r="Z1540" i="10"/>
  <c r="Y1635" i="10"/>
  <c r="Z1680" i="10"/>
  <c r="Y1731" i="10"/>
  <c r="Z1776" i="10"/>
  <c r="Y1839" i="10"/>
  <c r="Z1872" i="10"/>
  <c r="Z1913" i="10"/>
  <c r="Y1939" i="10"/>
  <c r="Z1209" i="10"/>
  <c r="Z1305" i="10"/>
  <c r="Z1525" i="10"/>
  <c r="Z1636" i="10"/>
  <c r="Z1649" i="10"/>
  <c r="Z1700" i="10"/>
  <c r="Y1736" i="10"/>
  <c r="Y1763" i="10"/>
  <c r="Y1815" i="10"/>
  <c r="Z1841" i="10"/>
  <c r="Z1892" i="10"/>
  <c r="Z1932" i="10"/>
  <c r="Z1960" i="10"/>
  <c r="Z1625" i="10"/>
  <c r="Z1676" i="10"/>
  <c r="Z1721" i="10"/>
  <c r="Z1772" i="10"/>
  <c r="Z1817" i="10"/>
  <c r="Z1868" i="10"/>
  <c r="Z1916" i="10"/>
  <c r="Z1959" i="10"/>
  <c r="A3" i="3"/>
  <c r="A15" i="3"/>
  <c r="A27" i="3" s="1"/>
  <c r="A39" i="3" s="1"/>
  <c r="A51" i="3" s="1"/>
  <c r="A63" i="3" s="1"/>
  <c r="A75" i="3" s="1"/>
  <c r="A87" i="3" s="1"/>
  <c r="A99" i="3" s="1"/>
  <c r="A111" i="3" s="1"/>
  <c r="A123" i="3" s="1"/>
  <c r="A135" i="3" s="1"/>
  <c r="A147" i="3" s="1"/>
  <c r="A159" i="3" s="1"/>
  <c r="A171" i="3" s="1"/>
  <c r="A183" i="3" s="1"/>
  <c r="A195" i="3" s="1"/>
  <c r="A207" i="3" s="1"/>
  <c r="A219" i="3" s="1"/>
  <c r="A231" i="3" s="1"/>
  <c r="A243" i="3" s="1"/>
  <c r="A255" i="3" s="1"/>
  <c r="A267" i="3" s="1"/>
  <c r="A279" i="3" s="1"/>
  <c r="A291" i="3" s="1"/>
  <c r="A303" i="3" s="1"/>
  <c r="A315" i="3" s="1"/>
  <c r="A327" i="3" s="1"/>
  <c r="A339" i="3" s="1"/>
  <c r="A351" i="3" s="1"/>
  <c r="A363" i="3" s="1"/>
  <c r="A375" i="3" s="1"/>
  <c r="A387" i="3" s="1"/>
  <c r="A399" i="3" s="1"/>
  <c r="A411" i="3" s="1"/>
  <c r="A423" i="3" s="1"/>
  <c r="A435" i="3" s="1"/>
  <c r="A447" i="3" s="1"/>
  <c r="A459" i="3" s="1"/>
  <c r="A471" i="3" s="1"/>
  <c r="A483" i="3" s="1"/>
  <c r="A495" i="3" s="1"/>
  <c r="A507" i="3" s="1"/>
  <c r="A519" i="3" s="1"/>
  <c r="A531" i="3" s="1"/>
  <c r="A543" i="3" s="1"/>
  <c r="A555" i="3" s="1"/>
  <c r="A567" i="3" s="1"/>
  <c r="A579" i="3" s="1"/>
  <c r="A591" i="3" s="1"/>
  <c r="A603" i="3" s="1"/>
  <c r="A615" i="3" s="1"/>
  <c r="A627" i="3" s="1"/>
  <c r="A639" i="3" s="1"/>
  <c r="A651" i="3" s="1"/>
  <c r="A663" i="3" s="1"/>
  <c r="A675" i="3" s="1"/>
  <c r="A687" i="3" s="1"/>
  <c r="A699" i="3" s="1"/>
  <c r="A711" i="3" s="1"/>
  <c r="A723" i="3" s="1"/>
  <c r="A735" i="3" s="1"/>
  <c r="A747" i="3" s="1"/>
  <c r="A759" i="3" s="1"/>
  <c r="A771" i="3" s="1"/>
  <c r="A783" i="3" s="1"/>
  <c r="A795" i="3" s="1"/>
  <c r="A807" i="3" s="1"/>
  <c r="A819" i="3" s="1"/>
  <c r="A831" i="3" s="1"/>
  <c r="A843" i="3" s="1"/>
  <c r="A855" i="3" s="1"/>
  <c r="A867" i="3" s="1"/>
  <c r="A879" i="3" s="1"/>
  <c r="A891" i="3" s="1"/>
  <c r="A903" i="3" s="1"/>
  <c r="A915" i="3" s="1"/>
  <c r="A927" i="3" s="1"/>
  <c r="A939" i="3" s="1"/>
  <c r="A951" i="3" s="1"/>
  <c r="A963" i="3" s="1"/>
  <c r="A975" i="3" s="1"/>
  <c r="A987" i="3" s="1"/>
  <c r="A999" i="3" s="1"/>
  <c r="A1011" i="3" s="1"/>
  <c r="A1023" i="3" s="1"/>
  <c r="A1035" i="3" s="1"/>
  <c r="A1047" i="3" s="1"/>
  <c r="A1059" i="3" s="1"/>
  <c r="A1071" i="3" s="1"/>
  <c r="A1083" i="3" s="1"/>
  <c r="A1095" i="3" s="1"/>
  <c r="A1107" i="3" s="1"/>
  <c r="A1119" i="3" s="1"/>
  <c r="A1131" i="3" s="1"/>
  <c r="A1143" i="3" s="1"/>
  <c r="A1155" i="3" s="1"/>
  <c r="A1167" i="3" s="1"/>
  <c r="A1179" i="3" s="1"/>
  <c r="A1191" i="3" s="1"/>
  <c r="A1203" i="3" s="1"/>
  <c r="A1215" i="3" s="1"/>
  <c r="A1227" i="3" s="1"/>
  <c r="A1239" i="3" s="1"/>
  <c r="A1251" i="3" s="1"/>
  <c r="A1263" i="3" s="1"/>
  <c r="A1275" i="3" s="1"/>
  <c r="A1287" i="3" s="1"/>
  <c r="A1299" i="3" s="1"/>
  <c r="A1311" i="3" s="1"/>
  <c r="A1323" i="3" s="1"/>
  <c r="A1335" i="3" s="1"/>
  <c r="A1347" i="3" s="1"/>
  <c r="A1359" i="3" s="1"/>
  <c r="A1371" i="3" s="1"/>
  <c r="A1383" i="3" s="1"/>
  <c r="A1395" i="3" s="1"/>
  <c r="A1407" i="3" s="1"/>
  <c r="A1419" i="3" s="1"/>
  <c r="A1431" i="3" s="1"/>
  <c r="A1443" i="3" s="1"/>
  <c r="A1455" i="3" s="1"/>
  <c r="A1467" i="3" s="1"/>
  <c r="A1479" i="3" s="1"/>
  <c r="A1491" i="3" s="1"/>
  <c r="A1503" i="3" s="1"/>
  <c r="A1515" i="3" s="1"/>
  <c r="A1527" i="3" s="1"/>
  <c r="A1539" i="3" s="1"/>
  <c r="A1551" i="3" s="1"/>
  <c r="A1563" i="3" s="1"/>
  <c r="A1575" i="3" s="1"/>
  <c r="A1587" i="3" s="1"/>
  <c r="A1599" i="3" s="1"/>
  <c r="A1611" i="3" s="1"/>
  <c r="A1623" i="3" s="1"/>
  <c r="A1635" i="3" s="1"/>
  <c r="A1647" i="3" s="1"/>
  <c r="A1659" i="3" s="1"/>
  <c r="A1671" i="3" s="1"/>
  <c r="A1683" i="3" s="1"/>
  <c r="A1695" i="3" s="1"/>
  <c r="A1707" i="3" s="1"/>
  <c r="A1719" i="3" s="1"/>
  <c r="A1731" i="3" s="1"/>
  <c r="A1743" i="3" s="1"/>
  <c r="A1755" i="3" s="1"/>
  <c r="A1767" i="3" s="1"/>
  <c r="A1779" i="3" s="1"/>
  <c r="A1791" i="3" s="1"/>
  <c r="A1803" i="3" s="1"/>
  <c r="A1815" i="3" s="1"/>
  <c r="A1827" i="3" s="1"/>
  <c r="A1839" i="3" s="1"/>
  <c r="A1851" i="3" s="1"/>
  <c r="A1863" i="3" s="1"/>
  <c r="A1875" i="3" s="1"/>
  <c r="A1887" i="3" s="1"/>
  <c r="A1899" i="3" s="1"/>
  <c r="A1911" i="3" s="1"/>
  <c r="A1923" i="3" s="1"/>
  <c r="A1935" i="3" s="1"/>
  <c r="A1947" i="3" s="1"/>
  <c r="A4" i="3"/>
  <c r="K11" i="10" l="1"/>
  <c r="M10" i="10"/>
  <c r="AH8" i="10"/>
  <c r="AI8" i="10"/>
  <c r="A14" i="10"/>
  <c r="A25" i="10"/>
  <c r="A37" i="10" s="1"/>
  <c r="A49" i="10" s="1"/>
  <c r="A61" i="10" s="1"/>
  <c r="A73" i="10" s="1"/>
  <c r="A85" i="10" s="1"/>
  <c r="A97" i="10" s="1"/>
  <c r="A109" i="10" s="1"/>
  <c r="A121" i="10" s="1"/>
  <c r="A133" i="10" s="1"/>
  <c r="A145" i="10" s="1"/>
  <c r="A157" i="10" s="1"/>
  <c r="A169" i="10" s="1"/>
  <c r="A181" i="10" s="1"/>
  <c r="A193" i="10" s="1"/>
  <c r="A205" i="10" s="1"/>
  <c r="A217" i="10" s="1"/>
  <c r="A229" i="10" s="1"/>
  <c r="A241" i="10" s="1"/>
  <c r="A253" i="10" s="1"/>
  <c r="A265" i="10" s="1"/>
  <c r="A277" i="10" s="1"/>
  <c r="A289" i="10" s="1"/>
  <c r="A301" i="10" s="1"/>
  <c r="A313" i="10" s="1"/>
  <c r="A325" i="10" s="1"/>
  <c r="A337" i="10" s="1"/>
  <c r="A349" i="10" s="1"/>
  <c r="A361" i="10" s="1"/>
  <c r="A373" i="10" s="1"/>
  <c r="A385" i="10" s="1"/>
  <c r="A397" i="10" s="1"/>
  <c r="A409" i="10" s="1"/>
  <c r="A421" i="10" s="1"/>
  <c r="A433" i="10" s="1"/>
  <c r="A445" i="10" s="1"/>
  <c r="A457" i="10" s="1"/>
  <c r="A469" i="10" s="1"/>
  <c r="A481" i="10" s="1"/>
  <c r="A493" i="10" s="1"/>
  <c r="A505" i="10" s="1"/>
  <c r="A517" i="10" s="1"/>
  <c r="A529" i="10" s="1"/>
  <c r="A541" i="10" s="1"/>
  <c r="A553" i="10" s="1"/>
  <c r="A565" i="10" s="1"/>
  <c r="A577" i="10" s="1"/>
  <c r="A589" i="10" s="1"/>
  <c r="A601" i="10" s="1"/>
  <c r="A613" i="10" s="1"/>
  <c r="A625" i="10" s="1"/>
  <c r="A637" i="10" s="1"/>
  <c r="A649" i="10" s="1"/>
  <c r="A661" i="10" s="1"/>
  <c r="A673" i="10" s="1"/>
  <c r="A685" i="10" s="1"/>
  <c r="A697" i="10" s="1"/>
  <c r="A709" i="10" s="1"/>
  <c r="A721" i="10" s="1"/>
  <c r="A733" i="10" s="1"/>
  <c r="A745" i="10" s="1"/>
  <c r="A757" i="10" s="1"/>
  <c r="A769" i="10" s="1"/>
  <c r="A781" i="10" s="1"/>
  <c r="A793" i="10" s="1"/>
  <c r="A805" i="10" s="1"/>
  <c r="A817" i="10" s="1"/>
  <c r="A829" i="10" s="1"/>
  <c r="A841" i="10" s="1"/>
  <c r="A853" i="10" s="1"/>
  <c r="A865" i="10" s="1"/>
  <c r="A877" i="10" s="1"/>
  <c r="A889" i="10" s="1"/>
  <c r="A901" i="10" s="1"/>
  <c r="A913" i="10" s="1"/>
  <c r="A925" i="10" s="1"/>
  <c r="A937" i="10" s="1"/>
  <c r="A949" i="10" s="1"/>
  <c r="A961" i="10" s="1"/>
  <c r="A973" i="10" s="1"/>
  <c r="A985" i="10" s="1"/>
  <c r="A997" i="10" s="1"/>
  <c r="A1009" i="10" s="1"/>
  <c r="A1021" i="10" s="1"/>
  <c r="A1033" i="10" s="1"/>
  <c r="A1045" i="10" s="1"/>
  <c r="A1057" i="10" s="1"/>
  <c r="A1069" i="10" s="1"/>
  <c r="A1081" i="10" s="1"/>
  <c r="A1093" i="10" s="1"/>
  <c r="A1105" i="10" s="1"/>
  <c r="A1117" i="10" s="1"/>
  <c r="A1129" i="10" s="1"/>
  <c r="A1141" i="10" s="1"/>
  <c r="A1153" i="10" s="1"/>
  <c r="A1165" i="10" s="1"/>
  <c r="A1177" i="10" s="1"/>
  <c r="A1189" i="10" s="1"/>
  <c r="A1201" i="10" s="1"/>
  <c r="A1213" i="10" s="1"/>
  <c r="A1225" i="10" s="1"/>
  <c r="A1237" i="10" s="1"/>
  <c r="A1249" i="10" s="1"/>
  <c r="A1261" i="10" s="1"/>
  <c r="A1273" i="10" s="1"/>
  <c r="A1285" i="10" s="1"/>
  <c r="A1297" i="10" s="1"/>
  <c r="A1309" i="10" s="1"/>
  <c r="A1321" i="10" s="1"/>
  <c r="A1333" i="10" s="1"/>
  <c r="A1345" i="10" s="1"/>
  <c r="A1357" i="10" s="1"/>
  <c r="A1369" i="10" s="1"/>
  <c r="A1381" i="10" s="1"/>
  <c r="A1393" i="10" s="1"/>
  <c r="A1405" i="10" s="1"/>
  <c r="A1417" i="10" s="1"/>
  <c r="A1429" i="10" s="1"/>
  <c r="A1441" i="10" s="1"/>
  <c r="A1453" i="10" s="1"/>
  <c r="A1465" i="10" s="1"/>
  <c r="A1477" i="10" s="1"/>
  <c r="A1489" i="10" s="1"/>
  <c r="A1501" i="10" s="1"/>
  <c r="A1513" i="10" s="1"/>
  <c r="A1525" i="10" s="1"/>
  <c r="A1537" i="10" s="1"/>
  <c r="A1549" i="10" s="1"/>
  <c r="A1561" i="10" s="1"/>
  <c r="A1573" i="10" s="1"/>
  <c r="A1585" i="10" s="1"/>
  <c r="A1597" i="10" s="1"/>
  <c r="A1609" i="10" s="1"/>
  <c r="A1621" i="10" s="1"/>
  <c r="A1633" i="10" s="1"/>
  <c r="A1645" i="10" s="1"/>
  <c r="A1657" i="10" s="1"/>
  <c r="A1669" i="10" s="1"/>
  <c r="A1681" i="10" s="1"/>
  <c r="A1693" i="10" s="1"/>
  <c r="A1705" i="10" s="1"/>
  <c r="A1717" i="10" s="1"/>
  <c r="A1729" i="10" s="1"/>
  <c r="A1741" i="10" s="1"/>
  <c r="A1753" i="10" s="1"/>
  <c r="A1765" i="10" s="1"/>
  <c r="A1777" i="10" s="1"/>
  <c r="A1789" i="10" s="1"/>
  <c r="A1801" i="10" s="1"/>
  <c r="A1813" i="10" s="1"/>
  <c r="A1825" i="10" s="1"/>
  <c r="A1837" i="10" s="1"/>
  <c r="A1849" i="10" s="1"/>
  <c r="A1861" i="10" s="1"/>
  <c r="A1873" i="10" s="1"/>
  <c r="A1885" i="10" s="1"/>
  <c r="A1897" i="10" s="1"/>
  <c r="A1909" i="10" s="1"/>
  <c r="A1921" i="10" s="1"/>
  <c r="A1933" i="10" s="1"/>
  <c r="A1945" i="10" s="1"/>
  <c r="A1957" i="10" s="1"/>
  <c r="K97" i="10"/>
  <c r="M96" i="10"/>
  <c r="AE9" i="10"/>
  <c r="AD10" i="10"/>
  <c r="R8" i="10"/>
  <c r="Q7" i="10"/>
  <c r="A16" i="3"/>
  <c r="A28" i="3" s="1"/>
  <c r="A40" i="3" s="1"/>
  <c r="A52" i="3" s="1"/>
  <c r="A64" i="3" s="1"/>
  <c r="A76" i="3" s="1"/>
  <c r="A88" i="3" s="1"/>
  <c r="A100" i="3" s="1"/>
  <c r="A112" i="3" s="1"/>
  <c r="A124" i="3" s="1"/>
  <c r="A136" i="3" s="1"/>
  <c r="A148" i="3" s="1"/>
  <c r="A160" i="3" s="1"/>
  <c r="A172" i="3" s="1"/>
  <c r="A184" i="3" s="1"/>
  <c r="A196" i="3" s="1"/>
  <c r="A208" i="3" s="1"/>
  <c r="A220" i="3" s="1"/>
  <c r="A232" i="3" s="1"/>
  <c r="A244" i="3" s="1"/>
  <c r="A256" i="3" s="1"/>
  <c r="A268" i="3" s="1"/>
  <c r="A280" i="3" s="1"/>
  <c r="A292" i="3" s="1"/>
  <c r="A304" i="3" s="1"/>
  <c r="A316" i="3" s="1"/>
  <c r="A328" i="3" s="1"/>
  <c r="A340" i="3" s="1"/>
  <c r="A352" i="3" s="1"/>
  <c r="A364" i="3" s="1"/>
  <c r="A376" i="3" s="1"/>
  <c r="A388" i="3" s="1"/>
  <c r="A400" i="3" s="1"/>
  <c r="A412" i="3" s="1"/>
  <c r="A424" i="3" s="1"/>
  <c r="A436" i="3" s="1"/>
  <c r="A448" i="3" s="1"/>
  <c r="A460" i="3" s="1"/>
  <c r="A472" i="3" s="1"/>
  <c r="A484" i="3" s="1"/>
  <c r="A496" i="3" s="1"/>
  <c r="A508" i="3" s="1"/>
  <c r="A520" i="3" s="1"/>
  <c r="A532" i="3" s="1"/>
  <c r="A544" i="3" s="1"/>
  <c r="A556" i="3" s="1"/>
  <c r="A568" i="3" s="1"/>
  <c r="A580" i="3" s="1"/>
  <c r="A592" i="3" s="1"/>
  <c r="A604" i="3" s="1"/>
  <c r="A616" i="3" s="1"/>
  <c r="A628" i="3" s="1"/>
  <c r="A640" i="3" s="1"/>
  <c r="A652" i="3" s="1"/>
  <c r="A664" i="3" s="1"/>
  <c r="A676" i="3" s="1"/>
  <c r="A688" i="3" s="1"/>
  <c r="A700" i="3" s="1"/>
  <c r="A712" i="3" s="1"/>
  <c r="A724" i="3" s="1"/>
  <c r="A736" i="3" s="1"/>
  <c r="A748" i="3" s="1"/>
  <c r="A760" i="3" s="1"/>
  <c r="A772" i="3" s="1"/>
  <c r="A784" i="3" s="1"/>
  <c r="A796" i="3" s="1"/>
  <c r="A808" i="3" s="1"/>
  <c r="A820" i="3" s="1"/>
  <c r="A832" i="3" s="1"/>
  <c r="A844" i="3" s="1"/>
  <c r="A856" i="3" s="1"/>
  <c r="A868" i="3" s="1"/>
  <c r="A880" i="3" s="1"/>
  <c r="A892" i="3" s="1"/>
  <c r="A904" i="3" s="1"/>
  <c r="A916" i="3" s="1"/>
  <c r="A928" i="3" s="1"/>
  <c r="A940" i="3" s="1"/>
  <c r="A952" i="3" s="1"/>
  <c r="A964" i="3" s="1"/>
  <c r="A976" i="3" s="1"/>
  <c r="A988" i="3" s="1"/>
  <c r="A1000" i="3" s="1"/>
  <c r="A1012" i="3" s="1"/>
  <c r="A1024" i="3" s="1"/>
  <c r="A1036" i="3" s="1"/>
  <c r="A1048" i="3" s="1"/>
  <c r="A1060" i="3" s="1"/>
  <c r="A1072" i="3" s="1"/>
  <c r="A1084" i="3" s="1"/>
  <c r="A1096" i="3" s="1"/>
  <c r="A1108" i="3" s="1"/>
  <c r="A1120" i="3" s="1"/>
  <c r="A1132" i="3" s="1"/>
  <c r="A1144" i="3" s="1"/>
  <c r="A1156" i="3" s="1"/>
  <c r="A1168" i="3" s="1"/>
  <c r="A1180" i="3" s="1"/>
  <c r="A1192" i="3" s="1"/>
  <c r="A1204" i="3" s="1"/>
  <c r="A1216" i="3" s="1"/>
  <c r="A1228" i="3" s="1"/>
  <c r="A1240" i="3" s="1"/>
  <c r="A1252" i="3" s="1"/>
  <c r="A1264" i="3" s="1"/>
  <c r="A1276" i="3" s="1"/>
  <c r="A1288" i="3" s="1"/>
  <c r="A1300" i="3" s="1"/>
  <c r="A1312" i="3" s="1"/>
  <c r="A1324" i="3" s="1"/>
  <c r="A1336" i="3" s="1"/>
  <c r="A1348" i="3" s="1"/>
  <c r="A1360" i="3" s="1"/>
  <c r="A1372" i="3" s="1"/>
  <c r="A1384" i="3" s="1"/>
  <c r="A1396" i="3" s="1"/>
  <c r="A1408" i="3" s="1"/>
  <c r="A1420" i="3" s="1"/>
  <c r="A1432" i="3" s="1"/>
  <c r="A1444" i="3" s="1"/>
  <c r="A1456" i="3" s="1"/>
  <c r="A1468" i="3" s="1"/>
  <c r="A1480" i="3" s="1"/>
  <c r="A1492" i="3" s="1"/>
  <c r="A1504" i="3" s="1"/>
  <c r="A1516" i="3" s="1"/>
  <c r="A1528" i="3" s="1"/>
  <c r="A1540" i="3" s="1"/>
  <c r="A1552" i="3" s="1"/>
  <c r="A1564" i="3" s="1"/>
  <c r="A1576" i="3" s="1"/>
  <c r="A1588" i="3" s="1"/>
  <c r="A1600" i="3" s="1"/>
  <c r="A1612" i="3" s="1"/>
  <c r="A1624" i="3" s="1"/>
  <c r="A1636" i="3" s="1"/>
  <c r="A1648" i="3" s="1"/>
  <c r="A1660" i="3" s="1"/>
  <c r="A1672" i="3" s="1"/>
  <c r="A1684" i="3" s="1"/>
  <c r="A1696" i="3" s="1"/>
  <c r="A1708" i="3" s="1"/>
  <c r="A1720" i="3" s="1"/>
  <c r="A1732" i="3" s="1"/>
  <c r="A1744" i="3" s="1"/>
  <c r="A1756" i="3" s="1"/>
  <c r="A1768" i="3" s="1"/>
  <c r="A1780" i="3" s="1"/>
  <c r="A1792" i="3" s="1"/>
  <c r="A1804" i="3" s="1"/>
  <c r="A1816" i="3" s="1"/>
  <c r="A1828" i="3" s="1"/>
  <c r="A1840" i="3" s="1"/>
  <c r="A1852" i="3" s="1"/>
  <c r="A1864" i="3" s="1"/>
  <c r="A1876" i="3" s="1"/>
  <c r="A1888" i="3" s="1"/>
  <c r="A1900" i="3" s="1"/>
  <c r="A1912" i="3" s="1"/>
  <c r="A1924" i="3" s="1"/>
  <c r="A1936" i="3" s="1"/>
  <c r="A1948" i="3" s="1"/>
  <c r="A5" i="3"/>
  <c r="AI9" i="10" l="1"/>
  <c r="AH9" i="10"/>
  <c r="Q8" i="10"/>
  <c r="R9" i="10"/>
  <c r="AD11" i="10"/>
  <c r="AE10" i="10"/>
  <c r="K98" i="10"/>
  <c r="M97" i="10"/>
  <c r="A15" i="10"/>
  <c r="A27" i="10" s="1"/>
  <c r="A39" i="10" s="1"/>
  <c r="A51" i="10" s="1"/>
  <c r="A63" i="10" s="1"/>
  <c r="A75" i="10" s="1"/>
  <c r="A87" i="10" s="1"/>
  <c r="A99" i="10" s="1"/>
  <c r="A111" i="10" s="1"/>
  <c r="A123" i="10" s="1"/>
  <c r="A135" i="10" s="1"/>
  <c r="A147" i="10" s="1"/>
  <c r="A159" i="10" s="1"/>
  <c r="A171" i="10" s="1"/>
  <c r="A183" i="10" s="1"/>
  <c r="A195" i="10" s="1"/>
  <c r="A207" i="10" s="1"/>
  <c r="A219" i="10" s="1"/>
  <c r="A231" i="10" s="1"/>
  <c r="A243" i="10" s="1"/>
  <c r="A255" i="10" s="1"/>
  <c r="A267" i="10" s="1"/>
  <c r="A279" i="10" s="1"/>
  <c r="A291" i="10" s="1"/>
  <c r="A303" i="10" s="1"/>
  <c r="A315" i="10" s="1"/>
  <c r="A327" i="10" s="1"/>
  <c r="A339" i="10" s="1"/>
  <c r="A351" i="10" s="1"/>
  <c r="A363" i="10" s="1"/>
  <c r="A375" i="10" s="1"/>
  <c r="A387" i="10" s="1"/>
  <c r="A399" i="10" s="1"/>
  <c r="A411" i="10" s="1"/>
  <c r="A423" i="10" s="1"/>
  <c r="A435" i="10" s="1"/>
  <c r="A447" i="10" s="1"/>
  <c r="A459" i="10" s="1"/>
  <c r="A471" i="10" s="1"/>
  <c r="A483" i="10" s="1"/>
  <c r="A495" i="10" s="1"/>
  <c r="A507" i="10" s="1"/>
  <c r="A519" i="10" s="1"/>
  <c r="A531" i="10" s="1"/>
  <c r="A543" i="10" s="1"/>
  <c r="A555" i="10" s="1"/>
  <c r="A567" i="10" s="1"/>
  <c r="A579" i="10" s="1"/>
  <c r="A591" i="10" s="1"/>
  <c r="A603" i="10" s="1"/>
  <c r="A615" i="10" s="1"/>
  <c r="A627" i="10" s="1"/>
  <c r="A639" i="10" s="1"/>
  <c r="A651" i="10" s="1"/>
  <c r="A663" i="10" s="1"/>
  <c r="A675" i="10" s="1"/>
  <c r="A687" i="10" s="1"/>
  <c r="A699" i="10" s="1"/>
  <c r="A711" i="10" s="1"/>
  <c r="A723" i="10" s="1"/>
  <c r="A735" i="10" s="1"/>
  <c r="A747" i="10" s="1"/>
  <c r="A759" i="10" s="1"/>
  <c r="A771" i="10" s="1"/>
  <c r="A783" i="10" s="1"/>
  <c r="A795" i="10" s="1"/>
  <c r="A807" i="10" s="1"/>
  <c r="A819" i="10" s="1"/>
  <c r="A831" i="10" s="1"/>
  <c r="A843" i="10" s="1"/>
  <c r="A855" i="10" s="1"/>
  <c r="A867" i="10" s="1"/>
  <c r="A879" i="10" s="1"/>
  <c r="A891" i="10" s="1"/>
  <c r="A903" i="10" s="1"/>
  <c r="A915" i="10" s="1"/>
  <c r="A927" i="10" s="1"/>
  <c r="A939" i="10" s="1"/>
  <c r="A951" i="10" s="1"/>
  <c r="A963" i="10" s="1"/>
  <c r="A975" i="10" s="1"/>
  <c r="A987" i="10" s="1"/>
  <c r="A999" i="10" s="1"/>
  <c r="A1011" i="10" s="1"/>
  <c r="A1023" i="10" s="1"/>
  <c r="A1035" i="10" s="1"/>
  <c r="A1047" i="10" s="1"/>
  <c r="A1059" i="10" s="1"/>
  <c r="A1071" i="10" s="1"/>
  <c r="A1083" i="10" s="1"/>
  <c r="A1095" i="10" s="1"/>
  <c r="A1107" i="10" s="1"/>
  <c r="A1119" i="10" s="1"/>
  <c r="A1131" i="10" s="1"/>
  <c r="A1143" i="10" s="1"/>
  <c r="A1155" i="10" s="1"/>
  <c r="A1167" i="10" s="1"/>
  <c r="A1179" i="10" s="1"/>
  <c r="A1191" i="10" s="1"/>
  <c r="A1203" i="10" s="1"/>
  <c r="A1215" i="10" s="1"/>
  <c r="A1227" i="10" s="1"/>
  <c r="A1239" i="10" s="1"/>
  <c r="A1251" i="10" s="1"/>
  <c r="A1263" i="10" s="1"/>
  <c r="A1275" i="10" s="1"/>
  <c r="A1287" i="10" s="1"/>
  <c r="A1299" i="10" s="1"/>
  <c r="A1311" i="10" s="1"/>
  <c r="A1323" i="10" s="1"/>
  <c r="A1335" i="10" s="1"/>
  <c r="A1347" i="10" s="1"/>
  <c r="A1359" i="10" s="1"/>
  <c r="A1371" i="10" s="1"/>
  <c r="A1383" i="10" s="1"/>
  <c r="A1395" i="10" s="1"/>
  <c r="A1407" i="10" s="1"/>
  <c r="A1419" i="10" s="1"/>
  <c r="A1431" i="10" s="1"/>
  <c r="A1443" i="10" s="1"/>
  <c r="A1455" i="10" s="1"/>
  <c r="A1467" i="10" s="1"/>
  <c r="A1479" i="10" s="1"/>
  <c r="A1491" i="10" s="1"/>
  <c r="A1503" i="10" s="1"/>
  <c r="A1515" i="10" s="1"/>
  <c r="A1527" i="10" s="1"/>
  <c r="A1539" i="10" s="1"/>
  <c r="A1551" i="10" s="1"/>
  <c r="A1563" i="10" s="1"/>
  <c r="A1575" i="10" s="1"/>
  <c r="A1587" i="10" s="1"/>
  <c r="A1599" i="10" s="1"/>
  <c r="A1611" i="10" s="1"/>
  <c r="A1623" i="10" s="1"/>
  <c r="A1635" i="10" s="1"/>
  <c r="A1647" i="10" s="1"/>
  <c r="A1659" i="10" s="1"/>
  <c r="A1671" i="10" s="1"/>
  <c r="A1683" i="10" s="1"/>
  <c r="A1695" i="10" s="1"/>
  <c r="A1707" i="10" s="1"/>
  <c r="A1719" i="10" s="1"/>
  <c r="A1731" i="10" s="1"/>
  <c r="A1743" i="10" s="1"/>
  <c r="A1755" i="10" s="1"/>
  <c r="A1767" i="10" s="1"/>
  <c r="A1779" i="10" s="1"/>
  <c r="A1791" i="10" s="1"/>
  <c r="A1803" i="10" s="1"/>
  <c r="A1815" i="10" s="1"/>
  <c r="A1827" i="10" s="1"/>
  <c r="A1839" i="10" s="1"/>
  <c r="A1851" i="10" s="1"/>
  <c r="A1863" i="10" s="1"/>
  <c r="A1875" i="10" s="1"/>
  <c r="A1887" i="10" s="1"/>
  <c r="A1899" i="10" s="1"/>
  <c r="A1911" i="10" s="1"/>
  <c r="A1923" i="10" s="1"/>
  <c r="A1935" i="10" s="1"/>
  <c r="A1947" i="10" s="1"/>
  <c r="A1959" i="10" s="1"/>
  <c r="A26" i="10"/>
  <c r="A38" i="10" s="1"/>
  <c r="A50" i="10" s="1"/>
  <c r="A62" i="10" s="1"/>
  <c r="A74" i="10" s="1"/>
  <c r="A86" i="10" s="1"/>
  <c r="A98" i="10" s="1"/>
  <c r="A110" i="10" s="1"/>
  <c r="A122" i="10" s="1"/>
  <c r="A134" i="10" s="1"/>
  <c r="A146" i="10" s="1"/>
  <c r="A158" i="10" s="1"/>
  <c r="A170" i="10" s="1"/>
  <c r="A182" i="10" s="1"/>
  <c r="A194" i="10" s="1"/>
  <c r="A206" i="10" s="1"/>
  <c r="A218" i="10" s="1"/>
  <c r="A230" i="10" s="1"/>
  <c r="A242" i="10" s="1"/>
  <c r="A254" i="10" s="1"/>
  <c r="A266" i="10" s="1"/>
  <c r="A278" i="10" s="1"/>
  <c r="A290" i="10" s="1"/>
  <c r="A302" i="10" s="1"/>
  <c r="A314" i="10" s="1"/>
  <c r="A326" i="10" s="1"/>
  <c r="A338" i="10" s="1"/>
  <c r="A350" i="10" s="1"/>
  <c r="A362" i="10" s="1"/>
  <c r="A374" i="10" s="1"/>
  <c r="A386" i="10" s="1"/>
  <c r="A398" i="10" s="1"/>
  <c r="A410" i="10" s="1"/>
  <c r="A422" i="10" s="1"/>
  <c r="A434" i="10" s="1"/>
  <c r="A446" i="10" s="1"/>
  <c r="A458" i="10" s="1"/>
  <c r="A470" i="10" s="1"/>
  <c r="A482" i="10" s="1"/>
  <c r="A494" i="10" s="1"/>
  <c r="A506" i="10" s="1"/>
  <c r="A518" i="10" s="1"/>
  <c r="A530" i="10" s="1"/>
  <c r="A542" i="10" s="1"/>
  <c r="A554" i="10" s="1"/>
  <c r="A566" i="10" s="1"/>
  <c r="A578" i="10" s="1"/>
  <c r="A590" i="10" s="1"/>
  <c r="A602" i="10" s="1"/>
  <c r="A614" i="10" s="1"/>
  <c r="A626" i="10" s="1"/>
  <c r="A638" i="10" s="1"/>
  <c r="A650" i="10" s="1"/>
  <c r="A662" i="10" s="1"/>
  <c r="A674" i="10" s="1"/>
  <c r="A686" i="10" s="1"/>
  <c r="A698" i="10" s="1"/>
  <c r="A710" i="10" s="1"/>
  <c r="A722" i="10" s="1"/>
  <c r="A734" i="10" s="1"/>
  <c r="A746" i="10" s="1"/>
  <c r="A758" i="10" s="1"/>
  <c r="A770" i="10" s="1"/>
  <c r="A782" i="10" s="1"/>
  <c r="A794" i="10" s="1"/>
  <c r="A806" i="10" s="1"/>
  <c r="A818" i="10" s="1"/>
  <c r="A830" i="10" s="1"/>
  <c r="A842" i="10" s="1"/>
  <c r="A854" i="10" s="1"/>
  <c r="A866" i="10" s="1"/>
  <c r="A878" i="10" s="1"/>
  <c r="A890" i="10" s="1"/>
  <c r="A902" i="10" s="1"/>
  <c r="A914" i="10" s="1"/>
  <c r="A926" i="10" s="1"/>
  <c r="A938" i="10" s="1"/>
  <c r="A950" i="10" s="1"/>
  <c r="A962" i="10" s="1"/>
  <c r="A974" i="10" s="1"/>
  <c r="A986" i="10" s="1"/>
  <c r="A998" i="10" s="1"/>
  <c r="A1010" i="10" s="1"/>
  <c r="A1022" i="10" s="1"/>
  <c r="A1034" i="10" s="1"/>
  <c r="A1046" i="10" s="1"/>
  <c r="A1058" i="10" s="1"/>
  <c r="A1070" i="10" s="1"/>
  <c r="A1082" i="10" s="1"/>
  <c r="A1094" i="10" s="1"/>
  <c r="A1106" i="10" s="1"/>
  <c r="A1118" i="10" s="1"/>
  <c r="A1130" i="10" s="1"/>
  <c r="A1142" i="10" s="1"/>
  <c r="A1154" i="10" s="1"/>
  <c r="A1166" i="10" s="1"/>
  <c r="A1178" i="10" s="1"/>
  <c r="A1190" i="10" s="1"/>
  <c r="A1202" i="10" s="1"/>
  <c r="A1214" i="10" s="1"/>
  <c r="A1226" i="10" s="1"/>
  <c r="A1238" i="10" s="1"/>
  <c r="A1250" i="10" s="1"/>
  <c r="A1262" i="10" s="1"/>
  <c r="A1274" i="10" s="1"/>
  <c r="A1286" i="10" s="1"/>
  <c r="A1298" i="10" s="1"/>
  <c r="A1310" i="10" s="1"/>
  <c r="A1322" i="10" s="1"/>
  <c r="A1334" i="10" s="1"/>
  <c r="A1346" i="10" s="1"/>
  <c r="A1358" i="10" s="1"/>
  <c r="A1370" i="10" s="1"/>
  <c r="A1382" i="10" s="1"/>
  <c r="A1394" i="10" s="1"/>
  <c r="A1406" i="10" s="1"/>
  <c r="A1418" i="10" s="1"/>
  <c r="A1430" i="10" s="1"/>
  <c r="A1442" i="10" s="1"/>
  <c r="A1454" i="10" s="1"/>
  <c r="A1466" i="10" s="1"/>
  <c r="A1478" i="10" s="1"/>
  <c r="A1490" i="10" s="1"/>
  <c r="A1502" i="10" s="1"/>
  <c r="A1514" i="10" s="1"/>
  <c r="A1526" i="10" s="1"/>
  <c r="A1538" i="10" s="1"/>
  <c r="A1550" i="10" s="1"/>
  <c r="A1562" i="10" s="1"/>
  <c r="A1574" i="10" s="1"/>
  <c r="A1586" i="10" s="1"/>
  <c r="A1598" i="10" s="1"/>
  <c r="A1610" i="10" s="1"/>
  <c r="A1622" i="10" s="1"/>
  <c r="A1634" i="10" s="1"/>
  <c r="A1646" i="10" s="1"/>
  <c r="A1658" i="10" s="1"/>
  <c r="A1670" i="10" s="1"/>
  <c r="A1682" i="10" s="1"/>
  <c r="A1694" i="10" s="1"/>
  <c r="A1706" i="10" s="1"/>
  <c r="A1718" i="10" s="1"/>
  <c r="A1730" i="10" s="1"/>
  <c r="A1742" i="10" s="1"/>
  <c r="A1754" i="10" s="1"/>
  <c r="A1766" i="10" s="1"/>
  <c r="A1778" i="10" s="1"/>
  <c r="A1790" i="10" s="1"/>
  <c r="A1802" i="10" s="1"/>
  <c r="A1814" i="10" s="1"/>
  <c r="A1826" i="10" s="1"/>
  <c r="A1838" i="10" s="1"/>
  <c r="A1850" i="10" s="1"/>
  <c r="A1862" i="10" s="1"/>
  <c r="A1874" i="10" s="1"/>
  <c r="A1886" i="10" s="1"/>
  <c r="A1898" i="10" s="1"/>
  <c r="A1910" i="10" s="1"/>
  <c r="A1922" i="10" s="1"/>
  <c r="A1934" i="10" s="1"/>
  <c r="A1946" i="10" s="1"/>
  <c r="A1958" i="10" s="1"/>
  <c r="K12" i="10"/>
  <c r="M11" i="10"/>
  <c r="A6" i="3"/>
  <c r="A17" i="3"/>
  <c r="A29" i="3" s="1"/>
  <c r="A41" i="3" s="1"/>
  <c r="A53" i="3" s="1"/>
  <c r="A65" i="3" s="1"/>
  <c r="A77" i="3" s="1"/>
  <c r="A89" i="3" s="1"/>
  <c r="A101" i="3" s="1"/>
  <c r="A113" i="3" s="1"/>
  <c r="A125" i="3" s="1"/>
  <c r="A137" i="3" s="1"/>
  <c r="A149" i="3" s="1"/>
  <c r="A161" i="3" s="1"/>
  <c r="A173" i="3" s="1"/>
  <c r="A185" i="3" s="1"/>
  <c r="A197" i="3" s="1"/>
  <c r="A209" i="3" s="1"/>
  <c r="A221" i="3" s="1"/>
  <c r="A233" i="3" s="1"/>
  <c r="A245" i="3" s="1"/>
  <c r="A257" i="3" s="1"/>
  <c r="A269" i="3" s="1"/>
  <c r="A281" i="3" s="1"/>
  <c r="A293" i="3" s="1"/>
  <c r="A305" i="3" s="1"/>
  <c r="A317" i="3" s="1"/>
  <c r="A329" i="3" s="1"/>
  <c r="A341" i="3" s="1"/>
  <c r="A353" i="3" s="1"/>
  <c r="A365" i="3" s="1"/>
  <c r="A377" i="3" s="1"/>
  <c r="A389" i="3" s="1"/>
  <c r="A401" i="3" s="1"/>
  <c r="A413" i="3" s="1"/>
  <c r="A425" i="3" s="1"/>
  <c r="A437" i="3" s="1"/>
  <c r="A449" i="3" s="1"/>
  <c r="A461" i="3" s="1"/>
  <c r="A473" i="3" s="1"/>
  <c r="A485" i="3" s="1"/>
  <c r="A497" i="3" s="1"/>
  <c r="A509" i="3" s="1"/>
  <c r="A521" i="3" s="1"/>
  <c r="A533" i="3" s="1"/>
  <c r="A545" i="3" s="1"/>
  <c r="A557" i="3" s="1"/>
  <c r="A569" i="3" s="1"/>
  <c r="A581" i="3" s="1"/>
  <c r="A593" i="3" s="1"/>
  <c r="A605" i="3" s="1"/>
  <c r="A617" i="3" s="1"/>
  <c r="A629" i="3" s="1"/>
  <c r="A641" i="3" s="1"/>
  <c r="A653" i="3" s="1"/>
  <c r="A665" i="3" s="1"/>
  <c r="A677" i="3" s="1"/>
  <c r="A689" i="3" s="1"/>
  <c r="A701" i="3" s="1"/>
  <c r="A713" i="3" s="1"/>
  <c r="A725" i="3" s="1"/>
  <c r="A737" i="3" s="1"/>
  <c r="A749" i="3" s="1"/>
  <c r="A761" i="3" s="1"/>
  <c r="A773" i="3" s="1"/>
  <c r="A785" i="3" s="1"/>
  <c r="A797" i="3" s="1"/>
  <c r="A809" i="3" s="1"/>
  <c r="A821" i="3" s="1"/>
  <c r="A833" i="3" s="1"/>
  <c r="A845" i="3" s="1"/>
  <c r="A857" i="3" s="1"/>
  <c r="A869" i="3" s="1"/>
  <c r="A881" i="3" s="1"/>
  <c r="A893" i="3" s="1"/>
  <c r="A905" i="3" s="1"/>
  <c r="A917" i="3" s="1"/>
  <c r="A929" i="3" s="1"/>
  <c r="A941" i="3" s="1"/>
  <c r="A953" i="3" s="1"/>
  <c r="A965" i="3" s="1"/>
  <c r="A977" i="3" s="1"/>
  <c r="A989" i="3" s="1"/>
  <c r="A1001" i="3" s="1"/>
  <c r="A1013" i="3" s="1"/>
  <c r="A1025" i="3" s="1"/>
  <c r="A1037" i="3" s="1"/>
  <c r="A1049" i="3" s="1"/>
  <c r="A1061" i="3" s="1"/>
  <c r="A1073" i="3" s="1"/>
  <c r="A1085" i="3" s="1"/>
  <c r="A1097" i="3" s="1"/>
  <c r="A1109" i="3" s="1"/>
  <c r="A1121" i="3" s="1"/>
  <c r="A1133" i="3" s="1"/>
  <c r="A1145" i="3" s="1"/>
  <c r="A1157" i="3" s="1"/>
  <c r="A1169" i="3" s="1"/>
  <c r="A1181" i="3" s="1"/>
  <c r="A1193" i="3" s="1"/>
  <c r="A1205" i="3" s="1"/>
  <c r="A1217" i="3" s="1"/>
  <c r="A1229" i="3" s="1"/>
  <c r="A1241" i="3" s="1"/>
  <c r="A1253" i="3" s="1"/>
  <c r="A1265" i="3" s="1"/>
  <c r="A1277" i="3" s="1"/>
  <c r="A1289" i="3" s="1"/>
  <c r="A1301" i="3" s="1"/>
  <c r="A1313" i="3" s="1"/>
  <c r="A1325" i="3" s="1"/>
  <c r="A1337" i="3" s="1"/>
  <c r="A1349" i="3" s="1"/>
  <c r="A1361" i="3" s="1"/>
  <c r="A1373" i="3" s="1"/>
  <c r="A1385" i="3" s="1"/>
  <c r="A1397" i="3" s="1"/>
  <c r="A1409" i="3" s="1"/>
  <c r="A1421" i="3" s="1"/>
  <c r="A1433" i="3" s="1"/>
  <c r="A1445" i="3" s="1"/>
  <c r="A1457" i="3" s="1"/>
  <c r="A1469" i="3" s="1"/>
  <c r="A1481" i="3" s="1"/>
  <c r="A1493" i="3" s="1"/>
  <c r="A1505" i="3" s="1"/>
  <c r="A1517" i="3" s="1"/>
  <c r="A1529" i="3" s="1"/>
  <c r="A1541" i="3" s="1"/>
  <c r="A1553" i="3" s="1"/>
  <c r="A1565" i="3" s="1"/>
  <c r="A1577" i="3" s="1"/>
  <c r="A1589" i="3" s="1"/>
  <c r="A1601" i="3" s="1"/>
  <c r="A1613" i="3" s="1"/>
  <c r="A1625" i="3" s="1"/>
  <c r="A1637" i="3" s="1"/>
  <c r="A1649" i="3" s="1"/>
  <c r="A1661" i="3" s="1"/>
  <c r="A1673" i="3" s="1"/>
  <c r="A1685" i="3" s="1"/>
  <c r="A1697" i="3" s="1"/>
  <c r="A1709" i="3" s="1"/>
  <c r="A1721" i="3" s="1"/>
  <c r="A1733" i="3" s="1"/>
  <c r="A1745" i="3" s="1"/>
  <c r="A1757" i="3" s="1"/>
  <c r="A1769" i="3" s="1"/>
  <c r="A1781" i="3" s="1"/>
  <c r="A1793" i="3" s="1"/>
  <c r="A1805" i="3" s="1"/>
  <c r="A1817" i="3" s="1"/>
  <c r="A1829" i="3" s="1"/>
  <c r="A1841" i="3" s="1"/>
  <c r="A1853" i="3" s="1"/>
  <c r="A1865" i="3" s="1"/>
  <c r="A1877" i="3" s="1"/>
  <c r="A1889" i="3" s="1"/>
  <c r="A1901" i="3" s="1"/>
  <c r="A1913" i="3" s="1"/>
  <c r="A1925" i="3" s="1"/>
  <c r="A1937" i="3" s="1"/>
  <c r="A1949" i="3" s="1"/>
  <c r="AH10" i="10" l="1"/>
  <c r="AI10" i="10"/>
  <c r="AD12" i="10"/>
  <c r="AE11" i="10"/>
  <c r="K13" i="10"/>
  <c r="M12" i="10"/>
  <c r="M98" i="10"/>
  <c r="K99" i="10"/>
  <c r="Q9" i="10"/>
  <c r="R10" i="10"/>
  <c r="A18" i="3"/>
  <c r="A30" i="3" s="1"/>
  <c r="A42" i="3" s="1"/>
  <c r="A54" i="3" s="1"/>
  <c r="A66" i="3" s="1"/>
  <c r="A78" i="3" s="1"/>
  <c r="A90" i="3" s="1"/>
  <c r="A102" i="3" s="1"/>
  <c r="A114" i="3" s="1"/>
  <c r="A126" i="3" s="1"/>
  <c r="A138" i="3" s="1"/>
  <c r="A150" i="3" s="1"/>
  <c r="A162" i="3" s="1"/>
  <c r="A174" i="3" s="1"/>
  <c r="A186" i="3" s="1"/>
  <c r="A198" i="3" s="1"/>
  <c r="A210" i="3" s="1"/>
  <c r="A222" i="3" s="1"/>
  <c r="A234" i="3" s="1"/>
  <c r="A246" i="3" s="1"/>
  <c r="A258" i="3" s="1"/>
  <c r="A270" i="3" s="1"/>
  <c r="A282" i="3" s="1"/>
  <c r="A294" i="3" s="1"/>
  <c r="A306" i="3" s="1"/>
  <c r="A318" i="3" s="1"/>
  <c r="A330" i="3" s="1"/>
  <c r="A342" i="3" s="1"/>
  <c r="A354" i="3" s="1"/>
  <c r="A366" i="3" s="1"/>
  <c r="A378" i="3" s="1"/>
  <c r="A390" i="3" s="1"/>
  <c r="A402" i="3" s="1"/>
  <c r="A414" i="3" s="1"/>
  <c r="A426" i="3" s="1"/>
  <c r="A438" i="3" s="1"/>
  <c r="A450" i="3" s="1"/>
  <c r="A462" i="3" s="1"/>
  <c r="A474" i="3" s="1"/>
  <c r="A486" i="3" s="1"/>
  <c r="A498" i="3" s="1"/>
  <c r="A510" i="3" s="1"/>
  <c r="A522" i="3" s="1"/>
  <c r="A534" i="3" s="1"/>
  <c r="A546" i="3" s="1"/>
  <c r="A558" i="3" s="1"/>
  <c r="A570" i="3" s="1"/>
  <c r="A582" i="3" s="1"/>
  <c r="A594" i="3" s="1"/>
  <c r="A606" i="3" s="1"/>
  <c r="A618" i="3" s="1"/>
  <c r="A630" i="3" s="1"/>
  <c r="A642" i="3" s="1"/>
  <c r="A654" i="3" s="1"/>
  <c r="A666" i="3" s="1"/>
  <c r="A678" i="3" s="1"/>
  <c r="A690" i="3" s="1"/>
  <c r="A702" i="3" s="1"/>
  <c r="A714" i="3" s="1"/>
  <c r="A726" i="3" s="1"/>
  <c r="A738" i="3" s="1"/>
  <c r="A750" i="3" s="1"/>
  <c r="A762" i="3" s="1"/>
  <c r="A774" i="3" s="1"/>
  <c r="A786" i="3" s="1"/>
  <c r="A798" i="3" s="1"/>
  <c r="A810" i="3" s="1"/>
  <c r="A822" i="3" s="1"/>
  <c r="A834" i="3" s="1"/>
  <c r="A846" i="3" s="1"/>
  <c r="A858" i="3" s="1"/>
  <c r="A870" i="3" s="1"/>
  <c r="A882" i="3" s="1"/>
  <c r="A894" i="3" s="1"/>
  <c r="A906" i="3" s="1"/>
  <c r="A918" i="3" s="1"/>
  <c r="A930" i="3" s="1"/>
  <c r="A942" i="3" s="1"/>
  <c r="A954" i="3" s="1"/>
  <c r="A966" i="3" s="1"/>
  <c r="A978" i="3" s="1"/>
  <c r="A990" i="3" s="1"/>
  <c r="A1002" i="3" s="1"/>
  <c r="A1014" i="3" s="1"/>
  <c r="A1026" i="3" s="1"/>
  <c r="A1038" i="3" s="1"/>
  <c r="A1050" i="3" s="1"/>
  <c r="A1062" i="3" s="1"/>
  <c r="A1074" i="3" s="1"/>
  <c r="A1086" i="3" s="1"/>
  <c r="A1098" i="3" s="1"/>
  <c r="A1110" i="3" s="1"/>
  <c r="A1122" i="3" s="1"/>
  <c r="A1134" i="3" s="1"/>
  <c r="A1146" i="3" s="1"/>
  <c r="A1158" i="3" s="1"/>
  <c r="A1170" i="3" s="1"/>
  <c r="A1182" i="3" s="1"/>
  <c r="A1194" i="3" s="1"/>
  <c r="A1206" i="3" s="1"/>
  <c r="A1218" i="3" s="1"/>
  <c r="A1230" i="3" s="1"/>
  <c r="A1242" i="3" s="1"/>
  <c r="A1254" i="3" s="1"/>
  <c r="A1266" i="3" s="1"/>
  <c r="A1278" i="3" s="1"/>
  <c r="A1290" i="3" s="1"/>
  <c r="A1302" i="3" s="1"/>
  <c r="A1314" i="3" s="1"/>
  <c r="A1326" i="3" s="1"/>
  <c r="A1338" i="3" s="1"/>
  <c r="A1350" i="3" s="1"/>
  <c r="A1362" i="3" s="1"/>
  <c r="A1374" i="3" s="1"/>
  <c r="A1386" i="3" s="1"/>
  <c r="A1398" i="3" s="1"/>
  <c r="A1410" i="3" s="1"/>
  <c r="A1422" i="3" s="1"/>
  <c r="A1434" i="3" s="1"/>
  <c r="A1446" i="3" s="1"/>
  <c r="A1458" i="3" s="1"/>
  <c r="A1470" i="3" s="1"/>
  <c r="A1482" i="3" s="1"/>
  <c r="A1494" i="3" s="1"/>
  <c r="A1506" i="3" s="1"/>
  <c r="A1518" i="3" s="1"/>
  <c r="A1530" i="3" s="1"/>
  <c r="A1542" i="3" s="1"/>
  <c r="A1554" i="3" s="1"/>
  <c r="A1566" i="3" s="1"/>
  <c r="A1578" i="3" s="1"/>
  <c r="A1590" i="3" s="1"/>
  <c r="A1602" i="3" s="1"/>
  <c r="A1614" i="3" s="1"/>
  <c r="A1626" i="3" s="1"/>
  <c r="A1638" i="3" s="1"/>
  <c r="A1650" i="3" s="1"/>
  <c r="A1662" i="3" s="1"/>
  <c r="A1674" i="3" s="1"/>
  <c r="A1686" i="3" s="1"/>
  <c r="A1698" i="3" s="1"/>
  <c r="A1710" i="3" s="1"/>
  <c r="A1722" i="3" s="1"/>
  <c r="A1734" i="3" s="1"/>
  <c r="A1746" i="3" s="1"/>
  <c r="A1758" i="3" s="1"/>
  <c r="A1770" i="3" s="1"/>
  <c r="A1782" i="3" s="1"/>
  <c r="A1794" i="3" s="1"/>
  <c r="A1806" i="3" s="1"/>
  <c r="A1818" i="3" s="1"/>
  <c r="A1830" i="3" s="1"/>
  <c r="A1842" i="3" s="1"/>
  <c r="A1854" i="3" s="1"/>
  <c r="A1866" i="3" s="1"/>
  <c r="A1878" i="3" s="1"/>
  <c r="A1890" i="3" s="1"/>
  <c r="A1902" i="3" s="1"/>
  <c r="A1914" i="3" s="1"/>
  <c r="A1926" i="3" s="1"/>
  <c r="A1938" i="3" s="1"/>
  <c r="A1950" i="3" s="1"/>
  <c r="A7" i="3"/>
  <c r="K100" i="10" l="1"/>
  <c r="M99" i="10"/>
  <c r="AD13" i="10"/>
  <c r="AE12" i="10"/>
  <c r="Q10" i="10"/>
  <c r="R11" i="10"/>
  <c r="K14" i="10"/>
  <c r="M13" i="10"/>
  <c r="AH11" i="10"/>
  <c r="AI11" i="10"/>
  <c r="A8" i="3"/>
  <c r="A19" i="3"/>
  <c r="A31" i="3" s="1"/>
  <c r="A43" i="3" s="1"/>
  <c r="A55" i="3" s="1"/>
  <c r="A67" i="3" s="1"/>
  <c r="A79" i="3" s="1"/>
  <c r="A91" i="3" s="1"/>
  <c r="A103" i="3" s="1"/>
  <c r="A115" i="3" s="1"/>
  <c r="A127" i="3" s="1"/>
  <c r="A139" i="3" s="1"/>
  <c r="A151" i="3" s="1"/>
  <c r="A163" i="3" s="1"/>
  <c r="A175" i="3" s="1"/>
  <c r="A187" i="3" s="1"/>
  <c r="A199" i="3" s="1"/>
  <c r="A211" i="3" s="1"/>
  <c r="A223" i="3" s="1"/>
  <c r="A235" i="3" s="1"/>
  <c r="A247" i="3" s="1"/>
  <c r="A259" i="3" s="1"/>
  <c r="A271" i="3" s="1"/>
  <c r="A283" i="3" s="1"/>
  <c r="A295" i="3" s="1"/>
  <c r="A307" i="3" s="1"/>
  <c r="A319" i="3" s="1"/>
  <c r="A331" i="3" s="1"/>
  <c r="A343" i="3" s="1"/>
  <c r="A355" i="3" s="1"/>
  <c r="A367" i="3" s="1"/>
  <c r="A379" i="3" s="1"/>
  <c r="A391" i="3" s="1"/>
  <c r="A403" i="3" s="1"/>
  <c r="A415" i="3" s="1"/>
  <c r="A427" i="3" s="1"/>
  <c r="A439" i="3" s="1"/>
  <c r="A451" i="3" s="1"/>
  <c r="A463" i="3" s="1"/>
  <c r="A475" i="3" s="1"/>
  <c r="A487" i="3" s="1"/>
  <c r="A499" i="3" s="1"/>
  <c r="A511" i="3" s="1"/>
  <c r="A523" i="3" s="1"/>
  <c r="A535" i="3" s="1"/>
  <c r="A547" i="3" s="1"/>
  <c r="A559" i="3" s="1"/>
  <c r="A571" i="3" s="1"/>
  <c r="A583" i="3" s="1"/>
  <c r="A595" i="3" s="1"/>
  <c r="A607" i="3" s="1"/>
  <c r="A619" i="3" s="1"/>
  <c r="A631" i="3" s="1"/>
  <c r="A643" i="3" s="1"/>
  <c r="A655" i="3" s="1"/>
  <c r="A667" i="3" s="1"/>
  <c r="A679" i="3" s="1"/>
  <c r="A691" i="3" s="1"/>
  <c r="A703" i="3" s="1"/>
  <c r="A715" i="3" s="1"/>
  <c r="A727" i="3" s="1"/>
  <c r="A739" i="3" s="1"/>
  <c r="A751" i="3" s="1"/>
  <c r="A763" i="3" s="1"/>
  <c r="A775" i="3" s="1"/>
  <c r="A787" i="3" s="1"/>
  <c r="A799" i="3" s="1"/>
  <c r="A811" i="3" s="1"/>
  <c r="A823" i="3" s="1"/>
  <c r="A835" i="3" s="1"/>
  <c r="A847" i="3" s="1"/>
  <c r="A859" i="3" s="1"/>
  <c r="A871" i="3" s="1"/>
  <c r="A883" i="3" s="1"/>
  <c r="A895" i="3" s="1"/>
  <c r="A907" i="3" s="1"/>
  <c r="A919" i="3" s="1"/>
  <c r="A931" i="3" s="1"/>
  <c r="A943" i="3" s="1"/>
  <c r="A955" i="3" s="1"/>
  <c r="A967" i="3" s="1"/>
  <c r="A979" i="3" s="1"/>
  <c r="A991" i="3" s="1"/>
  <c r="A1003" i="3" s="1"/>
  <c r="A1015" i="3" s="1"/>
  <c r="A1027" i="3" s="1"/>
  <c r="A1039" i="3" s="1"/>
  <c r="A1051" i="3" s="1"/>
  <c r="A1063" i="3" s="1"/>
  <c r="A1075" i="3" s="1"/>
  <c r="A1087" i="3" s="1"/>
  <c r="A1099" i="3" s="1"/>
  <c r="A1111" i="3" s="1"/>
  <c r="A1123" i="3" s="1"/>
  <c r="A1135" i="3" s="1"/>
  <c r="A1147" i="3" s="1"/>
  <c r="A1159" i="3" s="1"/>
  <c r="A1171" i="3" s="1"/>
  <c r="A1183" i="3" s="1"/>
  <c r="A1195" i="3" s="1"/>
  <c r="A1207" i="3" s="1"/>
  <c r="A1219" i="3" s="1"/>
  <c r="A1231" i="3" s="1"/>
  <c r="A1243" i="3" s="1"/>
  <c r="A1255" i="3" s="1"/>
  <c r="A1267" i="3" s="1"/>
  <c r="A1279" i="3" s="1"/>
  <c r="A1291" i="3" s="1"/>
  <c r="A1303" i="3" s="1"/>
  <c r="A1315" i="3" s="1"/>
  <c r="A1327" i="3" s="1"/>
  <c r="A1339" i="3" s="1"/>
  <c r="A1351" i="3" s="1"/>
  <c r="A1363" i="3" s="1"/>
  <c r="A1375" i="3" s="1"/>
  <c r="A1387" i="3" s="1"/>
  <c r="A1399" i="3" s="1"/>
  <c r="A1411" i="3" s="1"/>
  <c r="A1423" i="3" s="1"/>
  <c r="A1435" i="3" s="1"/>
  <c r="A1447" i="3" s="1"/>
  <c r="A1459" i="3" s="1"/>
  <c r="A1471" i="3" s="1"/>
  <c r="A1483" i="3" s="1"/>
  <c r="A1495" i="3" s="1"/>
  <c r="A1507" i="3" s="1"/>
  <c r="A1519" i="3" s="1"/>
  <c r="A1531" i="3" s="1"/>
  <c r="A1543" i="3" s="1"/>
  <c r="A1555" i="3" s="1"/>
  <c r="A1567" i="3" s="1"/>
  <c r="A1579" i="3" s="1"/>
  <c r="A1591" i="3" s="1"/>
  <c r="A1603" i="3" s="1"/>
  <c r="A1615" i="3" s="1"/>
  <c r="A1627" i="3" s="1"/>
  <c r="A1639" i="3" s="1"/>
  <c r="A1651" i="3" s="1"/>
  <c r="A1663" i="3" s="1"/>
  <c r="A1675" i="3" s="1"/>
  <c r="A1687" i="3" s="1"/>
  <c r="A1699" i="3" s="1"/>
  <c r="A1711" i="3" s="1"/>
  <c r="A1723" i="3" s="1"/>
  <c r="A1735" i="3" s="1"/>
  <c r="A1747" i="3" s="1"/>
  <c r="A1759" i="3" s="1"/>
  <c r="A1771" i="3" s="1"/>
  <c r="A1783" i="3" s="1"/>
  <c r="A1795" i="3" s="1"/>
  <c r="A1807" i="3" s="1"/>
  <c r="A1819" i="3" s="1"/>
  <c r="A1831" i="3" s="1"/>
  <c r="A1843" i="3" s="1"/>
  <c r="A1855" i="3" s="1"/>
  <c r="A1867" i="3" s="1"/>
  <c r="A1879" i="3" s="1"/>
  <c r="A1891" i="3" s="1"/>
  <c r="A1903" i="3" s="1"/>
  <c r="A1915" i="3" s="1"/>
  <c r="A1927" i="3" s="1"/>
  <c r="A1939" i="3" s="1"/>
  <c r="A1951" i="3" s="1"/>
  <c r="AD14" i="10" l="1"/>
  <c r="AE13" i="10"/>
  <c r="AH12" i="10"/>
  <c r="AI12" i="10"/>
  <c r="Q11" i="10"/>
  <c r="R12" i="10"/>
  <c r="K15" i="10"/>
  <c r="M14" i="10"/>
  <c r="K101" i="10"/>
  <c r="M100" i="10"/>
  <c r="A20" i="3"/>
  <c r="A32" i="3" s="1"/>
  <c r="A44" i="3" s="1"/>
  <c r="A56" i="3" s="1"/>
  <c r="A68" i="3" s="1"/>
  <c r="A80" i="3" s="1"/>
  <c r="A92" i="3" s="1"/>
  <c r="A104" i="3" s="1"/>
  <c r="A116" i="3" s="1"/>
  <c r="A128" i="3" s="1"/>
  <c r="A140" i="3" s="1"/>
  <c r="A152" i="3" s="1"/>
  <c r="A164" i="3" s="1"/>
  <c r="A176" i="3" s="1"/>
  <c r="A188" i="3" s="1"/>
  <c r="A200" i="3" s="1"/>
  <c r="A212" i="3" s="1"/>
  <c r="A224" i="3" s="1"/>
  <c r="A236" i="3" s="1"/>
  <c r="A248" i="3" s="1"/>
  <c r="A260" i="3" s="1"/>
  <c r="A272" i="3" s="1"/>
  <c r="A284" i="3" s="1"/>
  <c r="A296" i="3" s="1"/>
  <c r="A308" i="3" s="1"/>
  <c r="A320" i="3" s="1"/>
  <c r="A332" i="3" s="1"/>
  <c r="A344" i="3" s="1"/>
  <c r="A356" i="3" s="1"/>
  <c r="A368" i="3" s="1"/>
  <c r="A380" i="3" s="1"/>
  <c r="A392" i="3" s="1"/>
  <c r="A404" i="3" s="1"/>
  <c r="A416" i="3" s="1"/>
  <c r="A428" i="3" s="1"/>
  <c r="A440" i="3" s="1"/>
  <c r="A452" i="3" s="1"/>
  <c r="A464" i="3" s="1"/>
  <c r="A476" i="3" s="1"/>
  <c r="A488" i="3" s="1"/>
  <c r="A500" i="3" s="1"/>
  <c r="A512" i="3" s="1"/>
  <c r="A524" i="3" s="1"/>
  <c r="A536" i="3" s="1"/>
  <c r="A548" i="3" s="1"/>
  <c r="A560" i="3" s="1"/>
  <c r="A572" i="3" s="1"/>
  <c r="A584" i="3" s="1"/>
  <c r="A596" i="3" s="1"/>
  <c r="A608" i="3" s="1"/>
  <c r="A620" i="3" s="1"/>
  <c r="A632" i="3" s="1"/>
  <c r="A644" i="3" s="1"/>
  <c r="A656" i="3" s="1"/>
  <c r="A668" i="3" s="1"/>
  <c r="A680" i="3" s="1"/>
  <c r="A692" i="3" s="1"/>
  <c r="A704" i="3" s="1"/>
  <c r="A716" i="3" s="1"/>
  <c r="A728" i="3" s="1"/>
  <c r="A740" i="3" s="1"/>
  <c r="A752" i="3" s="1"/>
  <c r="A764" i="3" s="1"/>
  <c r="A776" i="3" s="1"/>
  <c r="A788" i="3" s="1"/>
  <c r="A800" i="3" s="1"/>
  <c r="A812" i="3" s="1"/>
  <c r="A824" i="3" s="1"/>
  <c r="A836" i="3" s="1"/>
  <c r="A848" i="3" s="1"/>
  <c r="A860" i="3" s="1"/>
  <c r="A872" i="3" s="1"/>
  <c r="A884" i="3" s="1"/>
  <c r="A896" i="3" s="1"/>
  <c r="A908" i="3" s="1"/>
  <c r="A920" i="3" s="1"/>
  <c r="A932" i="3" s="1"/>
  <c r="A944" i="3" s="1"/>
  <c r="A956" i="3" s="1"/>
  <c r="A968" i="3" s="1"/>
  <c r="A980" i="3" s="1"/>
  <c r="A992" i="3" s="1"/>
  <c r="A1004" i="3" s="1"/>
  <c r="A1016" i="3" s="1"/>
  <c r="A1028" i="3" s="1"/>
  <c r="A1040" i="3" s="1"/>
  <c r="A1052" i="3" s="1"/>
  <c r="A1064" i="3" s="1"/>
  <c r="A1076" i="3" s="1"/>
  <c r="A1088" i="3" s="1"/>
  <c r="A1100" i="3" s="1"/>
  <c r="A1112" i="3" s="1"/>
  <c r="A1124" i="3" s="1"/>
  <c r="A1136" i="3" s="1"/>
  <c r="A1148" i="3" s="1"/>
  <c r="A1160" i="3" s="1"/>
  <c r="A1172" i="3" s="1"/>
  <c r="A1184" i="3" s="1"/>
  <c r="A1196" i="3" s="1"/>
  <c r="A1208" i="3" s="1"/>
  <c r="A1220" i="3" s="1"/>
  <c r="A1232" i="3" s="1"/>
  <c r="A1244" i="3" s="1"/>
  <c r="A1256" i="3" s="1"/>
  <c r="A1268" i="3" s="1"/>
  <c r="A1280" i="3" s="1"/>
  <c r="A1292" i="3" s="1"/>
  <c r="A1304" i="3" s="1"/>
  <c r="A1316" i="3" s="1"/>
  <c r="A1328" i="3" s="1"/>
  <c r="A1340" i="3" s="1"/>
  <c r="A1352" i="3" s="1"/>
  <c r="A1364" i="3" s="1"/>
  <c r="A1376" i="3" s="1"/>
  <c r="A1388" i="3" s="1"/>
  <c r="A1400" i="3" s="1"/>
  <c r="A1412" i="3" s="1"/>
  <c r="A1424" i="3" s="1"/>
  <c r="A1436" i="3" s="1"/>
  <c r="A1448" i="3" s="1"/>
  <c r="A1460" i="3" s="1"/>
  <c r="A1472" i="3" s="1"/>
  <c r="A1484" i="3" s="1"/>
  <c r="A1496" i="3" s="1"/>
  <c r="A1508" i="3" s="1"/>
  <c r="A1520" i="3" s="1"/>
  <c r="A1532" i="3" s="1"/>
  <c r="A1544" i="3" s="1"/>
  <c r="A1556" i="3" s="1"/>
  <c r="A1568" i="3" s="1"/>
  <c r="A1580" i="3" s="1"/>
  <c r="A1592" i="3" s="1"/>
  <c r="A1604" i="3" s="1"/>
  <c r="A1616" i="3" s="1"/>
  <c r="A1628" i="3" s="1"/>
  <c r="A1640" i="3" s="1"/>
  <c r="A1652" i="3" s="1"/>
  <c r="A1664" i="3" s="1"/>
  <c r="A1676" i="3" s="1"/>
  <c r="A1688" i="3" s="1"/>
  <c r="A1700" i="3" s="1"/>
  <c r="A1712" i="3" s="1"/>
  <c r="A1724" i="3" s="1"/>
  <c r="A1736" i="3" s="1"/>
  <c r="A1748" i="3" s="1"/>
  <c r="A1760" i="3" s="1"/>
  <c r="A1772" i="3" s="1"/>
  <c r="A1784" i="3" s="1"/>
  <c r="A1796" i="3" s="1"/>
  <c r="A1808" i="3" s="1"/>
  <c r="A1820" i="3" s="1"/>
  <c r="A1832" i="3" s="1"/>
  <c r="A1844" i="3" s="1"/>
  <c r="A1856" i="3" s="1"/>
  <c r="A1868" i="3" s="1"/>
  <c r="A1880" i="3" s="1"/>
  <c r="A1892" i="3" s="1"/>
  <c r="A1904" i="3" s="1"/>
  <c r="A1916" i="3" s="1"/>
  <c r="A1928" i="3" s="1"/>
  <c r="A1940" i="3" s="1"/>
  <c r="A1952" i="3" s="1"/>
  <c r="A9" i="3"/>
  <c r="AD15" i="10" l="1"/>
  <c r="AE14" i="10"/>
  <c r="Q12" i="10"/>
  <c r="R13" i="10"/>
  <c r="AH13" i="10"/>
  <c r="AI13" i="10"/>
  <c r="K16" i="10"/>
  <c r="M15" i="10"/>
  <c r="M101" i="10"/>
  <c r="K102" i="10"/>
  <c r="A21" i="3"/>
  <c r="A33" i="3" s="1"/>
  <c r="A45" i="3" s="1"/>
  <c r="A57" i="3" s="1"/>
  <c r="A69" i="3" s="1"/>
  <c r="A81" i="3" s="1"/>
  <c r="A93" i="3" s="1"/>
  <c r="A105" i="3" s="1"/>
  <c r="A117" i="3" s="1"/>
  <c r="A129" i="3" s="1"/>
  <c r="A141" i="3" s="1"/>
  <c r="A153" i="3" s="1"/>
  <c r="A165" i="3" s="1"/>
  <c r="A177" i="3" s="1"/>
  <c r="A189" i="3" s="1"/>
  <c r="A201" i="3" s="1"/>
  <c r="A213" i="3" s="1"/>
  <c r="A225" i="3" s="1"/>
  <c r="A237" i="3" s="1"/>
  <c r="A249" i="3" s="1"/>
  <c r="A261" i="3" s="1"/>
  <c r="A273" i="3" s="1"/>
  <c r="A285" i="3" s="1"/>
  <c r="A297" i="3" s="1"/>
  <c r="A309" i="3" s="1"/>
  <c r="A321" i="3" s="1"/>
  <c r="A333" i="3" s="1"/>
  <c r="A345" i="3" s="1"/>
  <c r="A357" i="3" s="1"/>
  <c r="A369" i="3" s="1"/>
  <c r="A381" i="3" s="1"/>
  <c r="A393" i="3" s="1"/>
  <c r="A405" i="3" s="1"/>
  <c r="A417" i="3" s="1"/>
  <c r="A429" i="3" s="1"/>
  <c r="A441" i="3" s="1"/>
  <c r="A453" i="3" s="1"/>
  <c r="A465" i="3" s="1"/>
  <c r="A477" i="3" s="1"/>
  <c r="A489" i="3" s="1"/>
  <c r="A501" i="3" s="1"/>
  <c r="A513" i="3" s="1"/>
  <c r="A525" i="3" s="1"/>
  <c r="A537" i="3" s="1"/>
  <c r="A549" i="3" s="1"/>
  <c r="A561" i="3" s="1"/>
  <c r="A573" i="3" s="1"/>
  <c r="A585" i="3" s="1"/>
  <c r="A597" i="3" s="1"/>
  <c r="A609" i="3" s="1"/>
  <c r="A621" i="3" s="1"/>
  <c r="A633" i="3" s="1"/>
  <c r="A645" i="3" s="1"/>
  <c r="A657" i="3" s="1"/>
  <c r="A669" i="3" s="1"/>
  <c r="A681" i="3" s="1"/>
  <c r="A693" i="3" s="1"/>
  <c r="A705" i="3" s="1"/>
  <c r="A717" i="3" s="1"/>
  <c r="A729" i="3" s="1"/>
  <c r="A741" i="3" s="1"/>
  <c r="A753" i="3" s="1"/>
  <c r="A765" i="3" s="1"/>
  <c r="A777" i="3" s="1"/>
  <c r="A789" i="3" s="1"/>
  <c r="A801" i="3" s="1"/>
  <c r="A813" i="3" s="1"/>
  <c r="A825" i="3" s="1"/>
  <c r="A837" i="3" s="1"/>
  <c r="A849" i="3" s="1"/>
  <c r="A861" i="3" s="1"/>
  <c r="A873" i="3" s="1"/>
  <c r="A885" i="3" s="1"/>
  <c r="A897" i="3" s="1"/>
  <c r="A909" i="3" s="1"/>
  <c r="A921" i="3" s="1"/>
  <c r="A933" i="3" s="1"/>
  <c r="A945" i="3" s="1"/>
  <c r="A957" i="3" s="1"/>
  <c r="A969" i="3" s="1"/>
  <c r="A981" i="3" s="1"/>
  <c r="A993" i="3" s="1"/>
  <c r="A1005" i="3" s="1"/>
  <c r="A1017" i="3" s="1"/>
  <c r="A1029" i="3" s="1"/>
  <c r="A1041" i="3" s="1"/>
  <c r="A1053" i="3" s="1"/>
  <c r="A1065" i="3" s="1"/>
  <c r="A1077" i="3" s="1"/>
  <c r="A1089" i="3" s="1"/>
  <c r="A1101" i="3" s="1"/>
  <c r="A1113" i="3" s="1"/>
  <c r="A1125" i="3" s="1"/>
  <c r="A1137" i="3" s="1"/>
  <c r="A1149" i="3" s="1"/>
  <c r="A1161" i="3" s="1"/>
  <c r="A1173" i="3" s="1"/>
  <c r="A1185" i="3" s="1"/>
  <c r="A1197" i="3" s="1"/>
  <c r="A1209" i="3" s="1"/>
  <c r="A1221" i="3" s="1"/>
  <c r="A1233" i="3" s="1"/>
  <c r="A1245" i="3" s="1"/>
  <c r="A1257" i="3" s="1"/>
  <c r="A1269" i="3" s="1"/>
  <c r="A1281" i="3" s="1"/>
  <c r="A1293" i="3" s="1"/>
  <c r="A1305" i="3" s="1"/>
  <c r="A1317" i="3" s="1"/>
  <c r="A1329" i="3" s="1"/>
  <c r="A1341" i="3" s="1"/>
  <c r="A1353" i="3" s="1"/>
  <c r="A1365" i="3" s="1"/>
  <c r="A1377" i="3" s="1"/>
  <c r="A1389" i="3" s="1"/>
  <c r="A1401" i="3" s="1"/>
  <c r="A1413" i="3" s="1"/>
  <c r="A1425" i="3" s="1"/>
  <c r="A1437" i="3" s="1"/>
  <c r="A1449" i="3" s="1"/>
  <c r="A1461" i="3" s="1"/>
  <c r="A1473" i="3" s="1"/>
  <c r="A1485" i="3" s="1"/>
  <c r="A1497" i="3" s="1"/>
  <c r="A1509" i="3" s="1"/>
  <c r="A1521" i="3" s="1"/>
  <c r="A1533" i="3" s="1"/>
  <c r="A1545" i="3" s="1"/>
  <c r="A1557" i="3" s="1"/>
  <c r="A1569" i="3" s="1"/>
  <c r="A1581" i="3" s="1"/>
  <c r="A1593" i="3" s="1"/>
  <c r="A1605" i="3" s="1"/>
  <c r="A1617" i="3" s="1"/>
  <c r="A1629" i="3" s="1"/>
  <c r="A1641" i="3" s="1"/>
  <c r="A1653" i="3" s="1"/>
  <c r="A1665" i="3" s="1"/>
  <c r="A1677" i="3" s="1"/>
  <c r="A1689" i="3" s="1"/>
  <c r="A1701" i="3" s="1"/>
  <c r="A1713" i="3" s="1"/>
  <c r="A1725" i="3" s="1"/>
  <c r="A1737" i="3" s="1"/>
  <c r="A1749" i="3" s="1"/>
  <c r="A1761" i="3" s="1"/>
  <c r="A1773" i="3" s="1"/>
  <c r="A1785" i="3" s="1"/>
  <c r="A1797" i="3" s="1"/>
  <c r="A1809" i="3" s="1"/>
  <c r="A1821" i="3" s="1"/>
  <c r="A1833" i="3" s="1"/>
  <c r="A1845" i="3" s="1"/>
  <c r="A1857" i="3" s="1"/>
  <c r="A1869" i="3" s="1"/>
  <c r="A1881" i="3" s="1"/>
  <c r="A1893" i="3" s="1"/>
  <c r="A1905" i="3" s="1"/>
  <c r="A1917" i="3" s="1"/>
  <c r="A1929" i="3" s="1"/>
  <c r="A1941" i="3" s="1"/>
  <c r="A1953" i="3" s="1"/>
  <c r="A10" i="3"/>
  <c r="AD16" i="10" l="1"/>
  <c r="AE15" i="10"/>
  <c r="K17" i="10"/>
  <c r="M16" i="10"/>
  <c r="Q13" i="10"/>
  <c r="R14" i="10"/>
  <c r="AH14" i="10"/>
  <c r="AI14" i="10"/>
  <c r="K103" i="10"/>
  <c r="M102" i="10"/>
  <c r="A22" i="3"/>
  <c r="A34" i="3" s="1"/>
  <c r="A46" i="3" s="1"/>
  <c r="A58" i="3" s="1"/>
  <c r="A70" i="3" s="1"/>
  <c r="A82" i="3" s="1"/>
  <c r="A94" i="3" s="1"/>
  <c r="A106" i="3" s="1"/>
  <c r="A118" i="3" s="1"/>
  <c r="A130" i="3" s="1"/>
  <c r="A142" i="3" s="1"/>
  <c r="A154" i="3" s="1"/>
  <c r="A166" i="3" s="1"/>
  <c r="A178" i="3" s="1"/>
  <c r="A190" i="3" s="1"/>
  <c r="A202" i="3" s="1"/>
  <c r="A214" i="3" s="1"/>
  <c r="A226" i="3" s="1"/>
  <c r="A238" i="3" s="1"/>
  <c r="A250" i="3" s="1"/>
  <c r="A262" i="3" s="1"/>
  <c r="A274" i="3" s="1"/>
  <c r="A286" i="3" s="1"/>
  <c r="A298" i="3" s="1"/>
  <c r="A310" i="3" s="1"/>
  <c r="A322" i="3" s="1"/>
  <c r="A334" i="3" s="1"/>
  <c r="A346" i="3" s="1"/>
  <c r="A358" i="3" s="1"/>
  <c r="A370" i="3" s="1"/>
  <c r="A382" i="3" s="1"/>
  <c r="A394" i="3" s="1"/>
  <c r="A406" i="3" s="1"/>
  <c r="A418" i="3" s="1"/>
  <c r="A430" i="3" s="1"/>
  <c r="A442" i="3" s="1"/>
  <c r="A454" i="3" s="1"/>
  <c r="A466" i="3" s="1"/>
  <c r="A478" i="3" s="1"/>
  <c r="A490" i="3" s="1"/>
  <c r="A502" i="3" s="1"/>
  <c r="A514" i="3" s="1"/>
  <c r="A526" i="3" s="1"/>
  <c r="A538" i="3" s="1"/>
  <c r="A550" i="3" s="1"/>
  <c r="A562" i="3" s="1"/>
  <c r="A574" i="3" s="1"/>
  <c r="A586" i="3" s="1"/>
  <c r="A598" i="3" s="1"/>
  <c r="A610" i="3" s="1"/>
  <c r="A622" i="3" s="1"/>
  <c r="A634" i="3" s="1"/>
  <c r="A646" i="3" s="1"/>
  <c r="A658" i="3" s="1"/>
  <c r="A670" i="3" s="1"/>
  <c r="A682" i="3" s="1"/>
  <c r="A694" i="3" s="1"/>
  <c r="A706" i="3" s="1"/>
  <c r="A718" i="3" s="1"/>
  <c r="A730" i="3" s="1"/>
  <c r="A742" i="3" s="1"/>
  <c r="A754" i="3" s="1"/>
  <c r="A766" i="3" s="1"/>
  <c r="A778" i="3" s="1"/>
  <c r="A790" i="3" s="1"/>
  <c r="A802" i="3" s="1"/>
  <c r="A814" i="3" s="1"/>
  <c r="A826" i="3" s="1"/>
  <c r="A838" i="3" s="1"/>
  <c r="A850" i="3" s="1"/>
  <c r="A862" i="3" s="1"/>
  <c r="A874" i="3" s="1"/>
  <c r="A886" i="3" s="1"/>
  <c r="A898" i="3" s="1"/>
  <c r="A910" i="3" s="1"/>
  <c r="A922" i="3" s="1"/>
  <c r="A934" i="3" s="1"/>
  <c r="A946" i="3" s="1"/>
  <c r="A958" i="3" s="1"/>
  <c r="A970" i="3" s="1"/>
  <c r="A982" i="3" s="1"/>
  <c r="A994" i="3" s="1"/>
  <c r="A1006" i="3" s="1"/>
  <c r="A1018" i="3" s="1"/>
  <c r="A1030" i="3" s="1"/>
  <c r="A1042" i="3" s="1"/>
  <c r="A1054" i="3" s="1"/>
  <c r="A1066" i="3" s="1"/>
  <c r="A1078" i="3" s="1"/>
  <c r="A1090" i="3" s="1"/>
  <c r="A1102" i="3" s="1"/>
  <c r="A1114" i="3" s="1"/>
  <c r="A1126" i="3" s="1"/>
  <c r="A1138" i="3" s="1"/>
  <c r="A1150" i="3" s="1"/>
  <c r="A1162" i="3" s="1"/>
  <c r="A1174" i="3" s="1"/>
  <c r="A1186" i="3" s="1"/>
  <c r="A1198" i="3" s="1"/>
  <c r="A1210" i="3" s="1"/>
  <c r="A1222" i="3" s="1"/>
  <c r="A1234" i="3" s="1"/>
  <c r="A1246" i="3" s="1"/>
  <c r="A1258" i="3" s="1"/>
  <c r="A1270" i="3" s="1"/>
  <c r="A1282" i="3" s="1"/>
  <c r="A1294" i="3" s="1"/>
  <c r="A1306" i="3" s="1"/>
  <c r="A1318" i="3" s="1"/>
  <c r="A1330" i="3" s="1"/>
  <c r="A1342" i="3" s="1"/>
  <c r="A1354" i="3" s="1"/>
  <c r="A1366" i="3" s="1"/>
  <c r="A1378" i="3" s="1"/>
  <c r="A1390" i="3" s="1"/>
  <c r="A1402" i="3" s="1"/>
  <c r="A1414" i="3" s="1"/>
  <c r="A1426" i="3" s="1"/>
  <c r="A1438" i="3" s="1"/>
  <c r="A1450" i="3" s="1"/>
  <c r="A1462" i="3" s="1"/>
  <c r="A1474" i="3" s="1"/>
  <c r="A1486" i="3" s="1"/>
  <c r="A1498" i="3" s="1"/>
  <c r="A1510" i="3" s="1"/>
  <c r="A1522" i="3" s="1"/>
  <c r="A1534" i="3" s="1"/>
  <c r="A1546" i="3" s="1"/>
  <c r="A1558" i="3" s="1"/>
  <c r="A1570" i="3" s="1"/>
  <c r="A1582" i="3" s="1"/>
  <c r="A1594" i="3" s="1"/>
  <c r="A1606" i="3" s="1"/>
  <c r="A1618" i="3" s="1"/>
  <c r="A1630" i="3" s="1"/>
  <c r="A1642" i="3" s="1"/>
  <c r="A1654" i="3" s="1"/>
  <c r="A1666" i="3" s="1"/>
  <c r="A1678" i="3" s="1"/>
  <c r="A1690" i="3" s="1"/>
  <c r="A1702" i="3" s="1"/>
  <c r="A1714" i="3" s="1"/>
  <c r="A1726" i="3" s="1"/>
  <c r="A1738" i="3" s="1"/>
  <c r="A1750" i="3" s="1"/>
  <c r="A1762" i="3" s="1"/>
  <c r="A1774" i="3" s="1"/>
  <c r="A1786" i="3" s="1"/>
  <c r="A1798" i="3" s="1"/>
  <c r="A1810" i="3" s="1"/>
  <c r="A1822" i="3" s="1"/>
  <c r="A1834" i="3" s="1"/>
  <c r="A1846" i="3" s="1"/>
  <c r="A1858" i="3" s="1"/>
  <c r="A1870" i="3" s="1"/>
  <c r="A1882" i="3" s="1"/>
  <c r="A1894" i="3" s="1"/>
  <c r="A1906" i="3" s="1"/>
  <c r="A1918" i="3" s="1"/>
  <c r="A1930" i="3" s="1"/>
  <c r="A1942" i="3" s="1"/>
  <c r="A1954" i="3" s="1"/>
  <c r="A11" i="3"/>
  <c r="AH15" i="10" l="1"/>
  <c r="AI15" i="10"/>
  <c r="M103" i="10"/>
  <c r="K104" i="10"/>
  <c r="K18" i="10"/>
  <c r="M17" i="10"/>
  <c r="AD17" i="10"/>
  <c r="AE16" i="10"/>
  <c r="R15" i="10"/>
  <c r="A23" i="3"/>
  <c r="A35" i="3" s="1"/>
  <c r="A47" i="3" s="1"/>
  <c r="A59" i="3" s="1"/>
  <c r="A71" i="3" s="1"/>
  <c r="A83" i="3" s="1"/>
  <c r="A95" i="3" s="1"/>
  <c r="A107" i="3" s="1"/>
  <c r="A119" i="3" s="1"/>
  <c r="A131" i="3" s="1"/>
  <c r="A143" i="3" s="1"/>
  <c r="A155" i="3" s="1"/>
  <c r="A167" i="3" s="1"/>
  <c r="A179" i="3" s="1"/>
  <c r="A191" i="3" s="1"/>
  <c r="A203" i="3" s="1"/>
  <c r="A215" i="3" s="1"/>
  <c r="A227" i="3" s="1"/>
  <c r="A239" i="3" s="1"/>
  <c r="A251" i="3" s="1"/>
  <c r="A263" i="3" s="1"/>
  <c r="A275" i="3" s="1"/>
  <c r="A287" i="3" s="1"/>
  <c r="A299" i="3" s="1"/>
  <c r="A311" i="3" s="1"/>
  <c r="A323" i="3" s="1"/>
  <c r="A335" i="3" s="1"/>
  <c r="A347" i="3" s="1"/>
  <c r="A359" i="3" s="1"/>
  <c r="A371" i="3" s="1"/>
  <c r="A383" i="3" s="1"/>
  <c r="A395" i="3" s="1"/>
  <c r="A407" i="3" s="1"/>
  <c r="A419" i="3" s="1"/>
  <c r="A431" i="3" s="1"/>
  <c r="A443" i="3" s="1"/>
  <c r="A455" i="3" s="1"/>
  <c r="A467" i="3" s="1"/>
  <c r="A479" i="3" s="1"/>
  <c r="A491" i="3" s="1"/>
  <c r="A503" i="3" s="1"/>
  <c r="A515" i="3" s="1"/>
  <c r="A527" i="3" s="1"/>
  <c r="A539" i="3" s="1"/>
  <c r="A551" i="3" s="1"/>
  <c r="A563" i="3" s="1"/>
  <c r="A575" i="3" s="1"/>
  <c r="A587" i="3" s="1"/>
  <c r="A599" i="3" s="1"/>
  <c r="A611" i="3" s="1"/>
  <c r="A623" i="3" s="1"/>
  <c r="A635" i="3" s="1"/>
  <c r="A647" i="3" s="1"/>
  <c r="A659" i="3" s="1"/>
  <c r="A671" i="3" s="1"/>
  <c r="A683" i="3" s="1"/>
  <c r="A695" i="3" s="1"/>
  <c r="A707" i="3" s="1"/>
  <c r="A719" i="3" s="1"/>
  <c r="A731" i="3" s="1"/>
  <c r="A743" i="3" s="1"/>
  <c r="A755" i="3" s="1"/>
  <c r="A767" i="3" s="1"/>
  <c r="A779" i="3" s="1"/>
  <c r="A791" i="3" s="1"/>
  <c r="A803" i="3" s="1"/>
  <c r="A815" i="3" s="1"/>
  <c r="A827" i="3" s="1"/>
  <c r="A839" i="3" s="1"/>
  <c r="A851" i="3" s="1"/>
  <c r="A863" i="3" s="1"/>
  <c r="A875" i="3" s="1"/>
  <c r="A887" i="3" s="1"/>
  <c r="A899" i="3" s="1"/>
  <c r="A911" i="3" s="1"/>
  <c r="A923" i="3" s="1"/>
  <c r="A935" i="3" s="1"/>
  <c r="A947" i="3" s="1"/>
  <c r="A959" i="3" s="1"/>
  <c r="A971" i="3" s="1"/>
  <c r="A983" i="3" s="1"/>
  <c r="A995" i="3" s="1"/>
  <c r="A1007" i="3" s="1"/>
  <c r="A1019" i="3" s="1"/>
  <c r="A1031" i="3" s="1"/>
  <c r="A1043" i="3" s="1"/>
  <c r="A1055" i="3" s="1"/>
  <c r="A1067" i="3" s="1"/>
  <c r="A1079" i="3" s="1"/>
  <c r="A1091" i="3" s="1"/>
  <c r="A1103" i="3" s="1"/>
  <c r="A1115" i="3" s="1"/>
  <c r="A1127" i="3" s="1"/>
  <c r="A1139" i="3" s="1"/>
  <c r="A1151" i="3" s="1"/>
  <c r="A1163" i="3" s="1"/>
  <c r="A1175" i="3" s="1"/>
  <c r="A1187" i="3" s="1"/>
  <c r="A1199" i="3" s="1"/>
  <c r="A1211" i="3" s="1"/>
  <c r="A1223" i="3" s="1"/>
  <c r="A1235" i="3" s="1"/>
  <c r="A1247" i="3" s="1"/>
  <c r="A1259" i="3" s="1"/>
  <c r="A1271" i="3" s="1"/>
  <c r="A1283" i="3" s="1"/>
  <c r="A1295" i="3" s="1"/>
  <c r="A1307" i="3" s="1"/>
  <c r="A1319" i="3" s="1"/>
  <c r="A1331" i="3" s="1"/>
  <c r="A1343" i="3" s="1"/>
  <c r="A1355" i="3" s="1"/>
  <c r="A1367" i="3" s="1"/>
  <c r="A1379" i="3" s="1"/>
  <c r="A1391" i="3" s="1"/>
  <c r="A1403" i="3" s="1"/>
  <c r="A1415" i="3" s="1"/>
  <c r="A1427" i="3" s="1"/>
  <c r="A1439" i="3" s="1"/>
  <c r="A1451" i="3" s="1"/>
  <c r="A1463" i="3" s="1"/>
  <c r="A1475" i="3" s="1"/>
  <c r="A1487" i="3" s="1"/>
  <c r="A1499" i="3" s="1"/>
  <c r="A1511" i="3" s="1"/>
  <c r="A1523" i="3" s="1"/>
  <c r="A1535" i="3" s="1"/>
  <c r="A1547" i="3" s="1"/>
  <c r="A1559" i="3" s="1"/>
  <c r="A1571" i="3" s="1"/>
  <c r="A1583" i="3" s="1"/>
  <c r="A1595" i="3" s="1"/>
  <c r="A1607" i="3" s="1"/>
  <c r="A1619" i="3" s="1"/>
  <c r="A1631" i="3" s="1"/>
  <c r="A1643" i="3" s="1"/>
  <c r="A1655" i="3" s="1"/>
  <c r="A1667" i="3" s="1"/>
  <c r="A1679" i="3" s="1"/>
  <c r="A1691" i="3" s="1"/>
  <c r="A1703" i="3" s="1"/>
  <c r="A1715" i="3" s="1"/>
  <c r="A1727" i="3" s="1"/>
  <c r="A1739" i="3" s="1"/>
  <c r="A1751" i="3" s="1"/>
  <c r="A1763" i="3" s="1"/>
  <c r="A1775" i="3" s="1"/>
  <c r="A1787" i="3" s="1"/>
  <c r="A1799" i="3" s="1"/>
  <c r="A1811" i="3" s="1"/>
  <c r="A1823" i="3" s="1"/>
  <c r="A1835" i="3" s="1"/>
  <c r="A1847" i="3" s="1"/>
  <c r="A1859" i="3" s="1"/>
  <c r="A1871" i="3" s="1"/>
  <c r="A1883" i="3" s="1"/>
  <c r="A1895" i="3" s="1"/>
  <c r="A1907" i="3" s="1"/>
  <c r="A1919" i="3" s="1"/>
  <c r="A1931" i="3" s="1"/>
  <c r="A1943" i="3" s="1"/>
  <c r="A1955" i="3" s="1"/>
  <c r="A12" i="3"/>
  <c r="A24" i="3" s="1"/>
  <c r="A36" i="3" s="1"/>
  <c r="A48" i="3" s="1"/>
  <c r="A60" i="3" s="1"/>
  <c r="A72" i="3" s="1"/>
  <c r="A84" i="3" s="1"/>
  <c r="A96" i="3" s="1"/>
  <c r="A108" i="3" s="1"/>
  <c r="A120" i="3" s="1"/>
  <c r="A132" i="3" s="1"/>
  <c r="A144" i="3" s="1"/>
  <c r="A156" i="3" s="1"/>
  <c r="A168" i="3" s="1"/>
  <c r="A180" i="3" s="1"/>
  <c r="A192" i="3" s="1"/>
  <c r="A204" i="3" s="1"/>
  <c r="A216" i="3" s="1"/>
  <c r="A228" i="3" s="1"/>
  <c r="A240" i="3" s="1"/>
  <c r="A252" i="3" s="1"/>
  <c r="A264" i="3" s="1"/>
  <c r="A276" i="3" s="1"/>
  <c r="A288" i="3" s="1"/>
  <c r="A300" i="3" s="1"/>
  <c r="A312" i="3" s="1"/>
  <c r="A324" i="3" s="1"/>
  <c r="A336" i="3" s="1"/>
  <c r="A348" i="3" s="1"/>
  <c r="A360" i="3" s="1"/>
  <c r="A372" i="3" s="1"/>
  <c r="A384" i="3" s="1"/>
  <c r="A396" i="3" s="1"/>
  <c r="A408" i="3" s="1"/>
  <c r="A420" i="3" s="1"/>
  <c r="A432" i="3" s="1"/>
  <c r="A444" i="3" s="1"/>
  <c r="A456" i="3" s="1"/>
  <c r="A468" i="3" s="1"/>
  <c r="A480" i="3" s="1"/>
  <c r="A492" i="3" s="1"/>
  <c r="A504" i="3" s="1"/>
  <c r="A516" i="3" s="1"/>
  <c r="A528" i="3" s="1"/>
  <c r="A540" i="3" s="1"/>
  <c r="A552" i="3" s="1"/>
  <c r="A564" i="3" s="1"/>
  <c r="A576" i="3" s="1"/>
  <c r="A588" i="3" s="1"/>
  <c r="A600" i="3" s="1"/>
  <c r="A612" i="3" s="1"/>
  <c r="A624" i="3" s="1"/>
  <c r="A636" i="3" s="1"/>
  <c r="A648" i="3" s="1"/>
  <c r="A660" i="3" s="1"/>
  <c r="A672" i="3" s="1"/>
  <c r="A684" i="3" s="1"/>
  <c r="A696" i="3" s="1"/>
  <c r="A708" i="3" s="1"/>
  <c r="A720" i="3" s="1"/>
  <c r="A732" i="3" s="1"/>
  <c r="A744" i="3" s="1"/>
  <c r="A756" i="3" s="1"/>
  <c r="A768" i="3" s="1"/>
  <c r="A780" i="3" s="1"/>
  <c r="A792" i="3" s="1"/>
  <c r="A804" i="3" s="1"/>
  <c r="A816" i="3" s="1"/>
  <c r="A828" i="3" s="1"/>
  <c r="A840" i="3" s="1"/>
  <c r="A852" i="3" s="1"/>
  <c r="A864" i="3" s="1"/>
  <c r="A876" i="3" s="1"/>
  <c r="A888" i="3" s="1"/>
  <c r="A900" i="3" s="1"/>
  <c r="A912" i="3" s="1"/>
  <c r="A924" i="3" s="1"/>
  <c r="A936" i="3" s="1"/>
  <c r="A948" i="3" s="1"/>
  <c r="A960" i="3" s="1"/>
  <c r="A972" i="3" s="1"/>
  <c r="A984" i="3" s="1"/>
  <c r="A996" i="3" s="1"/>
  <c r="A1008" i="3" s="1"/>
  <c r="A1020" i="3" s="1"/>
  <c r="A1032" i="3" s="1"/>
  <c r="A1044" i="3" s="1"/>
  <c r="A1056" i="3" s="1"/>
  <c r="A1068" i="3" s="1"/>
  <c r="A1080" i="3" s="1"/>
  <c r="A1092" i="3" s="1"/>
  <c r="A1104" i="3" s="1"/>
  <c r="A1116" i="3" s="1"/>
  <c r="A1128" i="3" s="1"/>
  <c r="A1140" i="3" s="1"/>
  <c r="A1152" i="3" s="1"/>
  <c r="A1164" i="3" s="1"/>
  <c r="A1176" i="3" s="1"/>
  <c r="A1188" i="3" s="1"/>
  <c r="A1200" i="3" s="1"/>
  <c r="A1212" i="3" s="1"/>
  <c r="A1224" i="3" s="1"/>
  <c r="A1236" i="3" s="1"/>
  <c r="A1248" i="3" s="1"/>
  <c r="A1260" i="3" s="1"/>
  <c r="A1272" i="3" s="1"/>
  <c r="A1284" i="3" s="1"/>
  <c r="A1296" i="3" s="1"/>
  <c r="A1308" i="3" s="1"/>
  <c r="A1320" i="3" s="1"/>
  <c r="A1332" i="3" s="1"/>
  <c r="A1344" i="3" s="1"/>
  <c r="A1356" i="3" s="1"/>
  <c r="A1368" i="3" s="1"/>
  <c r="A1380" i="3" s="1"/>
  <c r="A1392" i="3" s="1"/>
  <c r="A1404" i="3" s="1"/>
  <c r="A1416" i="3" s="1"/>
  <c r="A1428" i="3" s="1"/>
  <c r="A1440" i="3" s="1"/>
  <c r="A1452" i="3" s="1"/>
  <c r="A1464" i="3" s="1"/>
  <c r="A1476" i="3" s="1"/>
  <c r="A1488" i="3" s="1"/>
  <c r="A1500" i="3" s="1"/>
  <c r="A1512" i="3" s="1"/>
  <c r="A1524" i="3" s="1"/>
  <c r="A1536" i="3" s="1"/>
  <c r="A1548" i="3" s="1"/>
  <c r="A1560" i="3" s="1"/>
  <c r="A1572" i="3" s="1"/>
  <c r="A1584" i="3" s="1"/>
  <c r="A1596" i="3" s="1"/>
  <c r="A1608" i="3" s="1"/>
  <c r="A1620" i="3" s="1"/>
  <c r="A1632" i="3" s="1"/>
  <c r="A1644" i="3" s="1"/>
  <c r="A1656" i="3" s="1"/>
  <c r="A1668" i="3" s="1"/>
  <c r="A1680" i="3" s="1"/>
  <c r="A1692" i="3" s="1"/>
  <c r="A1704" i="3" s="1"/>
  <c r="A1716" i="3" s="1"/>
  <c r="A1728" i="3" s="1"/>
  <c r="A1740" i="3" s="1"/>
  <c r="A1752" i="3" s="1"/>
  <c r="A1764" i="3" s="1"/>
  <c r="A1776" i="3" s="1"/>
  <c r="A1788" i="3" s="1"/>
  <c r="A1800" i="3" s="1"/>
  <c r="A1812" i="3" s="1"/>
  <c r="A1824" i="3" s="1"/>
  <c r="A1836" i="3" s="1"/>
  <c r="A1848" i="3" s="1"/>
  <c r="A1860" i="3" s="1"/>
  <c r="A1872" i="3" s="1"/>
  <c r="A1884" i="3" s="1"/>
  <c r="A1896" i="3" s="1"/>
  <c r="A1908" i="3" s="1"/>
  <c r="A1920" i="3" s="1"/>
  <c r="A1932" i="3" s="1"/>
  <c r="A1944" i="3" s="1"/>
  <c r="A1956" i="3" s="1"/>
  <c r="K19" i="10" l="1"/>
  <c r="M18" i="10"/>
  <c r="AH16" i="10"/>
  <c r="AI16" i="10"/>
  <c r="AM5" i="10"/>
  <c r="AN5" i="10" s="1"/>
  <c r="M104" i="10"/>
  <c r="K105" i="10"/>
  <c r="Q15" i="10"/>
  <c r="R16" i="10"/>
  <c r="AD18" i="10"/>
  <c r="AE17" i="10"/>
  <c r="AK10" i="10" l="1"/>
  <c r="Q16" i="10"/>
  <c r="R17" i="10"/>
  <c r="AH17" i="10"/>
  <c r="AI17" i="10"/>
  <c r="M105" i="10"/>
  <c r="K106" i="10"/>
  <c r="AJ10" i="10"/>
  <c r="AE18" i="10"/>
  <c r="AD19" i="10"/>
  <c r="K20" i="10"/>
  <c r="M19" i="10"/>
  <c r="K107" i="10" l="1"/>
  <c r="M106" i="10"/>
  <c r="AJ11" i="10"/>
  <c r="K21" i="10"/>
  <c r="M20" i="10"/>
  <c r="Q17" i="10"/>
  <c r="R18" i="10"/>
  <c r="AH18" i="10"/>
  <c r="AI18" i="10"/>
  <c r="AE19" i="10"/>
  <c r="AD20" i="10"/>
  <c r="AK11" i="10"/>
  <c r="AK12" i="10" l="1"/>
  <c r="AE20" i="10"/>
  <c r="AD21" i="10"/>
  <c r="AJ12" i="10"/>
  <c r="M21" i="10"/>
  <c r="K22" i="10"/>
  <c r="M107" i="10"/>
  <c r="K108" i="10"/>
  <c r="AH19" i="10"/>
  <c r="AI19" i="10"/>
  <c r="Q18" i="10"/>
  <c r="R19" i="10"/>
  <c r="K109" i="10" l="1"/>
  <c r="M108" i="10"/>
  <c r="AK13" i="10"/>
  <c r="AJ13" i="10"/>
  <c r="K23" i="10"/>
  <c r="M22" i="10"/>
  <c r="AD22" i="10"/>
  <c r="AE21" i="10"/>
  <c r="Q19" i="10"/>
  <c r="R20" i="10"/>
  <c r="AH20" i="10"/>
  <c r="AI20" i="10"/>
  <c r="AE22" i="10" l="1"/>
  <c r="AD23" i="10"/>
  <c r="AK14" i="10"/>
  <c r="Q20" i="10"/>
  <c r="R21" i="10"/>
  <c r="M109" i="10"/>
  <c r="K110" i="10"/>
  <c r="AH21" i="10"/>
  <c r="AI21" i="10"/>
  <c r="AJ14" i="10"/>
  <c r="K24" i="10"/>
  <c r="M23" i="10"/>
  <c r="K25" i="10" l="1"/>
  <c r="M24" i="10"/>
  <c r="AK15" i="10"/>
  <c r="AH22" i="10"/>
  <c r="AI22" i="10"/>
  <c r="AE23" i="10"/>
  <c r="AD24" i="10"/>
  <c r="AJ15" i="10"/>
  <c r="Q21" i="10"/>
  <c r="R22" i="10"/>
  <c r="M110" i="10"/>
  <c r="K111" i="10"/>
  <c r="M111" i="10" l="1"/>
  <c r="K112" i="10"/>
  <c r="AE24" i="10"/>
  <c r="AD25" i="10"/>
  <c r="AH23" i="10"/>
  <c r="AI23" i="10"/>
  <c r="AJ16" i="10"/>
  <c r="Q22" i="10"/>
  <c r="R23" i="10"/>
  <c r="AK16" i="10"/>
  <c r="K26" i="10"/>
  <c r="M25" i="10"/>
  <c r="Q23" i="10" l="1"/>
  <c r="R24" i="10"/>
  <c r="AH24" i="10"/>
  <c r="AI24" i="10"/>
  <c r="M112" i="10"/>
  <c r="K113" i="10"/>
  <c r="AJ17" i="10"/>
  <c r="K27" i="10"/>
  <c r="M26" i="10"/>
  <c r="AK17" i="10"/>
  <c r="AE25" i="10"/>
  <c r="AD26" i="10"/>
  <c r="AE26" i="10" l="1"/>
  <c r="AD27" i="10"/>
  <c r="R25" i="10"/>
  <c r="Q24" i="10"/>
  <c r="AH25" i="10"/>
  <c r="AI25" i="10"/>
  <c r="AK18" i="10"/>
  <c r="M113" i="10"/>
  <c r="K114" i="10"/>
  <c r="K28" i="10"/>
  <c r="M27" i="10"/>
  <c r="AJ18" i="10"/>
  <c r="R26" i="10" l="1"/>
  <c r="Q25" i="10"/>
  <c r="AK19" i="10"/>
  <c r="AE27" i="10"/>
  <c r="AD28" i="10"/>
  <c r="K29" i="10"/>
  <c r="M28" i="10"/>
  <c r="K115" i="10"/>
  <c r="M114" i="10"/>
  <c r="AJ19" i="10"/>
  <c r="AH26" i="10"/>
  <c r="AI26" i="10"/>
  <c r="M115" i="10" l="1"/>
  <c r="K116" i="10"/>
  <c r="AH27" i="10"/>
  <c r="AI27" i="10"/>
  <c r="AE28" i="10"/>
  <c r="AD29" i="10"/>
  <c r="AJ20" i="10"/>
  <c r="AK20" i="10"/>
  <c r="M29" i="10"/>
  <c r="K30" i="10"/>
  <c r="Q26" i="10"/>
  <c r="R27" i="10"/>
  <c r="M116" i="10" l="1"/>
  <c r="K117" i="10"/>
  <c r="M30" i="10"/>
  <c r="K31" i="10"/>
  <c r="Q27" i="10"/>
  <c r="R28" i="10"/>
  <c r="AK21" i="10"/>
  <c r="AH28" i="10"/>
  <c r="AI28" i="10"/>
  <c r="AM6" i="10"/>
  <c r="AN6" i="10" s="1"/>
  <c r="AE29" i="10"/>
  <c r="AD30" i="10"/>
  <c r="AJ21" i="10"/>
  <c r="AE30" i="10" l="1"/>
  <c r="AD31" i="10"/>
  <c r="AJ22" i="10"/>
  <c r="AK22" i="10"/>
  <c r="M31" i="10"/>
  <c r="K32" i="10"/>
  <c r="AH29" i="10"/>
  <c r="AI29" i="10"/>
  <c r="R29" i="10"/>
  <c r="Q28" i="10"/>
  <c r="M117" i="10"/>
  <c r="K118" i="10"/>
  <c r="R30" i="10" l="1"/>
  <c r="Q29" i="10"/>
  <c r="AE31" i="10"/>
  <c r="AD32" i="10"/>
  <c r="M118" i="10"/>
  <c r="K119" i="10"/>
  <c r="AH30" i="10"/>
  <c r="AI30" i="10"/>
  <c r="AJ23" i="10"/>
  <c r="AK23" i="10"/>
  <c r="M32" i="10"/>
  <c r="K33" i="10"/>
  <c r="M119" i="10" l="1"/>
  <c r="K120" i="10"/>
  <c r="AJ24" i="10"/>
  <c r="Q30" i="10"/>
  <c r="R31" i="10"/>
  <c r="AH31" i="10"/>
  <c r="AI31" i="10"/>
  <c r="M33" i="10"/>
  <c r="K34" i="10"/>
  <c r="AK24" i="10"/>
  <c r="AE32" i="10"/>
  <c r="AD33" i="10"/>
  <c r="AK25" i="10" l="1"/>
  <c r="AE33" i="10"/>
  <c r="AD34" i="10"/>
  <c r="M34" i="10"/>
  <c r="K35" i="10"/>
  <c r="AJ25" i="10"/>
  <c r="M120" i="10"/>
  <c r="K121" i="10"/>
  <c r="AH32" i="10"/>
  <c r="AI32" i="10"/>
  <c r="Q31" i="10"/>
  <c r="R32" i="10"/>
  <c r="Q32" i="10" l="1"/>
  <c r="R33" i="10"/>
  <c r="M121" i="10"/>
  <c r="K122" i="10"/>
  <c r="AE34" i="10"/>
  <c r="AD35" i="10"/>
  <c r="AK26" i="10"/>
  <c r="M35" i="10"/>
  <c r="K36" i="10"/>
  <c r="AH33" i="10"/>
  <c r="AI33" i="10"/>
  <c r="AJ26" i="10"/>
  <c r="M36" i="10" l="1"/>
  <c r="K37" i="10"/>
  <c r="AE35" i="10"/>
  <c r="AD36" i="10"/>
  <c r="Q33" i="10"/>
  <c r="R34" i="10"/>
  <c r="AK27" i="10"/>
  <c r="AH34" i="10"/>
  <c r="AI34" i="10"/>
  <c r="AJ27" i="10"/>
  <c r="M122" i="10"/>
  <c r="K123" i="10"/>
  <c r="M123" i="10" l="1"/>
  <c r="K124" i="10"/>
  <c r="Q34" i="10"/>
  <c r="R35" i="10"/>
  <c r="K38" i="10"/>
  <c r="M37" i="10"/>
  <c r="AJ28" i="10"/>
  <c r="AH35" i="10"/>
  <c r="AI35" i="10"/>
  <c r="AK28" i="10"/>
  <c r="AE36" i="10"/>
  <c r="AD37" i="10"/>
  <c r="AI36" i="10" l="1"/>
  <c r="AH36" i="10"/>
  <c r="AK29" i="10"/>
  <c r="Q35" i="10"/>
  <c r="R36" i="10"/>
  <c r="K39" i="10"/>
  <c r="M38" i="10"/>
  <c r="AJ29" i="10"/>
  <c r="AE37" i="10"/>
  <c r="AD38" i="10"/>
  <c r="K125" i="10"/>
  <c r="M124" i="10"/>
  <c r="AH37" i="10" l="1"/>
  <c r="AI37" i="10"/>
  <c r="Q36" i="10"/>
  <c r="R37" i="10"/>
  <c r="AD39" i="10"/>
  <c r="AE38" i="10"/>
  <c r="M39" i="10"/>
  <c r="K40" i="10"/>
  <c r="AJ30" i="10"/>
  <c r="M125" i="10"/>
  <c r="K126" i="10"/>
  <c r="AK30" i="10"/>
  <c r="M126" i="10" l="1"/>
  <c r="K127" i="10"/>
  <c r="AH38" i="10"/>
  <c r="AI38" i="10"/>
  <c r="AD40" i="10"/>
  <c r="AE39" i="10"/>
  <c r="AK31" i="10"/>
  <c r="M40" i="10"/>
  <c r="K41" i="10"/>
  <c r="Q37" i="10"/>
  <c r="R38" i="10"/>
  <c r="AJ31" i="10"/>
  <c r="AK32" i="10" l="1"/>
  <c r="Q38" i="10"/>
  <c r="R39" i="10"/>
  <c r="AJ32" i="10"/>
  <c r="AH39" i="10"/>
  <c r="AI39" i="10"/>
  <c r="M127" i="10"/>
  <c r="K128" i="10"/>
  <c r="K42" i="10"/>
  <c r="M41" i="10"/>
  <c r="AE40" i="10"/>
  <c r="AD41" i="10"/>
  <c r="AI40" i="10" l="1"/>
  <c r="AH40" i="10"/>
  <c r="AM7" i="10"/>
  <c r="AN7" i="10" s="1"/>
  <c r="AK33" i="10"/>
  <c r="K129" i="10"/>
  <c r="M128" i="10"/>
  <c r="Q39" i="10"/>
  <c r="R40" i="10"/>
  <c r="AE41" i="10"/>
  <c r="AD42" i="10"/>
  <c r="M42" i="10"/>
  <c r="K43" i="10"/>
  <c r="AJ33" i="10"/>
  <c r="AK34" i="10" l="1"/>
  <c r="AI41" i="10"/>
  <c r="AH41" i="10"/>
  <c r="M129" i="10"/>
  <c r="K130" i="10"/>
  <c r="M43" i="10"/>
  <c r="K44" i="10"/>
  <c r="Q40" i="10"/>
  <c r="R41" i="10"/>
  <c r="AD43" i="10"/>
  <c r="AE42" i="10"/>
  <c r="AJ34" i="10"/>
  <c r="AE43" i="10" l="1"/>
  <c r="AD44" i="10"/>
  <c r="K45" i="10"/>
  <c r="M44" i="10"/>
  <c r="AK35" i="10"/>
  <c r="M130" i="10"/>
  <c r="K131" i="10"/>
  <c r="AH42" i="10"/>
  <c r="AI42" i="10"/>
  <c r="AJ35" i="10"/>
  <c r="Q41" i="10"/>
  <c r="R42" i="10"/>
  <c r="AJ36" i="10" l="1"/>
  <c r="AE44" i="10"/>
  <c r="AD45" i="10"/>
  <c r="AI43" i="10"/>
  <c r="AH43" i="10"/>
  <c r="M131" i="10"/>
  <c r="K132" i="10"/>
  <c r="Q42" i="10"/>
  <c r="R43" i="10"/>
  <c r="AK36" i="10"/>
  <c r="K46" i="10"/>
  <c r="M45" i="10"/>
  <c r="K47" i="10" l="1"/>
  <c r="M46" i="10"/>
  <c r="M132" i="10"/>
  <c r="K133" i="10"/>
  <c r="AJ37" i="10"/>
  <c r="AD46" i="10"/>
  <c r="AE45" i="10"/>
  <c r="Q43" i="10"/>
  <c r="R44" i="10"/>
  <c r="AK37" i="10"/>
  <c r="AH44" i="10"/>
  <c r="AI44" i="10"/>
  <c r="AK38" i="10" l="1"/>
  <c r="K134" i="10"/>
  <c r="M133" i="10"/>
  <c r="AJ38" i="10"/>
  <c r="AE46" i="10"/>
  <c r="AD47" i="10"/>
  <c r="Q44" i="10"/>
  <c r="R45" i="10"/>
  <c r="AH45" i="10"/>
  <c r="AI45" i="10"/>
  <c r="M47" i="10"/>
  <c r="K48" i="10"/>
  <c r="AD48" i="10" l="1"/>
  <c r="AE47" i="10"/>
  <c r="K49" i="10"/>
  <c r="M48" i="10"/>
  <c r="AK39" i="10"/>
  <c r="R46" i="10"/>
  <c r="Q45" i="10"/>
  <c r="AH46" i="10"/>
  <c r="AI46" i="10"/>
  <c r="K135" i="10"/>
  <c r="M134" i="10"/>
  <c r="AJ39" i="10"/>
  <c r="AJ40" i="10" l="1"/>
  <c r="AI47" i="10"/>
  <c r="AH47" i="10"/>
  <c r="AE48" i="10"/>
  <c r="AD49" i="10"/>
  <c r="K136" i="10"/>
  <c r="M135" i="10"/>
  <c r="R47" i="10"/>
  <c r="Q46" i="10"/>
  <c r="K50" i="10"/>
  <c r="M49" i="10"/>
  <c r="AK40" i="10"/>
  <c r="AJ41" i="10" l="1"/>
  <c r="K51" i="10"/>
  <c r="M50" i="10"/>
  <c r="K137" i="10"/>
  <c r="M136" i="10"/>
  <c r="AK41" i="10"/>
  <c r="AD50" i="10"/>
  <c r="AE49" i="10"/>
  <c r="Q47" i="10"/>
  <c r="R48" i="10"/>
  <c r="AH48" i="10"/>
  <c r="AI48" i="10"/>
  <c r="AJ42" i="10" l="1"/>
  <c r="AH49" i="10"/>
  <c r="AI49" i="10"/>
  <c r="M51" i="10"/>
  <c r="K52" i="10"/>
  <c r="AK42" i="10"/>
  <c r="Q48" i="10"/>
  <c r="R49" i="10"/>
  <c r="AE50" i="10"/>
  <c r="AD51" i="10"/>
  <c r="K138" i="10"/>
  <c r="M137" i="10"/>
  <c r="AI50" i="10" l="1"/>
  <c r="AH50" i="10"/>
  <c r="K53" i="10"/>
  <c r="M52" i="10"/>
  <c r="K139" i="10"/>
  <c r="M138" i="10"/>
  <c r="Q49" i="10"/>
  <c r="R50" i="10"/>
  <c r="AK43" i="10"/>
  <c r="AD52" i="10"/>
  <c r="AE51" i="10"/>
  <c r="AJ43" i="10"/>
  <c r="AE52" i="10" l="1"/>
  <c r="AD53" i="10"/>
  <c r="M53" i="10"/>
  <c r="K54" i="10"/>
  <c r="AJ44" i="10"/>
  <c r="K140" i="10"/>
  <c r="M139" i="10"/>
  <c r="AK44" i="10"/>
  <c r="AI51" i="10"/>
  <c r="AH51" i="10"/>
  <c r="R51" i="10"/>
  <c r="Q50" i="10"/>
  <c r="M54" i="10" l="1"/>
  <c r="K55" i="10"/>
  <c r="K141" i="10"/>
  <c r="M140" i="10"/>
  <c r="Q51" i="10"/>
  <c r="R52" i="10"/>
  <c r="AE53" i="10"/>
  <c r="AD54" i="10"/>
  <c r="AK45" i="10"/>
  <c r="AJ45" i="10"/>
  <c r="AH52" i="10"/>
  <c r="AI52" i="10"/>
  <c r="AM8" i="10"/>
  <c r="AN8" i="10" s="1"/>
  <c r="AJ46" i="10" l="1"/>
  <c r="K56" i="10"/>
  <c r="M55" i="10"/>
  <c r="AE54" i="10"/>
  <c r="AD55" i="10"/>
  <c r="AH53" i="10"/>
  <c r="AI53" i="10"/>
  <c r="AK46" i="10"/>
  <c r="Q52" i="10"/>
  <c r="R53" i="10"/>
  <c r="K142" i="10"/>
  <c r="M141" i="10"/>
  <c r="AK47" i="10" l="1"/>
  <c r="AE55" i="10"/>
  <c r="AD56" i="10"/>
  <c r="K143" i="10"/>
  <c r="M142" i="10"/>
  <c r="AJ47" i="10"/>
  <c r="AI54" i="10"/>
  <c r="AH54" i="10"/>
  <c r="R54" i="10"/>
  <c r="Q53" i="10"/>
  <c r="K57" i="10"/>
  <c r="M56" i="10"/>
  <c r="K58" i="10" l="1"/>
  <c r="M57" i="10"/>
  <c r="R55" i="10"/>
  <c r="Q54" i="10"/>
  <c r="K144" i="10"/>
  <c r="M143" i="10"/>
  <c r="AJ48" i="10"/>
  <c r="AE56" i="10"/>
  <c r="AD57" i="10"/>
  <c r="AK48" i="10"/>
  <c r="AH55" i="10"/>
  <c r="AI55" i="10"/>
  <c r="AE57" i="10" l="1"/>
  <c r="AD58" i="10"/>
  <c r="AK49" i="10"/>
  <c r="AH56" i="10"/>
  <c r="AI56" i="10"/>
  <c r="K145" i="10"/>
  <c r="M144" i="10"/>
  <c r="M58" i="10"/>
  <c r="K59" i="10"/>
  <c r="AJ49" i="10"/>
  <c r="Q55" i="10"/>
  <c r="R56" i="10"/>
  <c r="K146" i="10" l="1"/>
  <c r="M145" i="10"/>
  <c r="Q56" i="10"/>
  <c r="R57" i="10"/>
  <c r="K60" i="10"/>
  <c r="M59" i="10"/>
  <c r="AK50" i="10"/>
  <c r="AJ50" i="10"/>
  <c r="AE58" i="10"/>
  <c r="AD59" i="10"/>
  <c r="AH57" i="10"/>
  <c r="AI57" i="10"/>
  <c r="AK51" i="10" l="1"/>
  <c r="AI58" i="10"/>
  <c r="AH58" i="10"/>
  <c r="R58" i="10"/>
  <c r="Q57" i="10"/>
  <c r="AJ51" i="10"/>
  <c r="AD60" i="10"/>
  <c r="AE59" i="10"/>
  <c r="K61" i="10"/>
  <c r="M60" i="10"/>
  <c r="K147" i="10"/>
  <c r="M146" i="10"/>
  <c r="K148" i="10" l="1"/>
  <c r="M147" i="10"/>
  <c r="AK52" i="10"/>
  <c r="AH59" i="10"/>
  <c r="AI59" i="10"/>
  <c r="R59" i="10"/>
  <c r="Q58" i="10"/>
  <c r="K62" i="10"/>
  <c r="M61" i="10"/>
  <c r="AE60" i="10"/>
  <c r="AD61" i="10"/>
  <c r="AJ52" i="10"/>
  <c r="M62" i="10" l="1"/>
  <c r="K63" i="10"/>
  <c r="AK53" i="10"/>
  <c r="AJ53" i="10"/>
  <c r="AE61" i="10"/>
  <c r="AD62" i="10"/>
  <c r="AH60" i="10"/>
  <c r="AI60" i="10"/>
  <c r="Q59" i="10"/>
  <c r="R60" i="10"/>
  <c r="K149" i="10"/>
  <c r="M148" i="10"/>
  <c r="AK54" i="10" l="1"/>
  <c r="AJ54" i="10"/>
  <c r="K150" i="10"/>
  <c r="M149" i="10"/>
  <c r="Q60" i="10"/>
  <c r="R61" i="10"/>
  <c r="AE62" i="10"/>
  <c r="AD63" i="10"/>
  <c r="K64" i="10"/>
  <c r="M63" i="10"/>
  <c r="AH61" i="10"/>
  <c r="AI61" i="10"/>
  <c r="K65" i="10" l="1"/>
  <c r="M64" i="10"/>
  <c r="AE63" i="10"/>
  <c r="AD64" i="10"/>
  <c r="AI62" i="10"/>
  <c r="AH62" i="10"/>
  <c r="K151" i="10"/>
  <c r="M150" i="10"/>
  <c r="AK55" i="10"/>
  <c r="AJ55" i="10"/>
  <c r="R62" i="10"/>
  <c r="Q61" i="10"/>
  <c r="R63" i="10" l="1"/>
  <c r="Q62" i="10"/>
  <c r="K152" i="10"/>
  <c r="M151" i="10"/>
  <c r="AH63" i="10"/>
  <c r="AI63" i="10"/>
  <c r="AJ56" i="10"/>
  <c r="AK56" i="10"/>
  <c r="M65" i="10"/>
  <c r="K66" i="10"/>
  <c r="AD65" i="10"/>
  <c r="AE64" i="10"/>
  <c r="AE65" i="10" l="1"/>
  <c r="AD66" i="10"/>
  <c r="K153" i="10"/>
  <c r="M152" i="10"/>
  <c r="AH64" i="10"/>
  <c r="AI64" i="10"/>
  <c r="AM9" i="10"/>
  <c r="AN9" i="10" s="1"/>
  <c r="M66" i="10"/>
  <c r="K67" i="10"/>
  <c r="AK57" i="10"/>
  <c r="AJ57" i="10"/>
  <c r="Q63" i="10"/>
  <c r="R64" i="10"/>
  <c r="K154" i="10" l="1"/>
  <c r="M153" i="10"/>
  <c r="Q64" i="10"/>
  <c r="R65" i="10"/>
  <c r="AK58" i="10"/>
  <c r="AE66" i="10"/>
  <c r="AD67" i="10"/>
  <c r="K68" i="10"/>
  <c r="M67" i="10"/>
  <c r="AJ58" i="10"/>
  <c r="AH65" i="10"/>
  <c r="AI65" i="10"/>
  <c r="R66" i="10" l="1"/>
  <c r="Q65" i="10"/>
  <c r="K69" i="10"/>
  <c r="M68" i="10"/>
  <c r="AK59" i="10"/>
  <c r="AE67" i="10"/>
  <c r="AD68" i="10"/>
  <c r="AJ59" i="10"/>
  <c r="AI66" i="10"/>
  <c r="AH66" i="10"/>
  <c r="K155" i="10"/>
  <c r="M154" i="10"/>
  <c r="K156" i="10" l="1"/>
  <c r="M155" i="10"/>
  <c r="K70" i="10"/>
  <c r="M69" i="10"/>
  <c r="AH67" i="10"/>
  <c r="AI67" i="10"/>
  <c r="AJ60" i="10"/>
  <c r="R67" i="10"/>
  <c r="Q66" i="10"/>
  <c r="AK60" i="10"/>
  <c r="AE68" i="10"/>
  <c r="AD69" i="10"/>
  <c r="Q67" i="10" l="1"/>
  <c r="R68" i="10"/>
  <c r="K157" i="10"/>
  <c r="M156" i="10"/>
  <c r="AH68" i="10"/>
  <c r="AI68" i="10"/>
  <c r="AJ61" i="10"/>
  <c r="AE69" i="10"/>
  <c r="AD70" i="10"/>
  <c r="AK61" i="10"/>
  <c r="M70" i="10"/>
  <c r="K71" i="10"/>
  <c r="AE70" i="10" l="1"/>
  <c r="AD71" i="10"/>
  <c r="AJ62" i="10"/>
  <c r="Q68" i="10"/>
  <c r="R69" i="10"/>
  <c r="K72" i="10"/>
  <c r="M71" i="10"/>
  <c r="AH69" i="10"/>
  <c r="AI69" i="10"/>
  <c r="K158" i="10"/>
  <c r="M157" i="10"/>
  <c r="AK62" i="10"/>
  <c r="K73" i="10" l="1"/>
  <c r="M72" i="10"/>
  <c r="AK63" i="10"/>
  <c r="R70" i="10"/>
  <c r="Q69" i="10"/>
  <c r="AD72" i="10"/>
  <c r="AE71" i="10"/>
  <c r="K159" i="10"/>
  <c r="M158" i="10"/>
  <c r="AJ63" i="10"/>
  <c r="AI70" i="10"/>
  <c r="AH70" i="10"/>
  <c r="AE72" i="10" l="1"/>
  <c r="AD73" i="10"/>
  <c r="AJ64" i="10"/>
  <c r="K160" i="10"/>
  <c r="M159" i="10"/>
  <c r="R71" i="10"/>
  <c r="Q70" i="10"/>
  <c r="AK64" i="10"/>
  <c r="AH71" i="10"/>
  <c r="AI71" i="10"/>
  <c r="K74" i="10"/>
  <c r="M73" i="10"/>
  <c r="Q71" i="10" l="1"/>
  <c r="R72" i="10"/>
  <c r="AE73" i="10"/>
  <c r="AD74" i="10"/>
  <c r="AH72" i="10"/>
  <c r="AI72" i="10"/>
  <c r="AK65" i="10"/>
  <c r="AJ65" i="10"/>
  <c r="K161" i="10"/>
  <c r="M160" i="10"/>
  <c r="M74" i="10"/>
  <c r="K75" i="10"/>
  <c r="AJ66" i="10" l="1"/>
  <c r="Q72" i="10"/>
  <c r="R73" i="10"/>
  <c r="AE74" i="10"/>
  <c r="AD75" i="10"/>
  <c r="K76" i="10"/>
  <c r="M75" i="10"/>
  <c r="K162" i="10"/>
  <c r="M161" i="10"/>
  <c r="AH73" i="10"/>
  <c r="AI73" i="10"/>
  <c r="AK66" i="10"/>
  <c r="AK67" i="10" l="1"/>
  <c r="R74" i="10"/>
  <c r="Q73" i="10"/>
  <c r="AE75" i="10"/>
  <c r="AD76" i="10"/>
  <c r="AJ67" i="10"/>
  <c r="K77" i="10"/>
  <c r="M76" i="10"/>
  <c r="M162" i="10"/>
  <c r="K163" i="10"/>
  <c r="AI74" i="10"/>
  <c r="AH74" i="10"/>
  <c r="R75" i="10" l="1"/>
  <c r="Q74" i="10"/>
  <c r="AJ68" i="10"/>
  <c r="AK68" i="10"/>
  <c r="AD77" i="10"/>
  <c r="AE76" i="10"/>
  <c r="M163" i="10"/>
  <c r="K164" i="10"/>
  <c r="M77" i="10"/>
  <c r="K78" i="10"/>
  <c r="AH75" i="10"/>
  <c r="AI75" i="10"/>
  <c r="AJ69" i="10" l="1"/>
  <c r="M78" i="10"/>
  <c r="K79" i="10"/>
  <c r="AH76" i="10"/>
  <c r="AI76" i="10"/>
  <c r="AM10" i="10"/>
  <c r="AN10" i="10" s="1"/>
  <c r="AE77" i="10"/>
  <c r="AD78" i="10"/>
  <c r="Q75" i="10"/>
  <c r="R76" i="10"/>
  <c r="AK69" i="10"/>
  <c r="M164" i="10"/>
  <c r="K165" i="10"/>
  <c r="Q76" i="10" l="1"/>
  <c r="R77" i="10"/>
  <c r="AI77" i="10"/>
  <c r="AH77" i="10"/>
  <c r="AJ70" i="10"/>
  <c r="K80" i="10"/>
  <c r="M79" i="10"/>
  <c r="M165" i="10"/>
  <c r="K166" i="10"/>
  <c r="K167" i="10" s="1"/>
  <c r="K168" i="10" s="1"/>
  <c r="K169" i="10" s="1"/>
  <c r="K170" i="10" s="1"/>
  <c r="K171" i="10" s="1"/>
  <c r="K172" i="10" s="1"/>
  <c r="K173" i="10" s="1"/>
  <c r="K174" i="10" s="1"/>
  <c r="K175" i="10" s="1"/>
  <c r="K176" i="10" s="1"/>
  <c r="K177" i="10" s="1"/>
  <c r="K178" i="10" s="1"/>
  <c r="K179" i="10" s="1"/>
  <c r="K180" i="10" s="1"/>
  <c r="K181" i="10" s="1"/>
  <c r="K182" i="10" s="1"/>
  <c r="K183" i="10" s="1"/>
  <c r="K184" i="10" s="1"/>
  <c r="K185" i="10" s="1"/>
  <c r="K186" i="10" s="1"/>
  <c r="K187" i="10" s="1"/>
  <c r="K188" i="10" s="1"/>
  <c r="K189" i="10" s="1"/>
  <c r="K190" i="10" s="1"/>
  <c r="K191" i="10" s="1"/>
  <c r="K192" i="10" s="1"/>
  <c r="K193" i="10" s="1"/>
  <c r="K194" i="10" s="1"/>
  <c r="K195" i="10" s="1"/>
  <c r="K196" i="10" s="1"/>
  <c r="K197" i="10" s="1"/>
  <c r="K198" i="10" s="1"/>
  <c r="K199" i="10" s="1"/>
  <c r="K200" i="10" s="1"/>
  <c r="K201" i="10" s="1"/>
  <c r="K202" i="10" s="1"/>
  <c r="K203" i="10" s="1"/>
  <c r="K204" i="10" s="1"/>
  <c r="K205" i="10" s="1"/>
  <c r="K206" i="10" s="1"/>
  <c r="K207" i="10" s="1"/>
  <c r="K208" i="10" s="1"/>
  <c r="K209" i="10" s="1"/>
  <c r="K210" i="10" s="1"/>
  <c r="K211" i="10" s="1"/>
  <c r="K212" i="10" s="1"/>
  <c r="K213" i="10" s="1"/>
  <c r="K214" i="10" s="1"/>
  <c r="K215" i="10" s="1"/>
  <c r="K216" i="10" s="1"/>
  <c r="K217" i="10" s="1"/>
  <c r="K218" i="10" s="1"/>
  <c r="K219" i="10" s="1"/>
  <c r="K220" i="10" s="1"/>
  <c r="K221" i="10" s="1"/>
  <c r="K222" i="10" s="1"/>
  <c r="K223" i="10" s="1"/>
  <c r="K224" i="10" s="1"/>
  <c r="K225" i="10" s="1"/>
  <c r="K226" i="10" s="1"/>
  <c r="K227" i="10" s="1"/>
  <c r="K228" i="10" s="1"/>
  <c r="K229" i="10" s="1"/>
  <c r="K230" i="10" s="1"/>
  <c r="K231" i="10" s="1"/>
  <c r="K232" i="10" s="1"/>
  <c r="K233" i="10" s="1"/>
  <c r="K234" i="10" s="1"/>
  <c r="K235" i="10" s="1"/>
  <c r="K236" i="10" s="1"/>
  <c r="K237" i="10" s="1"/>
  <c r="K238" i="10" s="1"/>
  <c r="K239" i="10" s="1"/>
  <c r="K240" i="10" s="1"/>
  <c r="K241" i="10" s="1"/>
  <c r="K242" i="10" s="1"/>
  <c r="K243" i="10" s="1"/>
  <c r="K244" i="10" s="1"/>
  <c r="K245" i="10" s="1"/>
  <c r="K246" i="10" s="1"/>
  <c r="K247" i="10" s="1"/>
  <c r="K248" i="10" s="1"/>
  <c r="K249" i="10" s="1"/>
  <c r="K250" i="10" s="1"/>
  <c r="K251" i="10" s="1"/>
  <c r="K252" i="10" s="1"/>
  <c r="K253" i="10" s="1"/>
  <c r="K254" i="10" s="1"/>
  <c r="K255" i="10" s="1"/>
  <c r="K256" i="10" s="1"/>
  <c r="K257" i="10" s="1"/>
  <c r="K258" i="10" s="1"/>
  <c r="K259" i="10" s="1"/>
  <c r="K260" i="10" s="1"/>
  <c r="K261" i="10" s="1"/>
  <c r="K262" i="10" s="1"/>
  <c r="K263" i="10" s="1"/>
  <c r="K264" i="10" s="1"/>
  <c r="K265" i="10" s="1"/>
  <c r="K266" i="10" s="1"/>
  <c r="K267" i="10" s="1"/>
  <c r="K268" i="10" s="1"/>
  <c r="K269" i="10" s="1"/>
  <c r="K270" i="10" s="1"/>
  <c r="K271" i="10" s="1"/>
  <c r="K272" i="10" s="1"/>
  <c r="K273" i="10" s="1"/>
  <c r="K274" i="10" s="1"/>
  <c r="K275" i="10" s="1"/>
  <c r="K276" i="10" s="1"/>
  <c r="K277" i="10" s="1"/>
  <c r="K278" i="10" s="1"/>
  <c r="K279" i="10" s="1"/>
  <c r="K280" i="10" s="1"/>
  <c r="K281" i="10" s="1"/>
  <c r="K282" i="10" s="1"/>
  <c r="K283" i="10" s="1"/>
  <c r="K284" i="10" s="1"/>
  <c r="K285" i="10" s="1"/>
  <c r="K286" i="10" s="1"/>
  <c r="K287" i="10" s="1"/>
  <c r="K288" i="10" s="1"/>
  <c r="K289" i="10" s="1"/>
  <c r="K290" i="10" s="1"/>
  <c r="K291" i="10" s="1"/>
  <c r="K292" i="10" s="1"/>
  <c r="K293" i="10" s="1"/>
  <c r="K294" i="10" s="1"/>
  <c r="K295" i="10" s="1"/>
  <c r="K296" i="10" s="1"/>
  <c r="K297" i="10" s="1"/>
  <c r="K298" i="10" s="1"/>
  <c r="K299" i="10" s="1"/>
  <c r="K300" i="10" s="1"/>
  <c r="K301" i="10" s="1"/>
  <c r="K302" i="10" s="1"/>
  <c r="K303" i="10" s="1"/>
  <c r="K304" i="10" s="1"/>
  <c r="K305" i="10" s="1"/>
  <c r="K306" i="10" s="1"/>
  <c r="K307" i="10" s="1"/>
  <c r="K308" i="10" s="1"/>
  <c r="K309" i="10" s="1"/>
  <c r="K310" i="10" s="1"/>
  <c r="K311" i="10" s="1"/>
  <c r="K312" i="10" s="1"/>
  <c r="K313" i="10" s="1"/>
  <c r="K314" i="10" s="1"/>
  <c r="K315" i="10" s="1"/>
  <c r="K316" i="10" s="1"/>
  <c r="K317" i="10" s="1"/>
  <c r="K318" i="10" s="1"/>
  <c r="K319" i="10" s="1"/>
  <c r="K320" i="10" s="1"/>
  <c r="K321" i="10" s="1"/>
  <c r="K322" i="10" s="1"/>
  <c r="K323" i="10" s="1"/>
  <c r="K324" i="10" s="1"/>
  <c r="K325" i="10" s="1"/>
  <c r="K326" i="10" s="1"/>
  <c r="K327" i="10" s="1"/>
  <c r="K328" i="10" s="1"/>
  <c r="K329" i="10" s="1"/>
  <c r="K330" i="10" s="1"/>
  <c r="K331" i="10" s="1"/>
  <c r="K332" i="10" s="1"/>
  <c r="K333" i="10" s="1"/>
  <c r="K334" i="10" s="1"/>
  <c r="K335" i="10" s="1"/>
  <c r="K336" i="10" s="1"/>
  <c r="K337" i="10" s="1"/>
  <c r="K338" i="10" s="1"/>
  <c r="K339" i="10" s="1"/>
  <c r="K340" i="10" s="1"/>
  <c r="K341" i="10" s="1"/>
  <c r="K342" i="10" s="1"/>
  <c r="K343" i="10" s="1"/>
  <c r="K344" i="10" s="1"/>
  <c r="K345" i="10" s="1"/>
  <c r="K346" i="10" s="1"/>
  <c r="K347" i="10" s="1"/>
  <c r="K348" i="10" s="1"/>
  <c r="K349" i="10" s="1"/>
  <c r="K350" i="10" s="1"/>
  <c r="K351" i="10" s="1"/>
  <c r="K352" i="10" s="1"/>
  <c r="K353" i="10" s="1"/>
  <c r="K354" i="10" s="1"/>
  <c r="K355" i="10" s="1"/>
  <c r="K356" i="10" s="1"/>
  <c r="K357" i="10" s="1"/>
  <c r="K358" i="10" s="1"/>
  <c r="K359" i="10" s="1"/>
  <c r="K360" i="10" s="1"/>
  <c r="K361" i="10" s="1"/>
  <c r="K362" i="10" s="1"/>
  <c r="K363" i="10" s="1"/>
  <c r="K364" i="10" s="1"/>
  <c r="K365" i="10" s="1"/>
  <c r="K366" i="10" s="1"/>
  <c r="K367" i="10" s="1"/>
  <c r="K368" i="10" s="1"/>
  <c r="K369" i="10" s="1"/>
  <c r="K370" i="10" s="1"/>
  <c r="K371" i="10" s="1"/>
  <c r="K372" i="10" s="1"/>
  <c r="K373" i="10" s="1"/>
  <c r="K374" i="10" s="1"/>
  <c r="K375" i="10" s="1"/>
  <c r="K376" i="10" s="1"/>
  <c r="K377" i="10" s="1"/>
  <c r="K378" i="10" s="1"/>
  <c r="K379" i="10" s="1"/>
  <c r="K380" i="10" s="1"/>
  <c r="K381" i="10" s="1"/>
  <c r="K382" i="10" s="1"/>
  <c r="K383" i="10" s="1"/>
  <c r="K384" i="10" s="1"/>
  <c r="K385" i="10" s="1"/>
  <c r="K386" i="10" s="1"/>
  <c r="K387" i="10" s="1"/>
  <c r="K388" i="10" s="1"/>
  <c r="K389" i="10" s="1"/>
  <c r="K390" i="10" s="1"/>
  <c r="K391" i="10" s="1"/>
  <c r="K392" i="10" s="1"/>
  <c r="K393" i="10" s="1"/>
  <c r="K394" i="10" s="1"/>
  <c r="K395" i="10" s="1"/>
  <c r="K396" i="10" s="1"/>
  <c r="K397" i="10" s="1"/>
  <c r="K398" i="10" s="1"/>
  <c r="K399" i="10" s="1"/>
  <c r="K400" i="10" s="1"/>
  <c r="K401" i="10" s="1"/>
  <c r="K402" i="10" s="1"/>
  <c r="K403" i="10" s="1"/>
  <c r="K404" i="10" s="1"/>
  <c r="K405" i="10" s="1"/>
  <c r="K406" i="10" s="1"/>
  <c r="K407" i="10" s="1"/>
  <c r="K408" i="10" s="1"/>
  <c r="K409" i="10" s="1"/>
  <c r="K410" i="10" s="1"/>
  <c r="K411" i="10" s="1"/>
  <c r="K412" i="10" s="1"/>
  <c r="K413" i="10" s="1"/>
  <c r="K414" i="10" s="1"/>
  <c r="K415" i="10" s="1"/>
  <c r="K416" i="10" s="1"/>
  <c r="K417" i="10" s="1"/>
  <c r="K418" i="10" s="1"/>
  <c r="K419" i="10" s="1"/>
  <c r="K420" i="10" s="1"/>
  <c r="K421" i="10" s="1"/>
  <c r="K422" i="10" s="1"/>
  <c r="K423" i="10" s="1"/>
  <c r="K424" i="10" s="1"/>
  <c r="K425" i="10" s="1"/>
  <c r="K426" i="10" s="1"/>
  <c r="K427" i="10" s="1"/>
  <c r="K428" i="10" s="1"/>
  <c r="K429" i="10" s="1"/>
  <c r="K430" i="10" s="1"/>
  <c r="K431" i="10" s="1"/>
  <c r="K432" i="10" s="1"/>
  <c r="K433" i="10" s="1"/>
  <c r="K434" i="10" s="1"/>
  <c r="K435" i="10" s="1"/>
  <c r="K436" i="10" s="1"/>
  <c r="K437" i="10" s="1"/>
  <c r="K438" i="10" s="1"/>
  <c r="K439" i="10" s="1"/>
  <c r="K440" i="10" s="1"/>
  <c r="K441" i="10" s="1"/>
  <c r="K442" i="10" s="1"/>
  <c r="K443" i="10" s="1"/>
  <c r="K444" i="10" s="1"/>
  <c r="K445" i="10" s="1"/>
  <c r="K446" i="10" s="1"/>
  <c r="K447" i="10" s="1"/>
  <c r="K448" i="10" s="1"/>
  <c r="K449" i="10" s="1"/>
  <c r="K450" i="10" s="1"/>
  <c r="K451" i="10" s="1"/>
  <c r="K452" i="10" s="1"/>
  <c r="K453" i="10" s="1"/>
  <c r="K454" i="10" s="1"/>
  <c r="K455" i="10" s="1"/>
  <c r="K456" i="10" s="1"/>
  <c r="K457" i="10" s="1"/>
  <c r="K458" i="10" s="1"/>
  <c r="K459" i="10" s="1"/>
  <c r="K460" i="10" s="1"/>
  <c r="K461" i="10" s="1"/>
  <c r="K462" i="10" s="1"/>
  <c r="K463" i="10" s="1"/>
  <c r="K464" i="10" s="1"/>
  <c r="K465" i="10" s="1"/>
  <c r="K466" i="10" s="1"/>
  <c r="K467" i="10" s="1"/>
  <c r="K468" i="10" s="1"/>
  <c r="K469" i="10" s="1"/>
  <c r="K470" i="10" s="1"/>
  <c r="K471" i="10" s="1"/>
  <c r="K472" i="10" s="1"/>
  <c r="K473" i="10" s="1"/>
  <c r="K474" i="10" s="1"/>
  <c r="K475" i="10" s="1"/>
  <c r="K476" i="10" s="1"/>
  <c r="K477" i="10" s="1"/>
  <c r="K478" i="10" s="1"/>
  <c r="K479" i="10" s="1"/>
  <c r="K480" i="10" s="1"/>
  <c r="K481" i="10" s="1"/>
  <c r="K482" i="10" s="1"/>
  <c r="K483" i="10" s="1"/>
  <c r="K484" i="10" s="1"/>
  <c r="K485" i="10" s="1"/>
  <c r="K486" i="10" s="1"/>
  <c r="K487" i="10" s="1"/>
  <c r="K488" i="10" s="1"/>
  <c r="K489" i="10" s="1"/>
  <c r="K490" i="10" s="1"/>
  <c r="K491" i="10" s="1"/>
  <c r="K492" i="10" s="1"/>
  <c r="K493" i="10" s="1"/>
  <c r="K494" i="10" s="1"/>
  <c r="K495" i="10" s="1"/>
  <c r="K496" i="10" s="1"/>
  <c r="K497" i="10" s="1"/>
  <c r="K498" i="10" s="1"/>
  <c r="K499" i="10" s="1"/>
  <c r="K500" i="10" s="1"/>
  <c r="K501" i="10" s="1"/>
  <c r="K502" i="10" s="1"/>
  <c r="K503" i="10" s="1"/>
  <c r="K504" i="10" s="1"/>
  <c r="K505" i="10" s="1"/>
  <c r="K506" i="10" s="1"/>
  <c r="K507" i="10" s="1"/>
  <c r="K508" i="10" s="1"/>
  <c r="K509" i="10" s="1"/>
  <c r="K510" i="10" s="1"/>
  <c r="K511" i="10" s="1"/>
  <c r="K512" i="10" s="1"/>
  <c r="K513" i="10" s="1"/>
  <c r="K514" i="10" s="1"/>
  <c r="K515" i="10" s="1"/>
  <c r="K516" i="10" s="1"/>
  <c r="K517" i="10" s="1"/>
  <c r="K518" i="10" s="1"/>
  <c r="K519" i="10" s="1"/>
  <c r="K520" i="10" s="1"/>
  <c r="K521" i="10" s="1"/>
  <c r="K522" i="10" s="1"/>
  <c r="K523" i="10" s="1"/>
  <c r="K524" i="10" s="1"/>
  <c r="K525" i="10" s="1"/>
  <c r="K526" i="10" s="1"/>
  <c r="K527" i="10" s="1"/>
  <c r="K528" i="10" s="1"/>
  <c r="K529" i="10" s="1"/>
  <c r="K530" i="10" s="1"/>
  <c r="K531" i="10" s="1"/>
  <c r="K532" i="10" s="1"/>
  <c r="K533" i="10" s="1"/>
  <c r="K534" i="10" s="1"/>
  <c r="K535" i="10" s="1"/>
  <c r="K536" i="10" s="1"/>
  <c r="K537" i="10" s="1"/>
  <c r="K538" i="10" s="1"/>
  <c r="K539" i="10" s="1"/>
  <c r="K540" i="10" s="1"/>
  <c r="K541" i="10" s="1"/>
  <c r="K542" i="10" s="1"/>
  <c r="K543" i="10" s="1"/>
  <c r="K544" i="10" s="1"/>
  <c r="K545" i="10" s="1"/>
  <c r="K546" i="10" s="1"/>
  <c r="K547" i="10" s="1"/>
  <c r="K548" i="10" s="1"/>
  <c r="K549" i="10" s="1"/>
  <c r="K550" i="10" s="1"/>
  <c r="K551" i="10" s="1"/>
  <c r="K552" i="10" s="1"/>
  <c r="K553" i="10" s="1"/>
  <c r="K554" i="10" s="1"/>
  <c r="K555" i="10" s="1"/>
  <c r="K556" i="10" s="1"/>
  <c r="K557" i="10" s="1"/>
  <c r="K558" i="10" s="1"/>
  <c r="K559" i="10" s="1"/>
  <c r="K560" i="10" s="1"/>
  <c r="K561" i="10" s="1"/>
  <c r="K562" i="10" s="1"/>
  <c r="K563" i="10" s="1"/>
  <c r="K564" i="10" s="1"/>
  <c r="K565" i="10" s="1"/>
  <c r="K566" i="10" s="1"/>
  <c r="K567" i="10" s="1"/>
  <c r="K568" i="10" s="1"/>
  <c r="K569" i="10" s="1"/>
  <c r="K570" i="10" s="1"/>
  <c r="K571" i="10" s="1"/>
  <c r="K572" i="10" s="1"/>
  <c r="K573" i="10" s="1"/>
  <c r="K574" i="10" s="1"/>
  <c r="K575" i="10" s="1"/>
  <c r="K576" i="10" s="1"/>
  <c r="K577" i="10" s="1"/>
  <c r="K578" i="10" s="1"/>
  <c r="K579" i="10" s="1"/>
  <c r="K580" i="10" s="1"/>
  <c r="K581" i="10" s="1"/>
  <c r="K582" i="10" s="1"/>
  <c r="K583" i="10" s="1"/>
  <c r="K584" i="10" s="1"/>
  <c r="K585" i="10" s="1"/>
  <c r="K586" i="10" s="1"/>
  <c r="K587" i="10" s="1"/>
  <c r="K588" i="10" s="1"/>
  <c r="K589" i="10" s="1"/>
  <c r="K590" i="10" s="1"/>
  <c r="K591" i="10" s="1"/>
  <c r="K592" i="10" s="1"/>
  <c r="K593" i="10" s="1"/>
  <c r="K594" i="10" s="1"/>
  <c r="K595" i="10" s="1"/>
  <c r="K596" i="10" s="1"/>
  <c r="K597" i="10" s="1"/>
  <c r="K598" i="10" s="1"/>
  <c r="K599" i="10" s="1"/>
  <c r="K600" i="10" s="1"/>
  <c r="K601" i="10" s="1"/>
  <c r="K602" i="10" s="1"/>
  <c r="K603" i="10" s="1"/>
  <c r="K604" i="10" s="1"/>
  <c r="K605" i="10" s="1"/>
  <c r="K606" i="10" s="1"/>
  <c r="K607" i="10" s="1"/>
  <c r="K608" i="10" s="1"/>
  <c r="K609" i="10" s="1"/>
  <c r="K610" i="10" s="1"/>
  <c r="K611" i="10" s="1"/>
  <c r="K612" i="10" s="1"/>
  <c r="K613" i="10" s="1"/>
  <c r="K614" i="10" s="1"/>
  <c r="K615" i="10" s="1"/>
  <c r="K616" i="10" s="1"/>
  <c r="K617" i="10" s="1"/>
  <c r="K618" i="10" s="1"/>
  <c r="K619" i="10" s="1"/>
  <c r="K620" i="10" s="1"/>
  <c r="K621" i="10" s="1"/>
  <c r="K622" i="10" s="1"/>
  <c r="K623" i="10" s="1"/>
  <c r="K624" i="10" s="1"/>
  <c r="K625" i="10" s="1"/>
  <c r="K626" i="10" s="1"/>
  <c r="K627" i="10" s="1"/>
  <c r="K628" i="10" s="1"/>
  <c r="K629" i="10" s="1"/>
  <c r="K630" i="10" s="1"/>
  <c r="K631" i="10" s="1"/>
  <c r="K632" i="10" s="1"/>
  <c r="K633" i="10" s="1"/>
  <c r="K634" i="10" s="1"/>
  <c r="K635" i="10" s="1"/>
  <c r="K636" i="10" s="1"/>
  <c r="K637" i="10" s="1"/>
  <c r="K638" i="10" s="1"/>
  <c r="K639" i="10" s="1"/>
  <c r="K640" i="10" s="1"/>
  <c r="K641" i="10" s="1"/>
  <c r="K642" i="10" s="1"/>
  <c r="K643" i="10" s="1"/>
  <c r="K644" i="10" s="1"/>
  <c r="K645" i="10" s="1"/>
  <c r="K646" i="10" s="1"/>
  <c r="K647" i="10" s="1"/>
  <c r="K648" i="10" s="1"/>
  <c r="K649" i="10" s="1"/>
  <c r="K650" i="10" s="1"/>
  <c r="K651" i="10" s="1"/>
  <c r="K652" i="10" s="1"/>
  <c r="K653" i="10" s="1"/>
  <c r="K654" i="10" s="1"/>
  <c r="K655" i="10" s="1"/>
  <c r="K656" i="10" s="1"/>
  <c r="K657" i="10" s="1"/>
  <c r="K658" i="10" s="1"/>
  <c r="K659" i="10" s="1"/>
  <c r="K660" i="10" s="1"/>
  <c r="K661" i="10" s="1"/>
  <c r="K662" i="10" s="1"/>
  <c r="K663" i="10" s="1"/>
  <c r="K664" i="10" s="1"/>
  <c r="K665" i="10" s="1"/>
  <c r="K666" i="10" s="1"/>
  <c r="K667" i="10" s="1"/>
  <c r="K668" i="10" s="1"/>
  <c r="K669" i="10" s="1"/>
  <c r="K670" i="10" s="1"/>
  <c r="K671" i="10" s="1"/>
  <c r="K672" i="10" s="1"/>
  <c r="K673" i="10" s="1"/>
  <c r="K674" i="10" s="1"/>
  <c r="K675" i="10" s="1"/>
  <c r="K676" i="10" s="1"/>
  <c r="K677" i="10" s="1"/>
  <c r="K678" i="10" s="1"/>
  <c r="K679" i="10" s="1"/>
  <c r="K680" i="10" s="1"/>
  <c r="K681" i="10" s="1"/>
  <c r="K682" i="10" s="1"/>
  <c r="K683" i="10" s="1"/>
  <c r="K684" i="10" s="1"/>
  <c r="K685" i="10" s="1"/>
  <c r="K686" i="10" s="1"/>
  <c r="K687" i="10" s="1"/>
  <c r="K688" i="10" s="1"/>
  <c r="K689" i="10" s="1"/>
  <c r="K690" i="10" s="1"/>
  <c r="K691" i="10" s="1"/>
  <c r="K692" i="10" s="1"/>
  <c r="K693" i="10" s="1"/>
  <c r="K694" i="10" s="1"/>
  <c r="K695" i="10" s="1"/>
  <c r="K696" i="10" s="1"/>
  <c r="K697" i="10" s="1"/>
  <c r="K698" i="10" s="1"/>
  <c r="K699" i="10" s="1"/>
  <c r="K700" i="10" s="1"/>
  <c r="K701" i="10" s="1"/>
  <c r="K702" i="10" s="1"/>
  <c r="K703" i="10" s="1"/>
  <c r="K704" i="10" s="1"/>
  <c r="K705" i="10" s="1"/>
  <c r="K706" i="10" s="1"/>
  <c r="K707" i="10" s="1"/>
  <c r="K708" i="10" s="1"/>
  <c r="K709" i="10" s="1"/>
  <c r="K710" i="10" s="1"/>
  <c r="K711" i="10" s="1"/>
  <c r="K712" i="10" s="1"/>
  <c r="K713" i="10" s="1"/>
  <c r="K714" i="10" s="1"/>
  <c r="K715" i="10" s="1"/>
  <c r="K716" i="10" s="1"/>
  <c r="K717" i="10" s="1"/>
  <c r="K718" i="10" s="1"/>
  <c r="K719" i="10" s="1"/>
  <c r="K720" i="10" s="1"/>
  <c r="K721" i="10" s="1"/>
  <c r="K722" i="10" s="1"/>
  <c r="K723" i="10" s="1"/>
  <c r="K724" i="10" s="1"/>
  <c r="K725" i="10" s="1"/>
  <c r="K726" i="10" s="1"/>
  <c r="K727" i="10" s="1"/>
  <c r="K728" i="10" s="1"/>
  <c r="K729" i="10" s="1"/>
  <c r="K730" i="10" s="1"/>
  <c r="K731" i="10" s="1"/>
  <c r="K732" i="10" s="1"/>
  <c r="K733" i="10" s="1"/>
  <c r="K734" i="10" s="1"/>
  <c r="K735" i="10" s="1"/>
  <c r="K736" i="10" s="1"/>
  <c r="K737" i="10" s="1"/>
  <c r="K738" i="10" s="1"/>
  <c r="K739" i="10" s="1"/>
  <c r="K740" i="10" s="1"/>
  <c r="K741" i="10" s="1"/>
  <c r="K742" i="10" s="1"/>
  <c r="K743" i="10" s="1"/>
  <c r="K744" i="10" s="1"/>
  <c r="K745" i="10" s="1"/>
  <c r="K746" i="10" s="1"/>
  <c r="K747" i="10" s="1"/>
  <c r="K748" i="10" s="1"/>
  <c r="K749" i="10" s="1"/>
  <c r="K750" i="10" s="1"/>
  <c r="K751" i="10" s="1"/>
  <c r="K752" i="10" s="1"/>
  <c r="K753" i="10" s="1"/>
  <c r="K754" i="10" s="1"/>
  <c r="K755" i="10" s="1"/>
  <c r="K756" i="10" s="1"/>
  <c r="K757" i="10" s="1"/>
  <c r="K758" i="10" s="1"/>
  <c r="K759" i="10" s="1"/>
  <c r="K760" i="10" s="1"/>
  <c r="K761" i="10" s="1"/>
  <c r="K762" i="10" s="1"/>
  <c r="K763" i="10" s="1"/>
  <c r="K764" i="10" s="1"/>
  <c r="K765" i="10" s="1"/>
  <c r="K766" i="10" s="1"/>
  <c r="K767" i="10" s="1"/>
  <c r="K768" i="10" s="1"/>
  <c r="K769" i="10" s="1"/>
  <c r="K770" i="10" s="1"/>
  <c r="K771" i="10" s="1"/>
  <c r="K772" i="10" s="1"/>
  <c r="K773" i="10" s="1"/>
  <c r="K774" i="10" s="1"/>
  <c r="K775" i="10" s="1"/>
  <c r="K776" i="10" s="1"/>
  <c r="K777" i="10" s="1"/>
  <c r="K778" i="10" s="1"/>
  <c r="K779" i="10" s="1"/>
  <c r="K780" i="10" s="1"/>
  <c r="K781" i="10" s="1"/>
  <c r="K782" i="10" s="1"/>
  <c r="K783" i="10" s="1"/>
  <c r="K784" i="10" s="1"/>
  <c r="K785" i="10" s="1"/>
  <c r="K786" i="10" s="1"/>
  <c r="K787" i="10" s="1"/>
  <c r="K788" i="10" s="1"/>
  <c r="K789" i="10" s="1"/>
  <c r="K790" i="10" s="1"/>
  <c r="K791" i="10" s="1"/>
  <c r="K792" i="10" s="1"/>
  <c r="K793" i="10" s="1"/>
  <c r="K794" i="10" s="1"/>
  <c r="K795" i="10" s="1"/>
  <c r="K796" i="10" s="1"/>
  <c r="K797" i="10" s="1"/>
  <c r="K798" i="10" s="1"/>
  <c r="K799" i="10" s="1"/>
  <c r="K800" i="10" s="1"/>
  <c r="K801" i="10" s="1"/>
  <c r="K802" i="10" s="1"/>
  <c r="K803" i="10" s="1"/>
  <c r="K804" i="10" s="1"/>
  <c r="K805" i="10" s="1"/>
  <c r="K806" i="10" s="1"/>
  <c r="K807" i="10" s="1"/>
  <c r="K808" i="10" s="1"/>
  <c r="K809" i="10" s="1"/>
  <c r="K810" i="10" s="1"/>
  <c r="K811" i="10" s="1"/>
  <c r="K812" i="10" s="1"/>
  <c r="K813" i="10" s="1"/>
  <c r="K814" i="10" s="1"/>
  <c r="K815" i="10" s="1"/>
  <c r="K816" i="10" s="1"/>
  <c r="K817" i="10" s="1"/>
  <c r="K818" i="10" s="1"/>
  <c r="K819" i="10" s="1"/>
  <c r="K820" i="10" s="1"/>
  <c r="K821" i="10" s="1"/>
  <c r="K822" i="10" s="1"/>
  <c r="K823" i="10" s="1"/>
  <c r="K824" i="10" s="1"/>
  <c r="K825" i="10" s="1"/>
  <c r="K826" i="10" s="1"/>
  <c r="K827" i="10" s="1"/>
  <c r="K828" i="10" s="1"/>
  <c r="K829" i="10" s="1"/>
  <c r="K830" i="10" s="1"/>
  <c r="K831" i="10" s="1"/>
  <c r="K832" i="10" s="1"/>
  <c r="K833" i="10" s="1"/>
  <c r="K834" i="10" s="1"/>
  <c r="K835" i="10" s="1"/>
  <c r="K836" i="10" s="1"/>
  <c r="K837" i="10" s="1"/>
  <c r="K838" i="10" s="1"/>
  <c r="K839" i="10" s="1"/>
  <c r="K840" i="10" s="1"/>
  <c r="K841" i="10" s="1"/>
  <c r="K842" i="10" s="1"/>
  <c r="K843" i="10" s="1"/>
  <c r="K844" i="10" s="1"/>
  <c r="K845" i="10" s="1"/>
  <c r="K846" i="10" s="1"/>
  <c r="K847" i="10" s="1"/>
  <c r="K848" i="10" s="1"/>
  <c r="K849" i="10" s="1"/>
  <c r="K850" i="10" s="1"/>
  <c r="K851" i="10" s="1"/>
  <c r="K852" i="10" s="1"/>
  <c r="K853" i="10" s="1"/>
  <c r="K854" i="10" s="1"/>
  <c r="K855" i="10" s="1"/>
  <c r="K856" i="10" s="1"/>
  <c r="K857" i="10" s="1"/>
  <c r="K858" i="10" s="1"/>
  <c r="K859" i="10" s="1"/>
  <c r="K860" i="10" s="1"/>
  <c r="K861" i="10" s="1"/>
  <c r="K862" i="10" s="1"/>
  <c r="K863" i="10" s="1"/>
  <c r="K864" i="10" s="1"/>
  <c r="K865" i="10" s="1"/>
  <c r="K866" i="10" s="1"/>
  <c r="K867" i="10" s="1"/>
  <c r="K868" i="10" s="1"/>
  <c r="K869" i="10" s="1"/>
  <c r="K870" i="10" s="1"/>
  <c r="K871" i="10" s="1"/>
  <c r="K872" i="10" s="1"/>
  <c r="K873" i="10" s="1"/>
  <c r="K874" i="10" s="1"/>
  <c r="K875" i="10" s="1"/>
  <c r="K876" i="10" s="1"/>
  <c r="K877" i="10" s="1"/>
  <c r="K878" i="10" s="1"/>
  <c r="K879" i="10" s="1"/>
  <c r="K880" i="10" s="1"/>
  <c r="K881" i="10" s="1"/>
  <c r="K882" i="10" s="1"/>
  <c r="K883" i="10" s="1"/>
  <c r="K884" i="10" s="1"/>
  <c r="K885" i="10" s="1"/>
  <c r="K886" i="10" s="1"/>
  <c r="K887" i="10" s="1"/>
  <c r="K888" i="10" s="1"/>
  <c r="K889" i="10" s="1"/>
  <c r="K890" i="10" s="1"/>
  <c r="K891" i="10" s="1"/>
  <c r="K892" i="10" s="1"/>
  <c r="K893" i="10" s="1"/>
  <c r="K894" i="10" s="1"/>
  <c r="K895" i="10" s="1"/>
  <c r="K896" i="10" s="1"/>
  <c r="K897" i="10" s="1"/>
  <c r="K898" i="10" s="1"/>
  <c r="K899" i="10" s="1"/>
  <c r="K900" i="10" s="1"/>
  <c r="K901" i="10" s="1"/>
  <c r="K902" i="10" s="1"/>
  <c r="K903" i="10" s="1"/>
  <c r="K904" i="10" s="1"/>
  <c r="K905" i="10" s="1"/>
  <c r="K906" i="10" s="1"/>
  <c r="K907" i="10" s="1"/>
  <c r="K908" i="10" s="1"/>
  <c r="K909" i="10" s="1"/>
  <c r="K910" i="10" s="1"/>
  <c r="K911" i="10" s="1"/>
  <c r="K912" i="10" s="1"/>
  <c r="K913" i="10" s="1"/>
  <c r="K914" i="10" s="1"/>
  <c r="K915" i="10" s="1"/>
  <c r="K916" i="10" s="1"/>
  <c r="K917" i="10" s="1"/>
  <c r="K918" i="10" s="1"/>
  <c r="K919" i="10" s="1"/>
  <c r="K920" i="10" s="1"/>
  <c r="K921" i="10" s="1"/>
  <c r="K922" i="10" s="1"/>
  <c r="K923" i="10" s="1"/>
  <c r="K924" i="10" s="1"/>
  <c r="K925" i="10" s="1"/>
  <c r="K926" i="10" s="1"/>
  <c r="K927" i="10" s="1"/>
  <c r="K928" i="10" s="1"/>
  <c r="K929" i="10" s="1"/>
  <c r="K930" i="10" s="1"/>
  <c r="K931" i="10" s="1"/>
  <c r="K932" i="10" s="1"/>
  <c r="K933" i="10" s="1"/>
  <c r="K934" i="10" s="1"/>
  <c r="K935" i="10" s="1"/>
  <c r="K936" i="10" s="1"/>
  <c r="K937" i="10" s="1"/>
  <c r="K938" i="10" s="1"/>
  <c r="K939" i="10" s="1"/>
  <c r="K940" i="10" s="1"/>
  <c r="K941" i="10" s="1"/>
  <c r="K942" i="10" s="1"/>
  <c r="K943" i="10" s="1"/>
  <c r="K944" i="10" s="1"/>
  <c r="K945" i="10" s="1"/>
  <c r="K946" i="10" s="1"/>
  <c r="K947" i="10" s="1"/>
  <c r="K948" i="10" s="1"/>
  <c r="K949" i="10" s="1"/>
  <c r="K950" i="10" s="1"/>
  <c r="K951" i="10" s="1"/>
  <c r="K952" i="10" s="1"/>
  <c r="K953" i="10" s="1"/>
  <c r="K954" i="10" s="1"/>
  <c r="K955" i="10" s="1"/>
  <c r="K956" i="10" s="1"/>
  <c r="K957" i="10" s="1"/>
  <c r="K958" i="10" s="1"/>
  <c r="K959" i="10" s="1"/>
  <c r="K960" i="10" s="1"/>
  <c r="K961" i="10" s="1"/>
  <c r="K962" i="10" s="1"/>
  <c r="K963" i="10" s="1"/>
  <c r="K964" i="10" s="1"/>
  <c r="K965" i="10" s="1"/>
  <c r="K966" i="10" s="1"/>
  <c r="K967" i="10" s="1"/>
  <c r="K968" i="10" s="1"/>
  <c r="K969" i="10" s="1"/>
  <c r="K970" i="10" s="1"/>
  <c r="K971" i="10" s="1"/>
  <c r="K972" i="10" s="1"/>
  <c r="K973" i="10" s="1"/>
  <c r="K974" i="10" s="1"/>
  <c r="K975" i="10" s="1"/>
  <c r="K976" i="10" s="1"/>
  <c r="K977" i="10" s="1"/>
  <c r="K978" i="10" s="1"/>
  <c r="K979" i="10" s="1"/>
  <c r="K980" i="10" s="1"/>
  <c r="K981" i="10" s="1"/>
  <c r="K982" i="10" s="1"/>
  <c r="K983" i="10" s="1"/>
  <c r="K984" i="10" s="1"/>
  <c r="K985" i="10" s="1"/>
  <c r="K986" i="10" s="1"/>
  <c r="K987" i="10" s="1"/>
  <c r="K988" i="10" s="1"/>
  <c r="K989" i="10" s="1"/>
  <c r="K990" i="10" s="1"/>
  <c r="K991" i="10" s="1"/>
  <c r="K992" i="10" s="1"/>
  <c r="K993" i="10" s="1"/>
  <c r="K994" i="10" s="1"/>
  <c r="K995" i="10" s="1"/>
  <c r="K996" i="10" s="1"/>
  <c r="K997" i="10" s="1"/>
  <c r="K998" i="10" s="1"/>
  <c r="K999" i="10" s="1"/>
  <c r="K1000" i="10" s="1"/>
  <c r="K1001" i="10" s="1"/>
  <c r="K1002" i="10" s="1"/>
  <c r="K1003" i="10" s="1"/>
  <c r="K1004" i="10" s="1"/>
  <c r="K1005" i="10" s="1"/>
  <c r="K1006" i="10" s="1"/>
  <c r="K1007" i="10" s="1"/>
  <c r="K1008" i="10" s="1"/>
  <c r="K1009" i="10" s="1"/>
  <c r="K1010" i="10" s="1"/>
  <c r="K1011" i="10" s="1"/>
  <c r="K1012" i="10" s="1"/>
  <c r="K1013" i="10" s="1"/>
  <c r="K1014" i="10" s="1"/>
  <c r="K1015" i="10" s="1"/>
  <c r="K1016" i="10" s="1"/>
  <c r="K1017" i="10" s="1"/>
  <c r="K1018" i="10" s="1"/>
  <c r="K1019" i="10" s="1"/>
  <c r="K1020" i="10" s="1"/>
  <c r="K1021" i="10" s="1"/>
  <c r="K1022" i="10" s="1"/>
  <c r="K1023" i="10" s="1"/>
  <c r="K1024" i="10" s="1"/>
  <c r="K1025" i="10" s="1"/>
  <c r="K1026" i="10" s="1"/>
  <c r="K1027" i="10" s="1"/>
  <c r="K1028" i="10" s="1"/>
  <c r="K1029" i="10" s="1"/>
  <c r="K1030" i="10" s="1"/>
  <c r="K1031" i="10" s="1"/>
  <c r="K1032" i="10" s="1"/>
  <c r="K1033" i="10" s="1"/>
  <c r="K1034" i="10" s="1"/>
  <c r="K1035" i="10" s="1"/>
  <c r="K1036" i="10" s="1"/>
  <c r="K1037" i="10" s="1"/>
  <c r="K1038" i="10" s="1"/>
  <c r="K1039" i="10" s="1"/>
  <c r="K1040" i="10" s="1"/>
  <c r="K1041" i="10" s="1"/>
  <c r="K1042" i="10" s="1"/>
  <c r="K1043" i="10" s="1"/>
  <c r="K1044" i="10" s="1"/>
  <c r="K1045" i="10" s="1"/>
  <c r="K1046" i="10" s="1"/>
  <c r="K1047" i="10" s="1"/>
  <c r="K1048" i="10" s="1"/>
  <c r="K1049" i="10" s="1"/>
  <c r="K1050" i="10" s="1"/>
  <c r="K1051" i="10" s="1"/>
  <c r="K1052" i="10" s="1"/>
  <c r="K1053" i="10" s="1"/>
  <c r="K1054" i="10" s="1"/>
  <c r="K1055" i="10" s="1"/>
  <c r="K1056" i="10" s="1"/>
  <c r="K1057" i="10" s="1"/>
  <c r="K1058" i="10" s="1"/>
  <c r="K1059" i="10" s="1"/>
  <c r="K1060" i="10" s="1"/>
  <c r="K1061" i="10" s="1"/>
  <c r="K1062" i="10" s="1"/>
  <c r="K1063" i="10" s="1"/>
  <c r="K1064" i="10" s="1"/>
  <c r="K1065" i="10" s="1"/>
  <c r="K1066" i="10" s="1"/>
  <c r="K1067" i="10" s="1"/>
  <c r="K1068" i="10" s="1"/>
  <c r="K1069" i="10" s="1"/>
  <c r="K1070" i="10" s="1"/>
  <c r="K1071" i="10" s="1"/>
  <c r="K1072" i="10" s="1"/>
  <c r="K1073" i="10" s="1"/>
  <c r="K1074" i="10" s="1"/>
  <c r="K1075" i="10" s="1"/>
  <c r="K1076" i="10" s="1"/>
  <c r="K1077" i="10" s="1"/>
  <c r="K1078" i="10" s="1"/>
  <c r="K1079" i="10" s="1"/>
  <c r="K1080" i="10" s="1"/>
  <c r="K1081" i="10" s="1"/>
  <c r="K1082" i="10" s="1"/>
  <c r="K1083" i="10" s="1"/>
  <c r="K1084" i="10" s="1"/>
  <c r="K1085" i="10" s="1"/>
  <c r="K1086" i="10" s="1"/>
  <c r="K1087" i="10" s="1"/>
  <c r="K1088" i="10" s="1"/>
  <c r="K1089" i="10" s="1"/>
  <c r="K1090" i="10" s="1"/>
  <c r="K1091" i="10" s="1"/>
  <c r="K1092" i="10" s="1"/>
  <c r="K1093" i="10" s="1"/>
  <c r="K1094" i="10" s="1"/>
  <c r="K1095" i="10" s="1"/>
  <c r="K1096" i="10" s="1"/>
  <c r="K1097" i="10" s="1"/>
  <c r="K1098" i="10" s="1"/>
  <c r="K1099" i="10" s="1"/>
  <c r="K1100" i="10" s="1"/>
  <c r="K1101" i="10" s="1"/>
  <c r="K1102" i="10" s="1"/>
  <c r="K1103" i="10" s="1"/>
  <c r="K1104" i="10" s="1"/>
  <c r="K1105" i="10" s="1"/>
  <c r="K1106" i="10" s="1"/>
  <c r="K1107" i="10" s="1"/>
  <c r="K1108" i="10" s="1"/>
  <c r="K1109" i="10" s="1"/>
  <c r="K1110" i="10" s="1"/>
  <c r="K1111" i="10" s="1"/>
  <c r="K1112" i="10" s="1"/>
  <c r="K1113" i="10" s="1"/>
  <c r="K1114" i="10" s="1"/>
  <c r="K1115" i="10" s="1"/>
  <c r="K1116" i="10" s="1"/>
  <c r="K1117" i="10" s="1"/>
  <c r="K1118" i="10" s="1"/>
  <c r="K1119" i="10" s="1"/>
  <c r="K1120" i="10" s="1"/>
  <c r="K1121" i="10" s="1"/>
  <c r="K1122" i="10" s="1"/>
  <c r="K1123" i="10" s="1"/>
  <c r="K1124" i="10" s="1"/>
  <c r="K1125" i="10" s="1"/>
  <c r="K1126" i="10" s="1"/>
  <c r="K1127" i="10" s="1"/>
  <c r="K1128" i="10" s="1"/>
  <c r="K1129" i="10" s="1"/>
  <c r="K1130" i="10" s="1"/>
  <c r="K1131" i="10" s="1"/>
  <c r="K1132" i="10" s="1"/>
  <c r="K1133" i="10" s="1"/>
  <c r="K1134" i="10" s="1"/>
  <c r="K1135" i="10" s="1"/>
  <c r="K1136" i="10" s="1"/>
  <c r="K1137" i="10" s="1"/>
  <c r="K1138" i="10" s="1"/>
  <c r="K1139" i="10" s="1"/>
  <c r="K1140" i="10" s="1"/>
  <c r="K1141" i="10" s="1"/>
  <c r="K1142" i="10" s="1"/>
  <c r="K1143" i="10" s="1"/>
  <c r="K1144" i="10" s="1"/>
  <c r="K1145" i="10" s="1"/>
  <c r="K1146" i="10" s="1"/>
  <c r="K1147" i="10" s="1"/>
  <c r="K1148" i="10" s="1"/>
  <c r="K1149" i="10" s="1"/>
  <c r="K1150" i="10" s="1"/>
  <c r="K1151" i="10" s="1"/>
  <c r="K1152" i="10" s="1"/>
  <c r="K1153" i="10" s="1"/>
  <c r="K1154" i="10" s="1"/>
  <c r="K1155" i="10" s="1"/>
  <c r="K1156" i="10" s="1"/>
  <c r="K1157" i="10" s="1"/>
  <c r="K1158" i="10" s="1"/>
  <c r="K1159" i="10" s="1"/>
  <c r="K1160" i="10" s="1"/>
  <c r="K1161" i="10" s="1"/>
  <c r="K1162" i="10" s="1"/>
  <c r="K1163" i="10" s="1"/>
  <c r="K1164" i="10" s="1"/>
  <c r="K1165" i="10" s="1"/>
  <c r="K1166" i="10" s="1"/>
  <c r="K1167" i="10" s="1"/>
  <c r="K1168" i="10" s="1"/>
  <c r="K1169" i="10" s="1"/>
  <c r="K1170" i="10" s="1"/>
  <c r="K1171" i="10" s="1"/>
  <c r="K1172" i="10" s="1"/>
  <c r="K1173" i="10" s="1"/>
  <c r="K1174" i="10" s="1"/>
  <c r="K1175" i="10" s="1"/>
  <c r="K1176" i="10" s="1"/>
  <c r="K1177" i="10" s="1"/>
  <c r="K1178" i="10" s="1"/>
  <c r="K1179" i="10" s="1"/>
  <c r="K1180" i="10" s="1"/>
  <c r="K1181" i="10" s="1"/>
  <c r="K1182" i="10" s="1"/>
  <c r="K1183" i="10" s="1"/>
  <c r="K1184" i="10" s="1"/>
  <c r="K1185" i="10" s="1"/>
  <c r="K1186" i="10" s="1"/>
  <c r="K1187" i="10" s="1"/>
  <c r="K1188" i="10" s="1"/>
  <c r="K1189" i="10" s="1"/>
  <c r="K1190" i="10" s="1"/>
  <c r="K1191" i="10" s="1"/>
  <c r="K1192" i="10" s="1"/>
  <c r="K1193" i="10" s="1"/>
  <c r="K1194" i="10" s="1"/>
  <c r="K1195" i="10" s="1"/>
  <c r="K1196" i="10" s="1"/>
  <c r="K1197" i="10" s="1"/>
  <c r="K1198" i="10" s="1"/>
  <c r="K1199" i="10" s="1"/>
  <c r="K1200" i="10" s="1"/>
  <c r="K1201" i="10" s="1"/>
  <c r="K1202" i="10" s="1"/>
  <c r="K1203" i="10" s="1"/>
  <c r="K1204" i="10" s="1"/>
  <c r="K1205" i="10" s="1"/>
  <c r="K1206" i="10" s="1"/>
  <c r="K1207" i="10" s="1"/>
  <c r="K1208" i="10" s="1"/>
  <c r="K1209" i="10" s="1"/>
  <c r="K1210" i="10" s="1"/>
  <c r="K1211" i="10" s="1"/>
  <c r="K1212" i="10" s="1"/>
  <c r="K1213" i="10" s="1"/>
  <c r="K1214" i="10" s="1"/>
  <c r="K1215" i="10" s="1"/>
  <c r="K1216" i="10" s="1"/>
  <c r="K1217" i="10" s="1"/>
  <c r="K1218" i="10" s="1"/>
  <c r="K1219" i="10" s="1"/>
  <c r="K1220" i="10" s="1"/>
  <c r="K1221" i="10" s="1"/>
  <c r="K1222" i="10" s="1"/>
  <c r="K1223" i="10" s="1"/>
  <c r="K1224" i="10" s="1"/>
  <c r="K1225" i="10" s="1"/>
  <c r="K1226" i="10" s="1"/>
  <c r="K1227" i="10" s="1"/>
  <c r="K1228" i="10" s="1"/>
  <c r="K1229" i="10" s="1"/>
  <c r="K1230" i="10" s="1"/>
  <c r="K1231" i="10" s="1"/>
  <c r="K1232" i="10" s="1"/>
  <c r="K1233" i="10" s="1"/>
  <c r="K1234" i="10" s="1"/>
  <c r="K1235" i="10" s="1"/>
  <c r="K1236" i="10" s="1"/>
  <c r="K1237" i="10" s="1"/>
  <c r="K1238" i="10" s="1"/>
  <c r="K1239" i="10" s="1"/>
  <c r="K1240" i="10" s="1"/>
  <c r="K1241" i="10" s="1"/>
  <c r="K1242" i="10" s="1"/>
  <c r="K1243" i="10" s="1"/>
  <c r="K1244" i="10" s="1"/>
  <c r="K1245" i="10" s="1"/>
  <c r="K1246" i="10" s="1"/>
  <c r="K1247" i="10" s="1"/>
  <c r="K1248" i="10" s="1"/>
  <c r="K1249" i="10" s="1"/>
  <c r="K1250" i="10" s="1"/>
  <c r="K1251" i="10" s="1"/>
  <c r="K1252" i="10" s="1"/>
  <c r="K1253" i="10" s="1"/>
  <c r="K1254" i="10" s="1"/>
  <c r="K1255" i="10" s="1"/>
  <c r="K1256" i="10" s="1"/>
  <c r="K1257" i="10" s="1"/>
  <c r="K1258" i="10" s="1"/>
  <c r="K1259" i="10" s="1"/>
  <c r="K1260" i="10" s="1"/>
  <c r="K1261" i="10" s="1"/>
  <c r="K1262" i="10" s="1"/>
  <c r="K1263" i="10" s="1"/>
  <c r="K1264" i="10" s="1"/>
  <c r="K1265" i="10" s="1"/>
  <c r="K1266" i="10" s="1"/>
  <c r="K1267" i="10" s="1"/>
  <c r="K1268" i="10" s="1"/>
  <c r="K1269" i="10" s="1"/>
  <c r="K1270" i="10" s="1"/>
  <c r="K1271" i="10" s="1"/>
  <c r="K1272" i="10" s="1"/>
  <c r="K1273" i="10" s="1"/>
  <c r="K1274" i="10" s="1"/>
  <c r="K1275" i="10" s="1"/>
  <c r="K1276" i="10" s="1"/>
  <c r="K1277" i="10" s="1"/>
  <c r="K1278" i="10" s="1"/>
  <c r="K1279" i="10" s="1"/>
  <c r="K1280" i="10" s="1"/>
  <c r="K1281" i="10" s="1"/>
  <c r="K1282" i="10" s="1"/>
  <c r="K1283" i="10" s="1"/>
  <c r="K1284" i="10" s="1"/>
  <c r="K1285" i="10" s="1"/>
  <c r="K1286" i="10" s="1"/>
  <c r="K1287" i="10" s="1"/>
  <c r="K1288" i="10" s="1"/>
  <c r="K1289" i="10" s="1"/>
  <c r="K1290" i="10" s="1"/>
  <c r="K1291" i="10" s="1"/>
  <c r="K1292" i="10" s="1"/>
  <c r="K1293" i="10" s="1"/>
  <c r="K1294" i="10" s="1"/>
  <c r="K1295" i="10" s="1"/>
  <c r="K1296" i="10" s="1"/>
  <c r="K1297" i="10" s="1"/>
  <c r="K1298" i="10" s="1"/>
  <c r="K1299" i="10" s="1"/>
  <c r="K1300" i="10" s="1"/>
  <c r="K1301" i="10" s="1"/>
  <c r="K1302" i="10" s="1"/>
  <c r="K1303" i="10" s="1"/>
  <c r="K1304" i="10" s="1"/>
  <c r="K1305" i="10" s="1"/>
  <c r="K1306" i="10" s="1"/>
  <c r="K1307" i="10" s="1"/>
  <c r="K1308" i="10" s="1"/>
  <c r="K1309" i="10" s="1"/>
  <c r="K1310" i="10" s="1"/>
  <c r="K1311" i="10" s="1"/>
  <c r="K1312" i="10" s="1"/>
  <c r="K1313" i="10" s="1"/>
  <c r="K1314" i="10" s="1"/>
  <c r="K1315" i="10" s="1"/>
  <c r="K1316" i="10" s="1"/>
  <c r="K1317" i="10" s="1"/>
  <c r="K1318" i="10" s="1"/>
  <c r="K1319" i="10" s="1"/>
  <c r="K1320" i="10" s="1"/>
  <c r="K1321" i="10" s="1"/>
  <c r="K1322" i="10" s="1"/>
  <c r="K1323" i="10" s="1"/>
  <c r="K1324" i="10" s="1"/>
  <c r="K1325" i="10" s="1"/>
  <c r="K1326" i="10" s="1"/>
  <c r="K1327" i="10" s="1"/>
  <c r="K1328" i="10" s="1"/>
  <c r="K1329" i="10" s="1"/>
  <c r="K1330" i="10" s="1"/>
  <c r="K1331" i="10" s="1"/>
  <c r="K1332" i="10" s="1"/>
  <c r="K1333" i="10" s="1"/>
  <c r="K1334" i="10" s="1"/>
  <c r="K1335" i="10" s="1"/>
  <c r="K1336" i="10" s="1"/>
  <c r="K1337" i="10" s="1"/>
  <c r="K1338" i="10" s="1"/>
  <c r="K1339" i="10" s="1"/>
  <c r="K1340" i="10" s="1"/>
  <c r="K1341" i="10" s="1"/>
  <c r="K1342" i="10" s="1"/>
  <c r="K1343" i="10" s="1"/>
  <c r="K1344" i="10" s="1"/>
  <c r="K1345" i="10" s="1"/>
  <c r="K1346" i="10" s="1"/>
  <c r="K1347" i="10" s="1"/>
  <c r="K1348" i="10" s="1"/>
  <c r="K1349" i="10" s="1"/>
  <c r="K1350" i="10" s="1"/>
  <c r="K1351" i="10" s="1"/>
  <c r="K1352" i="10" s="1"/>
  <c r="K1353" i="10" s="1"/>
  <c r="K1354" i="10" s="1"/>
  <c r="K1355" i="10" s="1"/>
  <c r="K1356" i="10" s="1"/>
  <c r="K1357" i="10" s="1"/>
  <c r="K1358" i="10" s="1"/>
  <c r="K1359" i="10" s="1"/>
  <c r="K1360" i="10" s="1"/>
  <c r="K1361" i="10" s="1"/>
  <c r="K1362" i="10" s="1"/>
  <c r="K1363" i="10" s="1"/>
  <c r="K1364" i="10" s="1"/>
  <c r="K1365" i="10" s="1"/>
  <c r="K1366" i="10" s="1"/>
  <c r="K1367" i="10" s="1"/>
  <c r="K1368" i="10" s="1"/>
  <c r="K1369" i="10" s="1"/>
  <c r="K1370" i="10" s="1"/>
  <c r="K1371" i="10" s="1"/>
  <c r="K1372" i="10" s="1"/>
  <c r="K1373" i="10" s="1"/>
  <c r="K1374" i="10" s="1"/>
  <c r="K1375" i="10" s="1"/>
  <c r="K1376" i="10" s="1"/>
  <c r="K1377" i="10" s="1"/>
  <c r="K1378" i="10" s="1"/>
  <c r="K1379" i="10" s="1"/>
  <c r="K1380" i="10" s="1"/>
  <c r="K1381" i="10" s="1"/>
  <c r="K1382" i="10" s="1"/>
  <c r="K1383" i="10" s="1"/>
  <c r="K1384" i="10" s="1"/>
  <c r="K1385" i="10" s="1"/>
  <c r="K1386" i="10" s="1"/>
  <c r="K1387" i="10" s="1"/>
  <c r="K1388" i="10" s="1"/>
  <c r="K1389" i="10" s="1"/>
  <c r="K1390" i="10" s="1"/>
  <c r="K1391" i="10" s="1"/>
  <c r="K1392" i="10" s="1"/>
  <c r="K1393" i="10" s="1"/>
  <c r="K1394" i="10" s="1"/>
  <c r="K1395" i="10" s="1"/>
  <c r="K1396" i="10" s="1"/>
  <c r="K1397" i="10" s="1"/>
  <c r="K1398" i="10" s="1"/>
  <c r="K1399" i="10" s="1"/>
  <c r="K1400" i="10" s="1"/>
  <c r="K1401" i="10" s="1"/>
  <c r="K1402" i="10" s="1"/>
  <c r="K1403" i="10" s="1"/>
  <c r="K1404" i="10" s="1"/>
  <c r="K1405" i="10" s="1"/>
  <c r="K1406" i="10" s="1"/>
  <c r="K1407" i="10" s="1"/>
  <c r="K1408" i="10" s="1"/>
  <c r="K1409" i="10" s="1"/>
  <c r="K1410" i="10" s="1"/>
  <c r="K1411" i="10" s="1"/>
  <c r="K1412" i="10" s="1"/>
  <c r="K1413" i="10" s="1"/>
  <c r="K1414" i="10" s="1"/>
  <c r="K1415" i="10" s="1"/>
  <c r="K1416" i="10" s="1"/>
  <c r="K1417" i="10" s="1"/>
  <c r="K1418" i="10" s="1"/>
  <c r="K1419" i="10" s="1"/>
  <c r="K1420" i="10" s="1"/>
  <c r="K1421" i="10" s="1"/>
  <c r="K1422" i="10" s="1"/>
  <c r="K1423" i="10" s="1"/>
  <c r="K1424" i="10" s="1"/>
  <c r="K1425" i="10" s="1"/>
  <c r="K1426" i="10" s="1"/>
  <c r="K1427" i="10" s="1"/>
  <c r="K1428" i="10" s="1"/>
  <c r="K1429" i="10" s="1"/>
  <c r="K1430" i="10" s="1"/>
  <c r="K1431" i="10" s="1"/>
  <c r="K1432" i="10" s="1"/>
  <c r="K1433" i="10" s="1"/>
  <c r="K1434" i="10" s="1"/>
  <c r="K1435" i="10" s="1"/>
  <c r="K1436" i="10" s="1"/>
  <c r="K1437" i="10" s="1"/>
  <c r="K1438" i="10" s="1"/>
  <c r="K1439" i="10" s="1"/>
  <c r="K1440" i="10" s="1"/>
  <c r="K1441" i="10" s="1"/>
  <c r="K1442" i="10" s="1"/>
  <c r="K1443" i="10" s="1"/>
  <c r="K1444" i="10" s="1"/>
  <c r="K1445" i="10" s="1"/>
  <c r="K1446" i="10" s="1"/>
  <c r="K1447" i="10" s="1"/>
  <c r="K1448" i="10" s="1"/>
  <c r="K1449" i="10" s="1"/>
  <c r="K1450" i="10" s="1"/>
  <c r="K1451" i="10" s="1"/>
  <c r="K1452" i="10" s="1"/>
  <c r="K1453" i="10" s="1"/>
  <c r="K1454" i="10" s="1"/>
  <c r="K1455" i="10" s="1"/>
  <c r="K1456" i="10" s="1"/>
  <c r="K1457" i="10" s="1"/>
  <c r="K1458" i="10" s="1"/>
  <c r="K1459" i="10" s="1"/>
  <c r="K1460" i="10" s="1"/>
  <c r="K1461" i="10" s="1"/>
  <c r="K1462" i="10" s="1"/>
  <c r="K1463" i="10" s="1"/>
  <c r="K1464" i="10" s="1"/>
  <c r="K1465" i="10" s="1"/>
  <c r="K1466" i="10" s="1"/>
  <c r="K1467" i="10" s="1"/>
  <c r="K1468" i="10" s="1"/>
  <c r="K1469" i="10" s="1"/>
  <c r="K1470" i="10" s="1"/>
  <c r="K1471" i="10" s="1"/>
  <c r="K1472" i="10" s="1"/>
  <c r="K1473" i="10" s="1"/>
  <c r="K1474" i="10" s="1"/>
  <c r="K1475" i="10" s="1"/>
  <c r="K1476" i="10" s="1"/>
  <c r="K1477" i="10" s="1"/>
  <c r="K1478" i="10" s="1"/>
  <c r="K1479" i="10" s="1"/>
  <c r="K1480" i="10" s="1"/>
  <c r="K1481" i="10" s="1"/>
  <c r="K1482" i="10" s="1"/>
  <c r="K1483" i="10" s="1"/>
  <c r="K1484" i="10" s="1"/>
  <c r="K1485" i="10" s="1"/>
  <c r="K1486" i="10" s="1"/>
  <c r="K1487" i="10" s="1"/>
  <c r="K1488" i="10" s="1"/>
  <c r="K1489" i="10" s="1"/>
  <c r="K1490" i="10" s="1"/>
  <c r="K1491" i="10" s="1"/>
  <c r="K1492" i="10" s="1"/>
  <c r="K1493" i="10" s="1"/>
  <c r="K1494" i="10" s="1"/>
  <c r="K1495" i="10" s="1"/>
  <c r="K1496" i="10" s="1"/>
  <c r="K1497" i="10" s="1"/>
  <c r="K1498" i="10" s="1"/>
  <c r="K1499" i="10" s="1"/>
  <c r="K1500" i="10" s="1"/>
  <c r="K1501" i="10" s="1"/>
  <c r="K1502" i="10" s="1"/>
  <c r="K1503" i="10" s="1"/>
  <c r="K1504" i="10" s="1"/>
  <c r="K1505" i="10" s="1"/>
  <c r="K1506" i="10" s="1"/>
  <c r="K1507" i="10" s="1"/>
  <c r="K1508" i="10" s="1"/>
  <c r="K1509" i="10" s="1"/>
  <c r="K1510" i="10" s="1"/>
  <c r="K1511" i="10" s="1"/>
  <c r="K1512" i="10" s="1"/>
  <c r="K1513" i="10" s="1"/>
  <c r="K1514" i="10" s="1"/>
  <c r="K1515" i="10" s="1"/>
  <c r="K1516" i="10" s="1"/>
  <c r="K1517" i="10" s="1"/>
  <c r="K1518" i="10" s="1"/>
  <c r="K1519" i="10" s="1"/>
  <c r="K1520" i="10" s="1"/>
  <c r="K1521" i="10" s="1"/>
  <c r="K1522" i="10" s="1"/>
  <c r="K1523" i="10" s="1"/>
  <c r="K1524" i="10" s="1"/>
  <c r="K1525" i="10" s="1"/>
  <c r="K1526" i="10" s="1"/>
  <c r="K1527" i="10" s="1"/>
  <c r="K1528" i="10" s="1"/>
  <c r="K1529" i="10" s="1"/>
  <c r="K1530" i="10" s="1"/>
  <c r="K1531" i="10" s="1"/>
  <c r="K1532" i="10" s="1"/>
  <c r="K1533" i="10" s="1"/>
  <c r="K1534" i="10" s="1"/>
  <c r="K1535" i="10" s="1"/>
  <c r="K1536" i="10" s="1"/>
  <c r="K1537" i="10" s="1"/>
  <c r="K1538" i="10" s="1"/>
  <c r="K1539" i="10" s="1"/>
  <c r="K1540" i="10" s="1"/>
  <c r="K1541" i="10" s="1"/>
  <c r="K1542" i="10" s="1"/>
  <c r="K1543" i="10" s="1"/>
  <c r="K1544" i="10" s="1"/>
  <c r="K1545" i="10" s="1"/>
  <c r="K1546" i="10" s="1"/>
  <c r="K1547" i="10" s="1"/>
  <c r="K1548" i="10" s="1"/>
  <c r="K1549" i="10" s="1"/>
  <c r="K1550" i="10" s="1"/>
  <c r="K1551" i="10" s="1"/>
  <c r="K1552" i="10" s="1"/>
  <c r="K1553" i="10" s="1"/>
  <c r="K1554" i="10" s="1"/>
  <c r="K1555" i="10" s="1"/>
  <c r="K1556" i="10" s="1"/>
  <c r="K1557" i="10" s="1"/>
  <c r="K1558" i="10" s="1"/>
  <c r="K1559" i="10" s="1"/>
  <c r="K1560" i="10" s="1"/>
  <c r="K1561" i="10" s="1"/>
  <c r="K1562" i="10" s="1"/>
  <c r="K1563" i="10" s="1"/>
  <c r="K1564" i="10" s="1"/>
  <c r="K1565" i="10" s="1"/>
  <c r="K1566" i="10" s="1"/>
  <c r="K1567" i="10" s="1"/>
  <c r="K1568" i="10" s="1"/>
  <c r="K1569" i="10" s="1"/>
  <c r="K1570" i="10" s="1"/>
  <c r="K1571" i="10" s="1"/>
  <c r="K1572" i="10" s="1"/>
  <c r="K1573" i="10" s="1"/>
  <c r="K1574" i="10" s="1"/>
  <c r="K1575" i="10" s="1"/>
  <c r="K1576" i="10" s="1"/>
  <c r="K1577" i="10" s="1"/>
  <c r="K1578" i="10" s="1"/>
  <c r="K1579" i="10" s="1"/>
  <c r="K1580" i="10" s="1"/>
  <c r="K1581" i="10" s="1"/>
  <c r="K1582" i="10" s="1"/>
  <c r="K1583" i="10" s="1"/>
  <c r="K1584" i="10" s="1"/>
  <c r="K1585" i="10" s="1"/>
  <c r="K1586" i="10" s="1"/>
  <c r="K1587" i="10" s="1"/>
  <c r="K1588" i="10" s="1"/>
  <c r="K1589" i="10" s="1"/>
  <c r="K1590" i="10" s="1"/>
  <c r="K1591" i="10" s="1"/>
  <c r="K1592" i="10" s="1"/>
  <c r="K1593" i="10" s="1"/>
  <c r="K1594" i="10" s="1"/>
  <c r="K1595" i="10" s="1"/>
  <c r="K1596" i="10" s="1"/>
  <c r="K1597" i="10" s="1"/>
  <c r="K1598" i="10" s="1"/>
  <c r="K1599" i="10" s="1"/>
  <c r="K1600" i="10" s="1"/>
  <c r="K1601" i="10" s="1"/>
  <c r="K1602" i="10" s="1"/>
  <c r="K1603" i="10" s="1"/>
  <c r="K1604" i="10" s="1"/>
  <c r="K1605" i="10" s="1"/>
  <c r="K1606" i="10" s="1"/>
  <c r="K1607" i="10" s="1"/>
  <c r="K1608" i="10" s="1"/>
  <c r="K1609" i="10" s="1"/>
  <c r="K1610" i="10" s="1"/>
  <c r="K1611" i="10" s="1"/>
  <c r="K1612" i="10" s="1"/>
  <c r="K1613" i="10" s="1"/>
  <c r="K1614" i="10" s="1"/>
  <c r="K1615" i="10" s="1"/>
  <c r="K1616" i="10" s="1"/>
  <c r="K1617" i="10" s="1"/>
  <c r="K1618" i="10" s="1"/>
  <c r="K1619" i="10" s="1"/>
  <c r="K1620" i="10" s="1"/>
  <c r="K1621" i="10" s="1"/>
  <c r="K1622" i="10" s="1"/>
  <c r="K1623" i="10" s="1"/>
  <c r="K1624" i="10" s="1"/>
  <c r="K1625" i="10" s="1"/>
  <c r="K1626" i="10" s="1"/>
  <c r="K1627" i="10" s="1"/>
  <c r="K1628" i="10" s="1"/>
  <c r="K1629" i="10" s="1"/>
  <c r="K1630" i="10" s="1"/>
  <c r="K1631" i="10" s="1"/>
  <c r="K1632" i="10" s="1"/>
  <c r="K1633" i="10" s="1"/>
  <c r="K1634" i="10" s="1"/>
  <c r="K1635" i="10" s="1"/>
  <c r="K1636" i="10" s="1"/>
  <c r="K1637" i="10" s="1"/>
  <c r="K1638" i="10" s="1"/>
  <c r="K1639" i="10" s="1"/>
  <c r="K1640" i="10" s="1"/>
  <c r="K1641" i="10" s="1"/>
  <c r="K1642" i="10" s="1"/>
  <c r="K1643" i="10" s="1"/>
  <c r="K1644" i="10" s="1"/>
  <c r="K1645" i="10" s="1"/>
  <c r="K1646" i="10" s="1"/>
  <c r="K1647" i="10" s="1"/>
  <c r="K1648" i="10" s="1"/>
  <c r="K1649" i="10" s="1"/>
  <c r="K1650" i="10" s="1"/>
  <c r="K1651" i="10" s="1"/>
  <c r="K1652" i="10" s="1"/>
  <c r="K1653" i="10" s="1"/>
  <c r="K1654" i="10" s="1"/>
  <c r="K1655" i="10" s="1"/>
  <c r="K1656" i="10" s="1"/>
  <c r="K1657" i="10" s="1"/>
  <c r="K1658" i="10" s="1"/>
  <c r="K1659" i="10" s="1"/>
  <c r="K1660" i="10" s="1"/>
  <c r="K1661" i="10" s="1"/>
  <c r="K1662" i="10" s="1"/>
  <c r="K1663" i="10" s="1"/>
  <c r="K1664" i="10" s="1"/>
  <c r="K1665" i="10" s="1"/>
  <c r="K1666" i="10" s="1"/>
  <c r="K1667" i="10" s="1"/>
  <c r="K1668" i="10" s="1"/>
  <c r="K1669" i="10" s="1"/>
  <c r="K1670" i="10" s="1"/>
  <c r="K1671" i="10" s="1"/>
  <c r="K1672" i="10" s="1"/>
  <c r="K1673" i="10" s="1"/>
  <c r="K1674" i="10" s="1"/>
  <c r="K1675" i="10" s="1"/>
  <c r="K1676" i="10" s="1"/>
  <c r="K1677" i="10" s="1"/>
  <c r="K1678" i="10" s="1"/>
  <c r="K1679" i="10" s="1"/>
  <c r="K1680" i="10" s="1"/>
  <c r="K1681" i="10" s="1"/>
  <c r="K1682" i="10" s="1"/>
  <c r="K1683" i="10" s="1"/>
  <c r="K1684" i="10" s="1"/>
  <c r="K1685" i="10" s="1"/>
  <c r="K1686" i="10" s="1"/>
  <c r="K1687" i="10" s="1"/>
  <c r="K1688" i="10" s="1"/>
  <c r="K1689" i="10" s="1"/>
  <c r="K1690" i="10" s="1"/>
  <c r="K1691" i="10" s="1"/>
  <c r="K1692" i="10" s="1"/>
  <c r="K1693" i="10" s="1"/>
  <c r="K1694" i="10" s="1"/>
  <c r="K1695" i="10" s="1"/>
  <c r="K1696" i="10" s="1"/>
  <c r="K1697" i="10" s="1"/>
  <c r="K1698" i="10" s="1"/>
  <c r="K1699" i="10" s="1"/>
  <c r="K1700" i="10" s="1"/>
  <c r="K1701" i="10" s="1"/>
  <c r="K1702" i="10" s="1"/>
  <c r="K1703" i="10" s="1"/>
  <c r="K1704" i="10" s="1"/>
  <c r="K1705" i="10" s="1"/>
  <c r="K1706" i="10" s="1"/>
  <c r="K1707" i="10" s="1"/>
  <c r="K1708" i="10" s="1"/>
  <c r="K1709" i="10" s="1"/>
  <c r="K1710" i="10" s="1"/>
  <c r="K1711" i="10" s="1"/>
  <c r="K1712" i="10" s="1"/>
  <c r="K1713" i="10" s="1"/>
  <c r="K1714" i="10" s="1"/>
  <c r="K1715" i="10" s="1"/>
  <c r="K1716" i="10" s="1"/>
  <c r="K1717" i="10" s="1"/>
  <c r="K1718" i="10" s="1"/>
  <c r="K1719" i="10" s="1"/>
  <c r="K1720" i="10" s="1"/>
  <c r="K1721" i="10" s="1"/>
  <c r="K1722" i="10" s="1"/>
  <c r="K1723" i="10" s="1"/>
  <c r="K1724" i="10" s="1"/>
  <c r="K1725" i="10" s="1"/>
  <c r="K1726" i="10" s="1"/>
  <c r="K1727" i="10" s="1"/>
  <c r="K1728" i="10" s="1"/>
  <c r="K1729" i="10" s="1"/>
  <c r="K1730" i="10" s="1"/>
  <c r="K1731" i="10" s="1"/>
  <c r="K1732" i="10" s="1"/>
  <c r="K1733" i="10" s="1"/>
  <c r="K1734" i="10" s="1"/>
  <c r="K1735" i="10" s="1"/>
  <c r="K1736" i="10" s="1"/>
  <c r="K1737" i="10" s="1"/>
  <c r="K1738" i="10" s="1"/>
  <c r="K1739" i="10" s="1"/>
  <c r="K1740" i="10" s="1"/>
  <c r="K1741" i="10" s="1"/>
  <c r="K1742" i="10" s="1"/>
  <c r="K1743" i="10" s="1"/>
  <c r="K1744" i="10" s="1"/>
  <c r="K1745" i="10" s="1"/>
  <c r="K1746" i="10" s="1"/>
  <c r="K1747" i="10" s="1"/>
  <c r="K1748" i="10" s="1"/>
  <c r="K1749" i="10" s="1"/>
  <c r="K1750" i="10" s="1"/>
  <c r="K1751" i="10" s="1"/>
  <c r="K1752" i="10" s="1"/>
  <c r="K1753" i="10" s="1"/>
  <c r="K1754" i="10" s="1"/>
  <c r="K1755" i="10" s="1"/>
  <c r="K1756" i="10" s="1"/>
  <c r="K1757" i="10" s="1"/>
  <c r="K1758" i="10" s="1"/>
  <c r="K1759" i="10" s="1"/>
  <c r="K1760" i="10" s="1"/>
  <c r="K1761" i="10" s="1"/>
  <c r="K1762" i="10" s="1"/>
  <c r="K1763" i="10" s="1"/>
  <c r="K1764" i="10" s="1"/>
  <c r="K1765" i="10" s="1"/>
  <c r="K1766" i="10" s="1"/>
  <c r="K1767" i="10" s="1"/>
  <c r="K1768" i="10" s="1"/>
  <c r="K1769" i="10" s="1"/>
  <c r="K1770" i="10" s="1"/>
  <c r="K1771" i="10" s="1"/>
  <c r="K1772" i="10" s="1"/>
  <c r="K1773" i="10" s="1"/>
  <c r="K1774" i="10" s="1"/>
  <c r="K1775" i="10" s="1"/>
  <c r="K1776" i="10" s="1"/>
  <c r="K1777" i="10" s="1"/>
  <c r="K1778" i="10" s="1"/>
  <c r="K1779" i="10" s="1"/>
  <c r="K1780" i="10" s="1"/>
  <c r="K1781" i="10" s="1"/>
  <c r="K1782" i="10" s="1"/>
  <c r="K1783" i="10" s="1"/>
  <c r="K1784" i="10" s="1"/>
  <c r="K1785" i="10" s="1"/>
  <c r="K1786" i="10" s="1"/>
  <c r="K1787" i="10" s="1"/>
  <c r="K1788" i="10" s="1"/>
  <c r="K1789" i="10" s="1"/>
  <c r="K1790" i="10" s="1"/>
  <c r="K1791" i="10" s="1"/>
  <c r="K1792" i="10" s="1"/>
  <c r="K1793" i="10" s="1"/>
  <c r="K1794" i="10" s="1"/>
  <c r="K1795" i="10" s="1"/>
  <c r="K1796" i="10" s="1"/>
  <c r="K1797" i="10" s="1"/>
  <c r="K1798" i="10" s="1"/>
  <c r="K1799" i="10" s="1"/>
  <c r="K1800" i="10" s="1"/>
  <c r="K1801" i="10" s="1"/>
  <c r="K1802" i="10" s="1"/>
  <c r="K1803" i="10" s="1"/>
  <c r="K1804" i="10" s="1"/>
  <c r="K1805" i="10" s="1"/>
  <c r="K1806" i="10" s="1"/>
  <c r="K1807" i="10" s="1"/>
  <c r="K1808" i="10" s="1"/>
  <c r="K1809" i="10" s="1"/>
  <c r="K1810" i="10" s="1"/>
  <c r="K1811" i="10" s="1"/>
  <c r="K1812" i="10" s="1"/>
  <c r="K1813" i="10" s="1"/>
  <c r="K1814" i="10" s="1"/>
  <c r="K1815" i="10" s="1"/>
  <c r="K1816" i="10" s="1"/>
  <c r="K1817" i="10" s="1"/>
  <c r="K1818" i="10" s="1"/>
  <c r="K1819" i="10" s="1"/>
  <c r="K1820" i="10" s="1"/>
  <c r="K1821" i="10" s="1"/>
  <c r="K1822" i="10" s="1"/>
  <c r="K1823" i="10" s="1"/>
  <c r="K1824" i="10" s="1"/>
  <c r="K1825" i="10" s="1"/>
  <c r="K1826" i="10" s="1"/>
  <c r="K1827" i="10" s="1"/>
  <c r="K1828" i="10" s="1"/>
  <c r="K1829" i="10" s="1"/>
  <c r="K1830" i="10" s="1"/>
  <c r="K1831" i="10" s="1"/>
  <c r="K1832" i="10" s="1"/>
  <c r="K1833" i="10" s="1"/>
  <c r="K1834" i="10" s="1"/>
  <c r="K1835" i="10" s="1"/>
  <c r="K1836" i="10" s="1"/>
  <c r="K1837" i="10" s="1"/>
  <c r="K1838" i="10" s="1"/>
  <c r="K1839" i="10" s="1"/>
  <c r="K1840" i="10" s="1"/>
  <c r="K1841" i="10" s="1"/>
  <c r="K1842" i="10" s="1"/>
  <c r="K1843" i="10" s="1"/>
  <c r="K1844" i="10" s="1"/>
  <c r="K1845" i="10" s="1"/>
  <c r="K1846" i="10" s="1"/>
  <c r="K1847" i="10" s="1"/>
  <c r="K1848" i="10" s="1"/>
  <c r="K1849" i="10" s="1"/>
  <c r="K1850" i="10" s="1"/>
  <c r="K1851" i="10" s="1"/>
  <c r="K1852" i="10" s="1"/>
  <c r="K1853" i="10" s="1"/>
  <c r="K1854" i="10" s="1"/>
  <c r="K1855" i="10" s="1"/>
  <c r="K1856" i="10" s="1"/>
  <c r="K1857" i="10" s="1"/>
  <c r="K1858" i="10" s="1"/>
  <c r="K1859" i="10" s="1"/>
  <c r="K1860" i="10" s="1"/>
  <c r="K1861" i="10" s="1"/>
  <c r="K1862" i="10" s="1"/>
  <c r="K1863" i="10" s="1"/>
  <c r="K1864" i="10" s="1"/>
  <c r="K1865" i="10" s="1"/>
  <c r="K1866" i="10" s="1"/>
  <c r="K1867" i="10" s="1"/>
  <c r="K1868" i="10" s="1"/>
  <c r="K1869" i="10" s="1"/>
  <c r="K1870" i="10" s="1"/>
  <c r="K1871" i="10" s="1"/>
  <c r="K1872" i="10" s="1"/>
  <c r="K1873" i="10" s="1"/>
  <c r="K1874" i="10" s="1"/>
  <c r="K1875" i="10" s="1"/>
  <c r="K1876" i="10" s="1"/>
  <c r="K1877" i="10" s="1"/>
  <c r="K1878" i="10" s="1"/>
  <c r="K1879" i="10" s="1"/>
  <c r="K1880" i="10" s="1"/>
  <c r="K1881" i="10" s="1"/>
  <c r="K1882" i="10" s="1"/>
  <c r="K1883" i="10" s="1"/>
  <c r="K1884" i="10" s="1"/>
  <c r="K1885" i="10" s="1"/>
  <c r="K1886" i="10" s="1"/>
  <c r="K1887" i="10" s="1"/>
  <c r="K1888" i="10" s="1"/>
  <c r="K1889" i="10" s="1"/>
  <c r="K1890" i="10" s="1"/>
  <c r="K1891" i="10" s="1"/>
  <c r="K1892" i="10" s="1"/>
  <c r="K1893" i="10" s="1"/>
  <c r="K1894" i="10" s="1"/>
  <c r="K1895" i="10" s="1"/>
  <c r="K1896" i="10" s="1"/>
  <c r="K1897" i="10" s="1"/>
  <c r="K1898" i="10" s="1"/>
  <c r="K1899" i="10" s="1"/>
  <c r="K1900" i="10" s="1"/>
  <c r="K1901" i="10" s="1"/>
  <c r="K1902" i="10" s="1"/>
  <c r="K1903" i="10" s="1"/>
  <c r="K1904" i="10" s="1"/>
  <c r="K1905" i="10" s="1"/>
  <c r="K1906" i="10" s="1"/>
  <c r="K1907" i="10" s="1"/>
  <c r="K1908" i="10" s="1"/>
  <c r="K1909" i="10" s="1"/>
  <c r="K1910" i="10" s="1"/>
  <c r="K1911" i="10" s="1"/>
  <c r="K1912" i="10" s="1"/>
  <c r="K1913" i="10" s="1"/>
  <c r="K1914" i="10" s="1"/>
  <c r="K1915" i="10" s="1"/>
  <c r="K1916" i="10" s="1"/>
  <c r="K1917" i="10" s="1"/>
  <c r="K1918" i="10" s="1"/>
  <c r="K1919" i="10" s="1"/>
  <c r="K1920" i="10" s="1"/>
  <c r="K1921" i="10" s="1"/>
  <c r="K1922" i="10" s="1"/>
  <c r="K1923" i="10" s="1"/>
  <c r="K1924" i="10" s="1"/>
  <c r="K1925" i="10" s="1"/>
  <c r="K1926" i="10" s="1"/>
  <c r="K1927" i="10" s="1"/>
  <c r="K1928" i="10" s="1"/>
  <c r="K1929" i="10" s="1"/>
  <c r="K1930" i="10" s="1"/>
  <c r="K1931" i="10" s="1"/>
  <c r="K1932" i="10" s="1"/>
  <c r="K1933" i="10" s="1"/>
  <c r="K1934" i="10" s="1"/>
  <c r="K1935" i="10" s="1"/>
  <c r="K1936" i="10" s="1"/>
  <c r="K1937" i="10" s="1"/>
  <c r="K1938" i="10" s="1"/>
  <c r="K1939" i="10" s="1"/>
  <c r="K1940" i="10" s="1"/>
  <c r="K1941" i="10" s="1"/>
  <c r="K1942" i="10" s="1"/>
  <c r="K1943" i="10" s="1"/>
  <c r="K1944" i="10" s="1"/>
  <c r="K1945" i="10" s="1"/>
  <c r="K1946" i="10" s="1"/>
  <c r="K1947" i="10" s="1"/>
  <c r="K1948" i="10" s="1"/>
  <c r="K1949" i="10" s="1"/>
  <c r="K1950" i="10" s="1"/>
  <c r="K1951" i="10" s="1"/>
  <c r="K1952" i="10" s="1"/>
  <c r="K1953" i="10" s="1"/>
  <c r="K1954" i="10" s="1"/>
  <c r="K1955" i="10" s="1"/>
  <c r="K1956" i="10" s="1"/>
  <c r="K1957" i="10" s="1"/>
  <c r="K1958" i="10" s="1"/>
  <c r="K1959" i="10" s="1"/>
  <c r="K1960" i="10" s="1"/>
  <c r="K1961" i="10" s="1"/>
  <c r="K1962" i="10" s="1"/>
  <c r="K1963" i="10" s="1"/>
  <c r="K1964" i="10" s="1"/>
  <c r="K1965" i="10" s="1"/>
  <c r="K1966" i="10" s="1"/>
  <c r="K1967" i="10" s="1"/>
  <c r="K1968" i="10" s="1"/>
  <c r="K1969" i="10" s="1"/>
  <c r="K1970" i="10" s="1"/>
  <c r="K1971" i="10" s="1"/>
  <c r="K1972" i="10" s="1"/>
  <c r="K1973" i="10" s="1"/>
  <c r="K1974" i="10" s="1"/>
  <c r="K1975" i="10" s="1"/>
  <c r="K1976" i="10" s="1"/>
  <c r="K1977" i="10" s="1"/>
  <c r="K1978" i="10" s="1"/>
  <c r="K1979" i="10" s="1"/>
  <c r="K1980" i="10" s="1"/>
  <c r="K1981" i="10" s="1"/>
  <c r="K1982" i="10" s="1"/>
  <c r="K1983" i="10" s="1"/>
  <c r="K1984" i="10" s="1"/>
  <c r="K1985" i="10" s="1"/>
  <c r="K1986" i="10" s="1"/>
  <c r="K1987" i="10" s="1"/>
  <c r="K1988" i="10" s="1"/>
  <c r="K1989" i="10" s="1"/>
  <c r="K1990" i="10" s="1"/>
  <c r="K1991" i="10" s="1"/>
  <c r="K1992" i="10" s="1"/>
  <c r="K1993" i="10" s="1"/>
  <c r="K1994" i="10" s="1"/>
  <c r="K1995" i="10" s="1"/>
  <c r="K1996" i="10" s="1"/>
  <c r="K1997" i="10" s="1"/>
  <c r="K1998" i="10" s="1"/>
  <c r="K1999" i="10" s="1"/>
  <c r="K2000" i="10" s="1"/>
  <c r="K2001" i="10" s="1"/>
  <c r="K2002" i="10" s="1"/>
  <c r="K2003" i="10" s="1"/>
  <c r="K2004" i="10" s="1"/>
  <c r="K2005" i="10" s="1"/>
  <c r="K2006" i="10" s="1"/>
  <c r="K2007" i="10" s="1"/>
  <c r="K2008" i="10" s="1"/>
  <c r="K2009" i="10" s="1"/>
  <c r="K2010" i="10" s="1"/>
  <c r="K2011" i="10" s="1"/>
  <c r="K2012" i="10" s="1"/>
  <c r="K2013" i="10" s="1"/>
  <c r="K2014" i="10" s="1"/>
  <c r="K2015" i="10" s="1"/>
  <c r="K2016" i="10" s="1"/>
  <c r="K2017" i="10" s="1"/>
  <c r="K2018" i="10" s="1"/>
  <c r="K2019" i="10" s="1"/>
  <c r="K2020" i="10" s="1"/>
  <c r="K2021" i="10" s="1"/>
  <c r="K2022" i="10" s="1"/>
  <c r="K2023" i="10" s="1"/>
  <c r="K2024" i="10" s="1"/>
  <c r="AE78" i="10"/>
  <c r="AD79" i="10"/>
  <c r="AK70" i="10"/>
  <c r="AD80" i="10" l="1"/>
  <c r="AE79" i="10"/>
  <c r="AK71" i="10"/>
  <c r="K81" i="10"/>
  <c r="M80" i="10"/>
  <c r="R78" i="10"/>
  <c r="Q77" i="10"/>
  <c r="AI78" i="10"/>
  <c r="AH78" i="10"/>
  <c r="AJ71" i="10"/>
  <c r="R79" i="10" l="1"/>
  <c r="Q78" i="10"/>
  <c r="AH79" i="10"/>
  <c r="AI79" i="10"/>
  <c r="AJ72" i="10"/>
  <c r="AE80" i="10"/>
  <c r="AD81" i="10"/>
  <c r="AK72" i="10"/>
  <c r="K82" i="10"/>
  <c r="M81" i="10"/>
  <c r="AE81" i="10" l="1"/>
  <c r="AD82" i="10"/>
  <c r="AK73" i="10"/>
  <c r="AJ73" i="10"/>
  <c r="AH80" i="10"/>
  <c r="AI80" i="10"/>
  <c r="M82" i="10"/>
  <c r="K83" i="10"/>
  <c r="Q79" i="10"/>
  <c r="R80" i="10"/>
  <c r="AE82" i="10" l="1"/>
  <c r="AD83" i="10"/>
  <c r="AK74" i="10"/>
  <c r="AH81" i="10"/>
  <c r="AI81" i="10"/>
  <c r="Q80" i="10"/>
  <c r="R81" i="10"/>
  <c r="K84" i="10"/>
  <c r="M83" i="10"/>
  <c r="AJ74" i="10"/>
  <c r="R82" i="10" l="1"/>
  <c r="Q81" i="10"/>
  <c r="AE83" i="10"/>
  <c r="AD84" i="10"/>
  <c r="AI82" i="10"/>
  <c r="AH82" i="10"/>
  <c r="AK75" i="10"/>
  <c r="M84" i="10"/>
  <c r="K85" i="10"/>
  <c r="AJ75" i="10"/>
  <c r="AH83" i="10" l="1"/>
  <c r="AI83" i="10"/>
  <c r="AJ76" i="10"/>
  <c r="AK76" i="10"/>
  <c r="Q82" i="10"/>
  <c r="R83" i="10"/>
  <c r="K86" i="10"/>
  <c r="M85" i="10"/>
  <c r="AD85" i="10"/>
  <c r="AE84" i="10"/>
  <c r="M86" i="10" l="1"/>
  <c r="K87" i="10"/>
  <c r="AH84" i="10"/>
  <c r="AI84" i="10"/>
  <c r="AK77" i="10"/>
  <c r="Q83" i="10"/>
  <c r="R84" i="10"/>
  <c r="AE85" i="10"/>
  <c r="AD86" i="10"/>
  <c r="AJ77" i="10"/>
  <c r="Q84" i="10" l="1"/>
  <c r="R85" i="10"/>
  <c r="AK78" i="10"/>
  <c r="AJ78" i="10"/>
  <c r="K88" i="10"/>
  <c r="M87" i="10"/>
  <c r="AE86" i="10"/>
  <c r="AD87" i="10"/>
  <c r="AI85" i="10"/>
  <c r="AH85" i="10"/>
  <c r="AJ79" i="10" l="1"/>
  <c r="M88" i="10"/>
  <c r="K89" i="10"/>
  <c r="R86" i="10"/>
  <c r="Q85" i="10"/>
  <c r="AK79" i="10"/>
  <c r="AE87" i="10"/>
  <c r="AD88" i="10"/>
  <c r="AI86" i="10"/>
  <c r="AH86" i="10"/>
  <c r="AK80" i="10" l="1"/>
  <c r="K90" i="10"/>
  <c r="M89" i="10"/>
  <c r="AD89" i="10"/>
  <c r="AE88" i="10"/>
  <c r="Q86" i="10"/>
  <c r="R87" i="10"/>
  <c r="AJ80" i="10"/>
  <c r="AH87" i="10"/>
  <c r="AI87" i="10"/>
  <c r="AH88" i="10" l="1"/>
  <c r="AI88" i="10"/>
  <c r="AM11" i="10"/>
  <c r="AN11" i="10" s="1"/>
  <c r="AK81" i="10"/>
  <c r="Q87" i="10"/>
  <c r="R88" i="10"/>
  <c r="AE89" i="10"/>
  <c r="AD90" i="10"/>
  <c r="M90" i="10"/>
  <c r="K91" i="10"/>
  <c r="AJ81" i="10"/>
  <c r="AD91" i="10" l="1"/>
  <c r="AE90" i="10"/>
  <c r="AK82" i="10"/>
  <c r="AI89" i="10"/>
  <c r="AH89" i="10"/>
  <c r="AJ82" i="10"/>
  <c r="K92" i="10"/>
  <c r="M92" i="10" s="1"/>
  <c r="M91" i="10"/>
  <c r="Q88" i="10"/>
  <c r="R89" i="10"/>
  <c r="AJ83" i="10" l="1"/>
  <c r="AK83" i="10"/>
  <c r="AH90" i="10"/>
  <c r="AI90" i="10"/>
  <c r="R90" i="10"/>
  <c r="Q89" i="10"/>
  <c r="AE91" i="10"/>
  <c r="AD92" i="10"/>
  <c r="Q90" i="10" l="1"/>
  <c r="R91" i="10"/>
  <c r="AH91" i="10"/>
  <c r="AI91" i="10"/>
  <c r="AK84" i="10"/>
  <c r="AE92" i="10"/>
  <c r="AD93" i="10"/>
  <c r="AJ84" i="10"/>
  <c r="AH92" i="10" l="1"/>
  <c r="AI92" i="10"/>
  <c r="Q91" i="10"/>
  <c r="R92" i="10"/>
  <c r="AK85" i="10"/>
  <c r="AE93" i="10"/>
  <c r="AD94" i="10"/>
  <c r="AJ85" i="10"/>
  <c r="Q92" i="10" l="1"/>
  <c r="R93" i="10"/>
  <c r="AK86" i="10"/>
  <c r="AE94" i="10"/>
  <c r="AD95" i="10"/>
  <c r="AI93" i="10"/>
  <c r="AH93" i="10"/>
  <c r="AJ86" i="10"/>
  <c r="AI94" i="10" l="1"/>
  <c r="AH94" i="10"/>
  <c r="AJ87" i="10"/>
  <c r="AK87" i="10"/>
  <c r="R94" i="10"/>
  <c r="Q93" i="10"/>
  <c r="AD96" i="10"/>
  <c r="AE95" i="10"/>
  <c r="AE96" i="10" l="1"/>
  <c r="AD97" i="10"/>
  <c r="AJ88" i="10"/>
  <c r="R95" i="10"/>
  <c r="Q94" i="10"/>
  <c r="AK88" i="10"/>
  <c r="AH95" i="10"/>
  <c r="AI95" i="10"/>
  <c r="AE97" i="10" l="1"/>
  <c r="AD98" i="10"/>
  <c r="AK89" i="10"/>
  <c r="AJ89" i="10"/>
  <c r="Q95" i="10"/>
  <c r="R96" i="10"/>
  <c r="AH96" i="10"/>
  <c r="AI96" i="10"/>
  <c r="Q96" i="10" l="1"/>
  <c r="R97" i="10"/>
  <c r="AE98" i="10"/>
  <c r="AD99" i="10"/>
  <c r="AK90" i="10"/>
  <c r="AJ90" i="10"/>
  <c r="AH97" i="10"/>
  <c r="AI97" i="10"/>
  <c r="AK91" i="10" l="1"/>
  <c r="R98" i="10"/>
  <c r="Q97" i="10"/>
  <c r="AJ91" i="10"/>
  <c r="AE99" i="10"/>
  <c r="AD100" i="10"/>
  <c r="AI98" i="10"/>
  <c r="AH98" i="10"/>
  <c r="AK92" i="10" l="1"/>
  <c r="AH99" i="10"/>
  <c r="AI99" i="10"/>
  <c r="AJ92" i="10"/>
  <c r="AE100" i="10"/>
  <c r="AD101" i="10"/>
  <c r="R99" i="10"/>
  <c r="Q98" i="10"/>
  <c r="Q99" i="10" l="1"/>
  <c r="R100" i="10"/>
  <c r="AH100" i="10"/>
  <c r="AI100" i="10"/>
  <c r="AM12" i="10"/>
  <c r="AN12" i="10" s="1"/>
  <c r="AJ93" i="10"/>
  <c r="AD102" i="10"/>
  <c r="AE101" i="10"/>
  <c r="AK93" i="10"/>
  <c r="AJ94" i="10" l="1"/>
  <c r="AH101" i="10"/>
  <c r="AI101" i="10"/>
  <c r="R101" i="10"/>
  <c r="Q100" i="10"/>
  <c r="AE102" i="10"/>
  <c r="AD103" i="10"/>
  <c r="AK94" i="10"/>
  <c r="AH102" i="10" l="1"/>
  <c r="AI102" i="10"/>
  <c r="AK95" i="10"/>
  <c r="AJ95" i="10"/>
  <c r="Q101" i="10"/>
  <c r="R102" i="10"/>
  <c r="AD104" i="10"/>
  <c r="AE103" i="10"/>
  <c r="R103" i="10" l="1"/>
  <c r="Q102" i="10"/>
  <c r="AH103" i="10"/>
  <c r="AI103" i="10"/>
  <c r="AK96" i="10"/>
  <c r="AE104" i="10"/>
  <c r="AD105" i="10"/>
  <c r="AJ96" i="10"/>
  <c r="AI104" i="10" l="1"/>
  <c r="AH104" i="10"/>
  <c r="AK97" i="10"/>
  <c r="AJ97" i="10"/>
  <c r="AE105" i="10"/>
  <c r="AD106" i="10"/>
  <c r="Q103" i="10"/>
  <c r="R104" i="10"/>
  <c r="R105" i="10" l="1"/>
  <c r="Q104" i="10"/>
  <c r="AE106" i="10"/>
  <c r="AD107" i="10"/>
  <c r="AH105" i="10"/>
  <c r="AI105" i="10"/>
  <c r="AJ98" i="10"/>
  <c r="AK98" i="10"/>
  <c r="AD108" i="10" l="1"/>
  <c r="AE107" i="10"/>
  <c r="AH106" i="10"/>
  <c r="AI106" i="10"/>
  <c r="AK99" i="10"/>
  <c r="AJ99" i="10"/>
  <c r="R106" i="10"/>
  <c r="Q105" i="10"/>
  <c r="R107" i="10" l="1"/>
  <c r="Q106" i="10"/>
  <c r="AK100" i="10"/>
  <c r="AJ100" i="10"/>
  <c r="AH107" i="10"/>
  <c r="AI107" i="10"/>
  <c r="AE108" i="10"/>
  <c r="AD109" i="10"/>
  <c r="AH108" i="10" l="1"/>
  <c r="AI108" i="10"/>
  <c r="AK101" i="10"/>
  <c r="AJ101" i="10"/>
  <c r="AD110" i="10"/>
  <c r="AE109" i="10"/>
  <c r="Q107" i="10"/>
  <c r="R108" i="10"/>
  <c r="AE110" i="10" l="1"/>
  <c r="AD111" i="10"/>
  <c r="AK102" i="10"/>
  <c r="R109" i="10"/>
  <c r="Q108" i="10"/>
  <c r="AJ102" i="10"/>
  <c r="AH109" i="10"/>
  <c r="AI109" i="10"/>
  <c r="Q109" i="10" l="1"/>
  <c r="R110" i="10"/>
  <c r="AE111" i="10"/>
  <c r="AD112" i="10"/>
  <c r="AK103" i="10"/>
  <c r="AI110" i="10"/>
  <c r="AH110" i="10"/>
  <c r="AJ103" i="10"/>
  <c r="AH111" i="10" l="1"/>
  <c r="AI111" i="10"/>
  <c r="AJ104" i="10"/>
  <c r="R111" i="10"/>
  <c r="Q110" i="10"/>
  <c r="AK104" i="10"/>
  <c r="AE112" i="10"/>
  <c r="AD113" i="10"/>
  <c r="AH112" i="10" l="1"/>
  <c r="AI112" i="10"/>
  <c r="AM13" i="10"/>
  <c r="AN13" i="10" s="1"/>
  <c r="R112" i="10"/>
  <c r="Q111" i="10"/>
  <c r="AK105" i="10"/>
  <c r="AJ105" i="10"/>
  <c r="AE113" i="10"/>
  <c r="AD114" i="10"/>
  <c r="R113" i="10" l="1"/>
  <c r="Q112" i="10"/>
  <c r="AE114" i="10"/>
  <c r="AD115" i="10"/>
  <c r="AK106" i="10"/>
  <c r="AH113" i="10"/>
  <c r="AI113" i="10"/>
  <c r="AJ106" i="10"/>
  <c r="AD116" i="10" l="1"/>
  <c r="AE115" i="10"/>
  <c r="AH114" i="10"/>
  <c r="AI114" i="10"/>
  <c r="AK107" i="10"/>
  <c r="AJ107" i="10"/>
  <c r="R114" i="10"/>
  <c r="Q113" i="10"/>
  <c r="AJ108" i="10" l="1"/>
  <c r="AH115" i="10"/>
  <c r="AI115" i="10"/>
  <c r="R115" i="10"/>
  <c r="Q114" i="10"/>
  <c r="AE116" i="10"/>
  <c r="AD117" i="10"/>
  <c r="AK108" i="10"/>
  <c r="Q115" i="10" l="1"/>
  <c r="R116" i="10"/>
  <c r="AK109" i="10"/>
  <c r="AD118" i="10"/>
  <c r="AE117" i="10"/>
  <c r="AI116" i="10"/>
  <c r="AH116" i="10"/>
  <c r="AJ109" i="10"/>
  <c r="AJ110" i="10" l="1"/>
  <c r="AK110" i="10"/>
  <c r="R117" i="10"/>
  <c r="Q116" i="10"/>
  <c r="AH117" i="10"/>
  <c r="AI117" i="10"/>
  <c r="AE118" i="10"/>
  <c r="AD119" i="10"/>
  <c r="AK111" i="10" l="1"/>
  <c r="AI118" i="10"/>
  <c r="AH118" i="10"/>
  <c r="AJ111" i="10"/>
  <c r="AE119" i="10"/>
  <c r="AD120" i="10"/>
  <c r="R118" i="10"/>
  <c r="Q117" i="10"/>
  <c r="AE120" i="10" l="1"/>
  <c r="AD121" i="10"/>
  <c r="AJ112" i="10"/>
  <c r="R119" i="10"/>
  <c r="Q118" i="10"/>
  <c r="AH119" i="10"/>
  <c r="AI119" i="10"/>
  <c r="AK112" i="10"/>
  <c r="AH120" i="10" l="1"/>
  <c r="AI120" i="10"/>
  <c r="Q119" i="10"/>
  <c r="R120" i="10"/>
  <c r="AK113" i="10"/>
  <c r="AJ113" i="10"/>
  <c r="AD122" i="10"/>
  <c r="AE121" i="10"/>
  <c r="AK114" i="10" l="1"/>
  <c r="AJ114" i="10"/>
  <c r="AH121" i="10"/>
  <c r="AI121" i="10"/>
  <c r="AE122" i="10"/>
  <c r="AD123" i="10"/>
  <c r="R121" i="10"/>
  <c r="Q120" i="10"/>
  <c r="AI122" i="10" l="1"/>
  <c r="AH122" i="10"/>
  <c r="R122" i="10"/>
  <c r="Q121" i="10"/>
  <c r="AK115" i="10"/>
  <c r="AJ115" i="10"/>
  <c r="AE123" i="10"/>
  <c r="AD124" i="10"/>
  <c r="AE124" i="10" l="1"/>
  <c r="AD125" i="10"/>
  <c r="AH123" i="10"/>
  <c r="AI123" i="10"/>
  <c r="AJ116" i="10"/>
  <c r="AK116" i="10"/>
  <c r="R123" i="10"/>
  <c r="Q122" i="10"/>
  <c r="AK117" i="10" l="1"/>
  <c r="AJ117" i="10"/>
  <c r="Q123" i="10"/>
  <c r="R124" i="10"/>
  <c r="AD126" i="10"/>
  <c r="AE125" i="10"/>
  <c r="AH124" i="10"/>
  <c r="AI124" i="10"/>
  <c r="AM14" i="10"/>
  <c r="AN14" i="10" s="1"/>
  <c r="AK118" i="10" l="1"/>
  <c r="R125" i="10"/>
  <c r="Q124" i="10"/>
  <c r="AH125" i="10"/>
  <c r="AI125" i="10"/>
  <c r="AJ118" i="10"/>
  <c r="AE126" i="10"/>
  <c r="AD127" i="10"/>
  <c r="AK119" i="10" l="1"/>
  <c r="AJ119" i="10"/>
  <c r="AE127" i="10"/>
  <c r="AD128" i="10"/>
  <c r="AI126" i="10"/>
  <c r="AH126" i="10"/>
  <c r="R126" i="10"/>
  <c r="Q125" i="10"/>
  <c r="AJ120" i="10" l="1"/>
  <c r="AK120" i="10"/>
  <c r="AE128" i="10"/>
  <c r="AD129" i="10"/>
  <c r="R127" i="10"/>
  <c r="Q126" i="10"/>
  <c r="AH127" i="10"/>
  <c r="AI127" i="10"/>
  <c r="AK121" i="10" l="1"/>
  <c r="AJ121" i="10"/>
  <c r="AE129" i="10"/>
  <c r="AD130" i="10"/>
  <c r="Q127" i="10"/>
  <c r="R128" i="10"/>
  <c r="AH128" i="10"/>
  <c r="AI128" i="10"/>
  <c r="R129" i="10" l="1"/>
  <c r="Q128" i="10"/>
  <c r="AE130" i="10"/>
  <c r="AD131" i="10"/>
  <c r="AK122" i="10"/>
  <c r="AH129" i="10"/>
  <c r="AI129" i="10"/>
  <c r="AJ122" i="10"/>
  <c r="AJ123" i="10" l="1"/>
  <c r="AH130" i="10"/>
  <c r="AI130" i="10"/>
  <c r="Q129" i="10"/>
  <c r="R130" i="10"/>
  <c r="AK123" i="10"/>
  <c r="AE131" i="10"/>
  <c r="AD132" i="10"/>
  <c r="AI131" i="10" l="1"/>
  <c r="AH131" i="10"/>
  <c r="Q130" i="10"/>
  <c r="R131" i="10"/>
  <c r="AJ124" i="10"/>
  <c r="AE132" i="10"/>
  <c r="AD133" i="10"/>
  <c r="AK124" i="10"/>
  <c r="R132" i="10" l="1"/>
  <c r="Q131" i="10"/>
  <c r="AJ125" i="10"/>
  <c r="AE133" i="10"/>
  <c r="AD134" i="10"/>
  <c r="AH132" i="10"/>
  <c r="AI132" i="10"/>
  <c r="AK125" i="10"/>
  <c r="AK126" i="10" l="1"/>
  <c r="AJ126" i="10"/>
  <c r="AD135" i="10"/>
  <c r="AE134" i="10"/>
  <c r="AH133" i="10"/>
  <c r="AI133" i="10"/>
  <c r="Q132" i="10"/>
  <c r="R133" i="10"/>
  <c r="AJ127" i="10" l="1"/>
  <c r="Q133" i="10"/>
  <c r="R134" i="10"/>
  <c r="AK127" i="10"/>
  <c r="AH134" i="10"/>
  <c r="AI134" i="10"/>
  <c r="AD136" i="10"/>
  <c r="AE135" i="10"/>
  <c r="AH135" i="10" l="1"/>
  <c r="AI135" i="10"/>
  <c r="AK128" i="10"/>
  <c r="Q134" i="10"/>
  <c r="R135" i="10"/>
  <c r="AE136" i="10"/>
  <c r="AD137" i="10"/>
  <c r="AJ128" i="10"/>
  <c r="Q135" i="10" l="1"/>
  <c r="R136" i="10"/>
  <c r="AK129" i="10"/>
  <c r="AJ129" i="10"/>
  <c r="AE137" i="10"/>
  <c r="AD138" i="10"/>
  <c r="AH136" i="10"/>
  <c r="AI136" i="10"/>
  <c r="AM15" i="10"/>
  <c r="AN15" i="10" s="1"/>
  <c r="AK130" i="10" l="1"/>
  <c r="AJ130" i="10"/>
  <c r="AD139" i="10"/>
  <c r="AE138" i="10"/>
  <c r="Q136" i="10"/>
  <c r="R137" i="10"/>
  <c r="AH137" i="10"/>
  <c r="AI137" i="10"/>
  <c r="AK131" i="10" l="1"/>
  <c r="AJ131" i="10"/>
  <c r="AH138" i="10"/>
  <c r="AI138" i="10"/>
  <c r="R138" i="10"/>
  <c r="Q137" i="10"/>
  <c r="AD140" i="10"/>
  <c r="AE139" i="10"/>
  <c r="AE140" i="10" l="1"/>
  <c r="AD141" i="10"/>
  <c r="Q138" i="10"/>
  <c r="R139" i="10"/>
  <c r="AK132" i="10"/>
  <c r="AH139" i="10"/>
  <c r="AI139" i="10"/>
  <c r="AJ132" i="10"/>
  <c r="Q139" i="10" l="1"/>
  <c r="R140" i="10"/>
  <c r="AE141" i="10"/>
  <c r="AD142" i="10"/>
  <c r="AK133" i="10"/>
  <c r="AJ133" i="10"/>
  <c r="AH140" i="10"/>
  <c r="AI140" i="10"/>
  <c r="Q140" i="10" l="1"/>
  <c r="R141" i="10"/>
  <c r="AK134" i="10"/>
  <c r="AD143" i="10"/>
  <c r="AE142" i="10"/>
  <c r="AJ134" i="10"/>
  <c r="AH141" i="10"/>
  <c r="AI141" i="10"/>
  <c r="AJ135" i="10" l="1"/>
  <c r="R142" i="10"/>
  <c r="Q141" i="10"/>
  <c r="AK135" i="10"/>
  <c r="AH142" i="10"/>
  <c r="AI142" i="10"/>
  <c r="AD144" i="10"/>
  <c r="AE143" i="10"/>
  <c r="AK136" i="10" l="1"/>
  <c r="AH143" i="10"/>
  <c r="AI143" i="10"/>
  <c r="AE144" i="10"/>
  <c r="AD145" i="10"/>
  <c r="AJ136" i="10"/>
  <c r="Q142" i="10"/>
  <c r="R143" i="10"/>
  <c r="AE145" i="10" l="1"/>
  <c r="AD146" i="10"/>
  <c r="AK137" i="10"/>
  <c r="AH144" i="10"/>
  <c r="AI144" i="10"/>
  <c r="AJ137" i="10"/>
  <c r="Q143" i="10"/>
  <c r="R144" i="10"/>
  <c r="R145" i="10" l="1"/>
  <c r="Q144" i="10"/>
  <c r="AJ138" i="10"/>
  <c r="AD147" i="10"/>
  <c r="AE146" i="10"/>
  <c r="AK138" i="10"/>
  <c r="AH145" i="10"/>
  <c r="AI145" i="10"/>
  <c r="AH146" i="10" l="1"/>
  <c r="AI146" i="10"/>
  <c r="AJ139" i="10"/>
  <c r="AD148" i="10"/>
  <c r="AE147" i="10"/>
  <c r="AK139" i="10"/>
  <c r="Q145" i="10"/>
  <c r="R146" i="10"/>
  <c r="AE148" i="10" l="1"/>
  <c r="AD149" i="10"/>
  <c r="AK140" i="10"/>
  <c r="AJ140" i="10"/>
  <c r="Q146" i="10"/>
  <c r="R147" i="10"/>
  <c r="AH147" i="10"/>
  <c r="AI147" i="10"/>
  <c r="AK141" i="10" l="1"/>
  <c r="AJ141" i="10"/>
  <c r="AE149" i="10"/>
  <c r="AD150" i="10"/>
  <c r="Q147" i="10"/>
  <c r="R148" i="10"/>
  <c r="AH148" i="10"/>
  <c r="AI148" i="10"/>
  <c r="AM16" i="10"/>
  <c r="AN16" i="10" s="1"/>
  <c r="AK142" i="10" l="1"/>
  <c r="AD151" i="10"/>
  <c r="AE150" i="10"/>
  <c r="AH149" i="10"/>
  <c r="AI149" i="10"/>
  <c r="Q148" i="10"/>
  <c r="R149" i="10"/>
  <c r="AJ142" i="10"/>
  <c r="AD152" i="10" l="1"/>
  <c r="AE151" i="10"/>
  <c r="AK143" i="10"/>
  <c r="Q149" i="10"/>
  <c r="R150" i="10"/>
  <c r="AJ143" i="10"/>
  <c r="AH150" i="10"/>
  <c r="AI150" i="10"/>
  <c r="AJ144" i="10" l="1"/>
  <c r="AE152" i="10"/>
  <c r="AD153" i="10"/>
  <c r="AK144" i="10"/>
  <c r="Q150" i="10"/>
  <c r="R151" i="10"/>
  <c r="AH151" i="10"/>
  <c r="AI151" i="10"/>
  <c r="AJ145" i="10" l="1"/>
  <c r="Q151" i="10"/>
  <c r="R152" i="10"/>
  <c r="AE153" i="10"/>
  <c r="AD154" i="10"/>
  <c r="AK145" i="10"/>
  <c r="AH152" i="10"/>
  <c r="AI152" i="10"/>
  <c r="AJ146" i="10" l="1"/>
  <c r="Q152" i="10"/>
  <c r="R153" i="10"/>
  <c r="AD155" i="10"/>
  <c r="AE154" i="10"/>
  <c r="AK146" i="10"/>
  <c r="AH153" i="10"/>
  <c r="AI153" i="10"/>
  <c r="R154" i="10" l="1"/>
  <c r="Q153" i="10"/>
  <c r="AJ147" i="10"/>
  <c r="AH154" i="10"/>
  <c r="AI154" i="10"/>
  <c r="AK147" i="10"/>
  <c r="AD156" i="10"/>
  <c r="AE155" i="10"/>
  <c r="AH155" i="10" l="1"/>
  <c r="AI155" i="10"/>
  <c r="AJ148" i="10"/>
  <c r="AK148" i="10"/>
  <c r="AE156" i="10"/>
  <c r="AD157" i="10"/>
  <c r="Q154" i="10"/>
  <c r="R155" i="10"/>
  <c r="Q155" i="10" l="1"/>
  <c r="R156" i="10"/>
  <c r="AE157" i="10"/>
  <c r="AD158" i="10"/>
  <c r="AK149" i="10"/>
  <c r="AH156" i="10"/>
  <c r="AI156" i="10"/>
  <c r="AJ149" i="10"/>
  <c r="Q156" i="10" l="1"/>
  <c r="R157" i="10"/>
  <c r="AK150" i="10"/>
  <c r="AH157" i="10"/>
  <c r="AI157" i="10"/>
  <c r="AJ150" i="10"/>
  <c r="AD159" i="10"/>
  <c r="AE158" i="10"/>
  <c r="AH158" i="10" l="1"/>
  <c r="AI158" i="10"/>
  <c r="Q157" i="10"/>
  <c r="R158" i="10"/>
  <c r="AJ151" i="10"/>
  <c r="AD160" i="10"/>
  <c r="AE159" i="10"/>
  <c r="AK151" i="10"/>
  <c r="Q158" i="10" l="1"/>
  <c r="R159" i="10"/>
  <c r="AK152" i="10"/>
  <c r="AH159" i="10"/>
  <c r="AI159" i="10"/>
  <c r="AJ152" i="10"/>
  <c r="AE160" i="10"/>
  <c r="AD161" i="10"/>
  <c r="AD162" i="10" l="1"/>
  <c r="AE161" i="10"/>
  <c r="AK153" i="10"/>
  <c r="AH160" i="10"/>
  <c r="AI160" i="10"/>
  <c r="AM17" i="10"/>
  <c r="AN17" i="10" s="1"/>
  <c r="AJ153" i="10"/>
  <c r="Q159" i="10"/>
  <c r="R160" i="10"/>
  <c r="R161" i="10" l="1"/>
  <c r="Q160" i="10"/>
  <c r="AH161" i="10"/>
  <c r="AI161" i="10"/>
  <c r="AJ154" i="10"/>
  <c r="AK154" i="10"/>
  <c r="AD163" i="10"/>
  <c r="AE162" i="10"/>
  <c r="AK155" i="10" l="1"/>
  <c r="AE163" i="10"/>
  <c r="AD164" i="10"/>
  <c r="AJ155" i="10"/>
  <c r="R162" i="10"/>
  <c r="Q161" i="10"/>
  <c r="AH162" i="10"/>
  <c r="AI162" i="10"/>
  <c r="AK156" i="10" l="1"/>
  <c r="AE164" i="10"/>
  <c r="AD165" i="10"/>
  <c r="AJ156" i="10"/>
  <c r="AI163" i="10"/>
  <c r="AH163" i="10"/>
  <c r="Q162" i="10"/>
  <c r="R163" i="10"/>
  <c r="Q163" i="10" l="1"/>
  <c r="R164" i="10"/>
  <c r="AJ157" i="10"/>
  <c r="AK157" i="10"/>
  <c r="AD166" i="10"/>
  <c r="AE165" i="10"/>
  <c r="AI164" i="10"/>
  <c r="AH164" i="10"/>
  <c r="AD167" i="10" l="1"/>
  <c r="AE166" i="10"/>
  <c r="Q164" i="10"/>
  <c r="R165" i="10"/>
  <c r="AK158" i="10"/>
  <c r="AJ158" i="10"/>
  <c r="AH165" i="10"/>
  <c r="AI165" i="10"/>
  <c r="AH166" i="10" l="1"/>
  <c r="AI166" i="10"/>
  <c r="AK159" i="10"/>
  <c r="R166" i="10"/>
  <c r="Q165" i="10"/>
  <c r="AE167" i="10"/>
  <c r="AD168" i="10"/>
  <c r="AJ159" i="10"/>
  <c r="AE168" i="10" l="1"/>
  <c r="AD169" i="10"/>
  <c r="AK160" i="10"/>
  <c r="AI167" i="10"/>
  <c r="AH167" i="10"/>
  <c r="AJ160" i="10"/>
  <c r="R167" i="10"/>
  <c r="Q166" i="10"/>
  <c r="AE169" i="10" l="1"/>
  <c r="AD170" i="10"/>
  <c r="AJ161" i="10"/>
  <c r="AK161" i="10"/>
  <c r="Q167" i="10"/>
  <c r="R168" i="10"/>
  <c r="AH168" i="10"/>
  <c r="AI168" i="10"/>
  <c r="AJ162" i="10" l="1"/>
  <c r="AE170" i="10"/>
  <c r="AD171" i="10"/>
  <c r="AK162" i="10"/>
  <c r="Q168" i="10"/>
  <c r="R169" i="10"/>
  <c r="AH169" i="10"/>
  <c r="AI169" i="10"/>
  <c r="R170" i="10" l="1"/>
  <c r="Q169" i="10"/>
  <c r="AK163" i="10"/>
  <c r="AE171" i="10"/>
  <c r="AD172" i="10"/>
  <c r="AJ163" i="10"/>
  <c r="AH170" i="10"/>
  <c r="AI170" i="10"/>
  <c r="R171" i="10" l="1"/>
  <c r="Q170" i="10"/>
  <c r="AK164" i="10"/>
  <c r="AD173" i="10"/>
  <c r="AE172" i="10"/>
  <c r="AJ164" i="10"/>
  <c r="AI171" i="10"/>
  <c r="AH171" i="10"/>
  <c r="AJ165" i="10" l="1"/>
  <c r="AK165" i="10"/>
  <c r="AH172" i="10"/>
  <c r="AI172" i="10"/>
  <c r="AM18" i="10"/>
  <c r="AN18" i="10" s="1"/>
  <c r="Q171" i="10"/>
  <c r="R172" i="10"/>
  <c r="Q172" i="10" s="1"/>
  <c r="AE173" i="10"/>
  <c r="AD174" i="10"/>
  <c r="AH173" i="10" l="1"/>
  <c r="AI173" i="10"/>
  <c r="AJ166" i="10"/>
  <c r="AD175" i="10"/>
  <c r="AE174" i="10"/>
  <c r="AK166" i="10"/>
  <c r="AK167" i="10" l="1"/>
  <c r="AH174" i="10"/>
  <c r="AI174" i="10"/>
  <c r="AJ167" i="10"/>
  <c r="AE175" i="10"/>
  <c r="AD176" i="10"/>
  <c r="AH175" i="10" l="1"/>
  <c r="AI175" i="10"/>
  <c r="AJ168" i="10"/>
  <c r="AD177" i="10"/>
  <c r="AE176" i="10"/>
  <c r="AK168" i="10"/>
  <c r="AH176" i="10" l="1"/>
  <c r="AI176" i="10"/>
  <c r="AE177" i="10"/>
  <c r="AD178" i="10"/>
  <c r="AK169" i="10"/>
  <c r="AJ169" i="10"/>
  <c r="AD179" i="10" l="1"/>
  <c r="AE178" i="10"/>
  <c r="AH177" i="10"/>
  <c r="AI177" i="10"/>
  <c r="AK170" i="10"/>
  <c r="AJ170" i="10"/>
  <c r="AK171" i="10" l="1"/>
  <c r="AJ171" i="10"/>
  <c r="AH178" i="10"/>
  <c r="AI178" i="10"/>
  <c r="AE179" i="10"/>
  <c r="AD180" i="10"/>
  <c r="AH179" i="10" l="1"/>
  <c r="AI179" i="10"/>
  <c r="AK172" i="10"/>
  <c r="AJ172" i="10"/>
  <c r="AD181" i="10"/>
  <c r="AE180" i="10"/>
  <c r="AH180" i="10" l="1"/>
  <c r="AI180" i="10"/>
  <c r="AK173" i="10"/>
  <c r="AE181" i="10"/>
  <c r="AD182" i="10"/>
  <c r="AJ173" i="10"/>
  <c r="AD183" i="10" l="1"/>
  <c r="AE182" i="10"/>
  <c r="AH181" i="10"/>
  <c r="AI181" i="10"/>
  <c r="AK174" i="10"/>
  <c r="AJ174" i="10"/>
  <c r="AK175" i="10" l="1"/>
  <c r="AJ175" i="10"/>
  <c r="AH182" i="10"/>
  <c r="AI182" i="10"/>
  <c r="AE183" i="10"/>
  <c r="AD184" i="10"/>
  <c r="AH183" i="10" l="1"/>
  <c r="AI183" i="10"/>
  <c r="AK176" i="10"/>
  <c r="AD185" i="10"/>
  <c r="AE184" i="10"/>
  <c r="AJ176" i="10"/>
  <c r="AH184" i="10" l="1"/>
  <c r="AI184" i="10"/>
  <c r="AM19" i="10"/>
  <c r="AN19" i="10" s="1"/>
  <c r="AK177" i="10"/>
  <c r="AE185" i="10"/>
  <c r="AD186" i="10"/>
  <c r="AJ177" i="10"/>
  <c r="AH185" i="10" l="1"/>
  <c r="AI185" i="10"/>
  <c r="AK178" i="10"/>
  <c r="AJ178" i="10"/>
  <c r="AD187" i="10"/>
  <c r="AE186" i="10"/>
  <c r="AK179" i="10" l="1"/>
  <c r="AH186" i="10"/>
  <c r="AI186" i="10"/>
  <c r="AJ179" i="10"/>
  <c r="AE187" i="10"/>
  <c r="AD188" i="10"/>
  <c r="AK180" i="10" l="1"/>
  <c r="AJ180" i="10"/>
  <c r="AD189" i="10"/>
  <c r="AE188" i="10"/>
  <c r="AH187" i="10"/>
  <c r="AI187" i="10"/>
  <c r="AK181" i="10" l="1"/>
  <c r="AH188" i="10"/>
  <c r="AI188" i="10"/>
  <c r="AJ181" i="10"/>
  <c r="AE189" i="10"/>
  <c r="AD190" i="10"/>
  <c r="AJ182" i="10" l="1"/>
  <c r="AD191" i="10"/>
  <c r="AE190" i="10"/>
  <c r="AH189" i="10"/>
  <c r="AI189" i="10"/>
  <c r="AK182" i="10"/>
  <c r="AJ183" i="10" l="1"/>
  <c r="AH190" i="10"/>
  <c r="AI190" i="10"/>
  <c r="AE191" i="10"/>
  <c r="AD192" i="10"/>
  <c r="AK183" i="10"/>
  <c r="AK184" i="10" l="1"/>
  <c r="AD193" i="10"/>
  <c r="AE192" i="10"/>
  <c r="AJ184" i="10"/>
  <c r="AH191" i="10"/>
  <c r="AI191" i="10"/>
  <c r="AK185" i="10" l="1"/>
  <c r="AJ185" i="10"/>
  <c r="AH192" i="10"/>
  <c r="AI192" i="10"/>
  <c r="AE193" i="10"/>
  <c r="AD194" i="10"/>
  <c r="AK186" i="10" l="1"/>
  <c r="AJ186" i="10"/>
  <c r="AD195" i="10"/>
  <c r="AE194" i="10"/>
  <c r="AH193" i="10"/>
  <c r="AI193" i="10"/>
  <c r="AK187" i="10" l="1"/>
  <c r="AH194" i="10"/>
  <c r="AI194" i="10"/>
  <c r="AJ187" i="10"/>
  <c r="AE195" i="10"/>
  <c r="AD196" i="10"/>
  <c r="AJ188" i="10" l="1"/>
  <c r="AD197" i="10"/>
  <c r="AE196" i="10"/>
  <c r="AH195" i="10"/>
  <c r="AI195" i="10"/>
  <c r="AK188" i="10"/>
  <c r="AH196" i="10" l="1"/>
  <c r="AI196" i="10"/>
  <c r="AM20" i="10"/>
  <c r="AN20" i="10" s="1"/>
  <c r="AE197" i="10"/>
  <c r="AD198" i="10"/>
  <c r="AK189" i="10"/>
  <c r="AJ189" i="10"/>
  <c r="AH197" i="10" l="1"/>
  <c r="AI197" i="10"/>
  <c r="AK190" i="10"/>
  <c r="AD199" i="10"/>
  <c r="AE198" i="10"/>
  <c r="AJ190" i="10"/>
  <c r="AH198" i="10" l="1"/>
  <c r="AI198" i="10"/>
  <c r="AK191" i="10"/>
  <c r="AJ191" i="10"/>
  <c r="AE199" i="10"/>
  <c r="AD200" i="10"/>
  <c r="AK192" i="10" l="1"/>
  <c r="AD201" i="10"/>
  <c r="AE200" i="10"/>
  <c r="AJ192" i="10"/>
  <c r="AH199" i="10"/>
  <c r="AI199" i="10"/>
  <c r="AK193" i="10" l="1"/>
  <c r="AH200" i="10"/>
  <c r="AI200" i="10"/>
  <c r="AE201" i="10"/>
  <c r="AD202" i="10"/>
  <c r="AJ193" i="10"/>
  <c r="AE202" i="10" l="1"/>
  <c r="AD203" i="10"/>
  <c r="AJ194" i="10"/>
  <c r="AH201" i="10"/>
  <c r="AI201" i="10"/>
  <c r="AK194" i="10"/>
  <c r="AK195" i="10" l="1"/>
  <c r="AJ195" i="10"/>
  <c r="AE203" i="10"/>
  <c r="AD204" i="10"/>
  <c r="AH202" i="10"/>
  <c r="AI202" i="10"/>
  <c r="AJ196" i="10" l="1"/>
  <c r="AE204" i="10"/>
  <c r="AD205" i="10"/>
  <c r="AH203" i="10"/>
  <c r="AI203" i="10"/>
  <c r="AK196" i="10"/>
  <c r="AE205" i="10" l="1"/>
  <c r="AD206" i="10"/>
  <c r="AK197" i="10"/>
  <c r="AH204" i="10"/>
  <c r="AI204" i="10"/>
  <c r="AJ197" i="10"/>
  <c r="AK198" i="10" l="1"/>
  <c r="AD207" i="10"/>
  <c r="AE206" i="10"/>
  <c r="AJ198" i="10"/>
  <c r="AH205" i="10"/>
  <c r="AI205" i="10"/>
  <c r="AH206" i="10" l="1"/>
  <c r="AI206" i="10"/>
  <c r="AK199" i="10"/>
  <c r="AE207" i="10"/>
  <c r="AD208" i="10"/>
  <c r="AJ199" i="10"/>
  <c r="AH207" i="10" l="1"/>
  <c r="AI207" i="10"/>
  <c r="AK200" i="10"/>
  <c r="AJ200" i="10"/>
  <c r="AD209" i="10"/>
  <c r="AE208" i="10"/>
  <c r="AK201" i="10" l="1"/>
  <c r="AH208" i="10"/>
  <c r="AI208" i="10"/>
  <c r="AM21" i="10"/>
  <c r="AN21" i="10" s="1"/>
  <c r="AE209" i="10"/>
  <c r="AD210" i="10"/>
  <c r="AJ201" i="10"/>
  <c r="AK202" i="10" l="1"/>
  <c r="AE210" i="10"/>
  <c r="AD211" i="10"/>
  <c r="AJ202" i="10"/>
  <c r="AI209" i="10"/>
  <c r="AH209" i="10"/>
  <c r="AE211" i="10" l="1"/>
  <c r="AD212" i="10"/>
  <c r="AJ203" i="10"/>
  <c r="AH210" i="10"/>
  <c r="AI210" i="10"/>
  <c r="AK203" i="10"/>
  <c r="AJ204" i="10" l="1"/>
  <c r="AH211" i="10"/>
  <c r="AI211" i="10"/>
  <c r="AK204" i="10"/>
  <c r="AE212" i="10"/>
  <c r="AD213" i="10"/>
  <c r="AK205" i="10" l="1"/>
  <c r="AJ205" i="10"/>
  <c r="AE213" i="10"/>
  <c r="AD214" i="10"/>
  <c r="AH212" i="10"/>
  <c r="AI212" i="10"/>
  <c r="AJ206" i="10" l="1"/>
  <c r="AD215" i="10"/>
  <c r="AE214" i="10"/>
  <c r="AH213" i="10"/>
  <c r="AI213" i="10"/>
  <c r="AK206" i="10"/>
  <c r="AH214" i="10" l="1"/>
  <c r="AI214" i="10"/>
  <c r="AE215" i="10"/>
  <c r="AD216" i="10"/>
  <c r="AK207" i="10"/>
  <c r="AJ207" i="10"/>
  <c r="AH215" i="10" l="1"/>
  <c r="AI215" i="10"/>
  <c r="AK208" i="10"/>
  <c r="AD217" i="10"/>
  <c r="AE216" i="10"/>
  <c r="AJ208" i="10"/>
  <c r="AH216" i="10" l="1"/>
  <c r="AI216" i="10"/>
  <c r="AK209" i="10"/>
  <c r="AE217" i="10"/>
  <c r="AD218" i="10"/>
  <c r="AJ209" i="10"/>
  <c r="AE218" i="10" l="1"/>
  <c r="AD219" i="10"/>
  <c r="AI217" i="10"/>
  <c r="AH217" i="10"/>
  <c r="AK210" i="10"/>
  <c r="AJ210" i="10"/>
  <c r="AJ211" i="10" l="1"/>
  <c r="AK211" i="10"/>
  <c r="AE219" i="10"/>
  <c r="AD220" i="10"/>
  <c r="AH218" i="10"/>
  <c r="AI218" i="10"/>
  <c r="AJ212" i="10" l="1"/>
  <c r="AH219" i="10"/>
  <c r="AI219" i="10"/>
  <c r="AK212" i="10"/>
  <c r="AE220" i="10"/>
  <c r="AD221" i="10"/>
  <c r="AE221" i="10" l="1"/>
  <c r="AD222" i="10"/>
  <c r="AH220" i="10"/>
  <c r="AI220" i="10"/>
  <c r="AM22" i="10"/>
  <c r="AN22" i="10" s="1"/>
  <c r="AK213" i="10"/>
  <c r="AJ213" i="10"/>
  <c r="AJ214" i="10" l="1"/>
  <c r="AD223" i="10"/>
  <c r="AE222" i="10"/>
  <c r="AH221" i="10"/>
  <c r="AI221" i="10"/>
  <c r="AK214" i="10"/>
  <c r="AJ215" i="10" l="1"/>
  <c r="AH222" i="10"/>
  <c r="AI222" i="10"/>
  <c r="AK215" i="10"/>
  <c r="AE223" i="10"/>
  <c r="AD224" i="10"/>
  <c r="AK216" i="10" l="1"/>
  <c r="AD225" i="10"/>
  <c r="AE224" i="10"/>
  <c r="AJ216" i="10"/>
  <c r="AH223" i="10"/>
  <c r="AI223" i="10"/>
  <c r="AK217" i="10" l="1"/>
  <c r="AJ217" i="10"/>
  <c r="AH224" i="10"/>
  <c r="AI224" i="10"/>
  <c r="AE225" i="10"/>
  <c r="AD226" i="10"/>
  <c r="AI225" i="10" l="1"/>
  <c r="AH225" i="10"/>
  <c r="AJ218" i="10"/>
  <c r="AE226" i="10"/>
  <c r="AD227" i="10"/>
  <c r="AK218" i="10"/>
  <c r="AE227" i="10" l="1"/>
  <c r="AD228" i="10"/>
  <c r="AH226" i="10"/>
  <c r="AI226" i="10"/>
  <c r="AJ219" i="10"/>
  <c r="AK219" i="10"/>
  <c r="AJ220" i="10" l="1"/>
  <c r="AE228" i="10"/>
  <c r="AD229" i="10"/>
  <c r="AH227" i="10"/>
  <c r="AI227" i="10"/>
  <c r="AK220" i="10"/>
  <c r="AK221" i="10" l="1"/>
  <c r="AH228" i="10"/>
  <c r="AI228" i="10"/>
  <c r="AJ221" i="10"/>
  <c r="AE229" i="10"/>
  <c r="AD230" i="10"/>
  <c r="AH229" i="10" l="1"/>
  <c r="AI229" i="10"/>
  <c r="AK222" i="10"/>
  <c r="AD231" i="10"/>
  <c r="AE230" i="10"/>
  <c r="AJ222" i="10"/>
  <c r="AK223" i="10" l="1"/>
  <c r="AE231" i="10"/>
  <c r="AD232" i="10"/>
  <c r="AJ223" i="10"/>
  <c r="AH230" i="10"/>
  <c r="AI230" i="10"/>
  <c r="AH231" i="10" l="1"/>
  <c r="AI231" i="10"/>
  <c r="AK224" i="10"/>
  <c r="AJ224" i="10"/>
  <c r="AE232" i="10"/>
  <c r="AD233" i="10"/>
  <c r="AD234" i="10" l="1"/>
  <c r="AE233" i="10"/>
  <c r="AJ225" i="10"/>
  <c r="AH232" i="10"/>
  <c r="AI232" i="10"/>
  <c r="AM23" i="10"/>
  <c r="AN23" i="10" s="1"/>
  <c r="AK225" i="10"/>
  <c r="AH233" i="10" l="1"/>
  <c r="AI233" i="10"/>
  <c r="AK226" i="10"/>
  <c r="AE234" i="10"/>
  <c r="AD235" i="10"/>
  <c r="AJ226" i="10"/>
  <c r="AK227" i="10" l="1"/>
  <c r="AJ227" i="10"/>
  <c r="AD236" i="10"/>
  <c r="AE235" i="10"/>
  <c r="AI234" i="10"/>
  <c r="AH234" i="10"/>
  <c r="AJ228" i="10" l="1"/>
  <c r="AH235" i="10"/>
  <c r="AI235" i="10"/>
  <c r="AK228" i="10"/>
  <c r="AE236" i="10"/>
  <c r="AD237" i="10"/>
  <c r="AE237" i="10" l="1"/>
  <c r="AD238" i="10"/>
  <c r="AJ229" i="10"/>
  <c r="AH236" i="10"/>
  <c r="AI236" i="10"/>
  <c r="AK229" i="10"/>
  <c r="AK230" i="10" l="1"/>
  <c r="AJ230" i="10"/>
  <c r="AE238" i="10"/>
  <c r="AD239" i="10"/>
  <c r="AH237" i="10"/>
  <c r="AI237" i="10"/>
  <c r="AD240" i="10" l="1"/>
  <c r="AE239" i="10"/>
  <c r="AH238" i="10"/>
  <c r="AI238" i="10"/>
  <c r="AJ231" i="10"/>
  <c r="AK231" i="10"/>
  <c r="AH239" i="10" l="1"/>
  <c r="AI239" i="10"/>
  <c r="AE240" i="10"/>
  <c r="AD241" i="10"/>
  <c r="AK232" i="10"/>
  <c r="AJ232" i="10"/>
  <c r="AH240" i="10" l="1"/>
  <c r="AI240" i="10"/>
  <c r="AK233" i="10"/>
  <c r="AJ233" i="10"/>
  <c r="AD242" i="10"/>
  <c r="AE241" i="10"/>
  <c r="AH241" i="10" l="1"/>
  <c r="AI241" i="10"/>
  <c r="AK234" i="10"/>
  <c r="AE242" i="10"/>
  <c r="AD243" i="10"/>
  <c r="AJ234" i="10"/>
  <c r="AE243" i="10" l="1"/>
  <c r="AD244" i="10"/>
  <c r="AI242" i="10"/>
  <c r="AH242" i="10"/>
  <c r="AK235" i="10"/>
  <c r="AJ235" i="10"/>
  <c r="AJ236" i="10" l="1"/>
  <c r="AK236" i="10"/>
  <c r="AE244" i="10"/>
  <c r="AD245" i="10"/>
  <c r="AH243" i="10"/>
  <c r="AI243" i="10"/>
  <c r="AK237" i="10" l="1"/>
  <c r="AH244" i="10"/>
  <c r="AI244" i="10"/>
  <c r="AM24" i="10"/>
  <c r="AN24" i="10" s="1"/>
  <c r="AJ237" i="10"/>
  <c r="AE245" i="10"/>
  <c r="AD246" i="10"/>
  <c r="AE246" i="10" l="1"/>
  <c r="AD247" i="10"/>
  <c r="AJ238" i="10"/>
  <c r="AH245" i="10"/>
  <c r="AI245" i="10"/>
  <c r="AK238" i="10"/>
  <c r="AD248" i="10" l="1"/>
  <c r="AE247" i="10"/>
  <c r="AK239" i="10"/>
  <c r="AH246" i="10"/>
  <c r="AI246" i="10"/>
  <c r="AJ239" i="10"/>
  <c r="AK240" i="10" l="1"/>
  <c r="AJ240" i="10"/>
  <c r="AH247" i="10"/>
  <c r="AI247" i="10"/>
  <c r="AE248" i="10"/>
  <c r="AD249" i="10"/>
  <c r="AD250" i="10" l="1"/>
  <c r="AE249" i="10"/>
  <c r="AK241" i="10"/>
  <c r="AI248" i="10"/>
  <c r="AH248" i="10"/>
  <c r="AJ241" i="10"/>
  <c r="AE250" i="10" l="1"/>
  <c r="AD251" i="10"/>
  <c r="AJ242" i="10"/>
  <c r="AK242" i="10"/>
  <c r="AH249" i="10"/>
  <c r="AI249" i="10"/>
  <c r="AJ243" i="10" l="1"/>
  <c r="AE251" i="10"/>
  <c r="AD252" i="10"/>
  <c r="AK243" i="10"/>
  <c r="AI250" i="10"/>
  <c r="AH250" i="10"/>
  <c r="AE252" i="10" l="1"/>
  <c r="AD253" i="10"/>
  <c r="AJ244" i="10"/>
  <c r="AK244" i="10"/>
  <c r="AH251" i="10"/>
  <c r="AI251" i="10"/>
  <c r="AE253" i="10" l="1"/>
  <c r="AD254" i="10"/>
  <c r="AK245" i="10"/>
  <c r="AH252" i="10"/>
  <c r="AI252" i="10"/>
  <c r="AJ245" i="10"/>
  <c r="AE254" i="10" l="1"/>
  <c r="AD255" i="10"/>
  <c r="AJ246" i="10"/>
  <c r="AK246" i="10"/>
  <c r="AH253" i="10"/>
  <c r="AI253" i="10"/>
  <c r="AK247" i="10" l="1"/>
  <c r="AD256" i="10"/>
  <c r="AE255" i="10"/>
  <c r="AJ247" i="10"/>
  <c r="AH254" i="10"/>
  <c r="AI254" i="10"/>
  <c r="AJ248" i="10" l="1"/>
  <c r="AK248" i="10"/>
  <c r="AH255" i="10"/>
  <c r="AI255" i="10"/>
  <c r="AE256" i="10"/>
  <c r="AD257" i="10"/>
  <c r="AH256" i="10" l="1"/>
  <c r="AI256" i="10"/>
  <c r="AM25" i="10"/>
  <c r="AN25" i="10" s="1"/>
  <c r="AJ249" i="10"/>
  <c r="AD258" i="10"/>
  <c r="AE257" i="10"/>
  <c r="AK249" i="10"/>
  <c r="AK250" i="10" l="1"/>
  <c r="AE258" i="10"/>
  <c r="AD259" i="10"/>
  <c r="AJ250" i="10"/>
  <c r="AH257" i="10"/>
  <c r="AI257" i="10"/>
  <c r="AI258" i="10" l="1"/>
  <c r="AH258" i="10"/>
  <c r="AK251" i="10"/>
  <c r="AJ251" i="10"/>
  <c r="AE259" i="10"/>
  <c r="AD260" i="10"/>
  <c r="AE260" i="10" l="1"/>
  <c r="AD261" i="10"/>
  <c r="AH259" i="10"/>
  <c r="AI259" i="10"/>
  <c r="AJ252" i="10"/>
  <c r="AK252" i="10"/>
  <c r="AK253" i="10" l="1"/>
  <c r="AJ253" i="10"/>
  <c r="AE261" i="10"/>
  <c r="AD262" i="10"/>
  <c r="AH260" i="10"/>
  <c r="AI260" i="10"/>
  <c r="AJ254" i="10" l="1"/>
  <c r="AE262" i="10"/>
  <c r="AD263" i="10"/>
  <c r="AH261" i="10"/>
  <c r="AI261" i="10"/>
  <c r="AK254" i="10"/>
  <c r="AK255" i="10" l="1"/>
  <c r="AD264" i="10"/>
  <c r="AE263" i="10"/>
  <c r="AJ255" i="10"/>
  <c r="AH262" i="10"/>
  <c r="AI262" i="10"/>
  <c r="AJ256" i="10" l="1"/>
  <c r="AH263" i="10"/>
  <c r="AI263" i="10"/>
  <c r="AE264" i="10"/>
  <c r="AD265" i="10"/>
  <c r="AK256" i="10"/>
  <c r="AK257" i="10" l="1"/>
  <c r="AD266" i="10"/>
  <c r="AE265" i="10"/>
  <c r="AJ257" i="10"/>
  <c r="AH264" i="10"/>
  <c r="AI264" i="10"/>
  <c r="AK258" i="10" l="1"/>
  <c r="AE266" i="10"/>
  <c r="AD267" i="10"/>
  <c r="AJ258" i="10"/>
  <c r="AH265" i="10"/>
  <c r="AI265" i="10"/>
  <c r="AK259" i="10" l="1"/>
  <c r="AJ259" i="10"/>
  <c r="AE267" i="10"/>
  <c r="AD268" i="10"/>
  <c r="AI266" i="10"/>
  <c r="AH266" i="10"/>
  <c r="AJ260" i="10" l="1"/>
  <c r="AK260" i="10"/>
  <c r="AD269" i="10"/>
  <c r="AE268" i="10"/>
  <c r="AI267" i="10"/>
  <c r="AH267" i="10"/>
  <c r="AJ261" i="10" l="1"/>
  <c r="AH268" i="10"/>
  <c r="AI268" i="10"/>
  <c r="AM26" i="10"/>
  <c r="AN26" i="10" s="1"/>
  <c r="AK261" i="10"/>
  <c r="AE269" i="10"/>
  <c r="AD270" i="10"/>
  <c r="AK262" i="10" l="1"/>
  <c r="AD271" i="10"/>
  <c r="AE270" i="10"/>
  <c r="AJ262" i="10"/>
  <c r="AI269" i="10"/>
  <c r="AH269" i="10"/>
  <c r="AK263" i="10" l="1"/>
  <c r="AH270" i="10"/>
  <c r="AI270" i="10"/>
  <c r="AJ263" i="10"/>
  <c r="AD272" i="10"/>
  <c r="AE271" i="10"/>
  <c r="AD273" i="10" l="1"/>
  <c r="AE272" i="10"/>
  <c r="AK264" i="10"/>
  <c r="AJ264" i="10"/>
  <c r="AI271" i="10"/>
  <c r="AH271" i="10"/>
  <c r="AI272" i="10" l="1"/>
  <c r="AH272" i="10"/>
  <c r="AJ265" i="10"/>
  <c r="AD274" i="10"/>
  <c r="AE273" i="10"/>
  <c r="AK265" i="10"/>
  <c r="AD275" i="10" l="1"/>
  <c r="AE274" i="10"/>
  <c r="AJ266" i="10"/>
  <c r="AI273" i="10"/>
  <c r="AH273" i="10"/>
  <c r="AK266" i="10"/>
  <c r="AJ267" i="10" l="1"/>
  <c r="AK267" i="10"/>
  <c r="AI274" i="10"/>
  <c r="AH274" i="10"/>
  <c r="AE275" i="10"/>
  <c r="AD276" i="10"/>
  <c r="AI275" i="10" l="1"/>
  <c r="AH275" i="10"/>
  <c r="AJ268" i="10"/>
  <c r="AK268" i="10"/>
  <c r="AD277" i="10"/>
  <c r="AE276" i="10"/>
  <c r="AH276" i="10" l="1"/>
  <c r="AI276" i="10"/>
  <c r="AE277" i="10"/>
  <c r="AD278" i="10"/>
  <c r="AJ269" i="10"/>
  <c r="AK269" i="10"/>
  <c r="AD279" i="10" l="1"/>
  <c r="AE278" i="10"/>
  <c r="AI277" i="10"/>
  <c r="AH277" i="10"/>
  <c r="AK270" i="10"/>
  <c r="AJ270" i="10"/>
  <c r="AJ271" i="10" l="1"/>
  <c r="AK271" i="10"/>
  <c r="AH278" i="10"/>
  <c r="AI278" i="10"/>
  <c r="AD280" i="10"/>
  <c r="AE279" i="10"/>
  <c r="AI279" i="10" l="1"/>
  <c r="AH279" i="10"/>
  <c r="AJ272" i="10"/>
  <c r="AD281" i="10"/>
  <c r="AE280" i="10"/>
  <c r="AK272" i="10"/>
  <c r="AJ273" i="10" l="1"/>
  <c r="AI280" i="10"/>
  <c r="AH280" i="10"/>
  <c r="AM27" i="10"/>
  <c r="AN27" i="10" s="1"/>
  <c r="AE281" i="10"/>
  <c r="AD282" i="10"/>
  <c r="AK273" i="10"/>
  <c r="AD283" i="10" l="1"/>
  <c r="AE282" i="10"/>
  <c r="AK274" i="10"/>
  <c r="AI281" i="10"/>
  <c r="AH281" i="10"/>
  <c r="AJ274" i="10"/>
  <c r="AH282" i="10" l="1"/>
  <c r="AI282" i="10"/>
  <c r="AJ275" i="10"/>
  <c r="AE283" i="10"/>
  <c r="AD284" i="10"/>
  <c r="AK275" i="10"/>
  <c r="AD285" i="10" l="1"/>
  <c r="AE284" i="10"/>
  <c r="AI283" i="10"/>
  <c r="AH283" i="10"/>
  <c r="AK276" i="10"/>
  <c r="AJ276" i="10"/>
  <c r="AK277" i="10" l="1"/>
  <c r="AH284" i="10"/>
  <c r="AI284" i="10"/>
  <c r="AE285" i="10"/>
  <c r="AD286" i="10"/>
  <c r="AJ277" i="10"/>
  <c r="AI285" i="10" l="1"/>
  <c r="AH285" i="10"/>
  <c r="AK278" i="10"/>
  <c r="AJ278" i="10"/>
  <c r="AD287" i="10"/>
  <c r="AE286" i="10"/>
  <c r="AH286" i="10" l="1"/>
  <c r="AI286" i="10"/>
  <c r="AD288" i="10"/>
  <c r="AE287" i="10"/>
  <c r="AJ279" i="10"/>
  <c r="AK279" i="10"/>
  <c r="AI287" i="10" l="1"/>
  <c r="AH287" i="10"/>
  <c r="AD289" i="10"/>
  <c r="AE288" i="10"/>
  <c r="AK280" i="10"/>
  <c r="AJ280" i="10"/>
  <c r="AI288" i="10" l="1"/>
  <c r="AH288" i="10"/>
  <c r="AD290" i="10"/>
  <c r="AE289" i="10"/>
  <c r="AJ281" i="10"/>
  <c r="AK281" i="10"/>
  <c r="AD291" i="10" l="1"/>
  <c r="AE290" i="10"/>
  <c r="AJ282" i="10"/>
  <c r="AI289" i="10"/>
  <c r="AH289" i="10"/>
  <c r="AK282" i="10"/>
  <c r="AK283" i="10" l="1"/>
  <c r="AI290" i="10"/>
  <c r="AH290" i="10"/>
  <c r="AJ283" i="10"/>
  <c r="AE291" i="10"/>
  <c r="AD292" i="10"/>
  <c r="AI291" i="10" l="1"/>
  <c r="AH291" i="10"/>
  <c r="AJ284" i="10"/>
  <c r="AD293" i="10"/>
  <c r="AE292" i="10"/>
  <c r="AK284" i="10"/>
  <c r="AH292" i="10" l="1"/>
  <c r="AI292" i="10"/>
  <c r="AM28" i="10"/>
  <c r="AN28" i="10" s="1"/>
  <c r="AE293" i="10"/>
  <c r="AD294" i="10"/>
  <c r="AJ285" i="10"/>
  <c r="AK285" i="10"/>
  <c r="AI293" i="10" l="1"/>
  <c r="AH293" i="10"/>
  <c r="AK286" i="10"/>
  <c r="AD295" i="10"/>
  <c r="AE294" i="10"/>
  <c r="AJ286" i="10"/>
  <c r="AH294" i="10" l="1"/>
  <c r="AI294" i="10"/>
  <c r="AD296" i="10"/>
  <c r="AE295" i="10"/>
  <c r="AJ287" i="10"/>
  <c r="AK287" i="10"/>
  <c r="AI295" i="10" l="1"/>
  <c r="AH295" i="10"/>
  <c r="AD297" i="10"/>
  <c r="AE296" i="10"/>
  <c r="AK288" i="10"/>
  <c r="AJ288" i="10"/>
  <c r="AI296" i="10" l="1"/>
  <c r="AH296" i="10"/>
  <c r="AE297" i="10"/>
  <c r="AD298" i="10"/>
  <c r="AJ289" i="10"/>
  <c r="AK289" i="10"/>
  <c r="AI297" i="10" l="1"/>
  <c r="AH297" i="10"/>
  <c r="AJ290" i="10"/>
  <c r="AD299" i="10"/>
  <c r="AE298" i="10"/>
  <c r="AK290" i="10"/>
  <c r="AE299" i="10" l="1"/>
  <c r="AD300" i="10"/>
  <c r="AJ291" i="10"/>
  <c r="AH298" i="10"/>
  <c r="AI298" i="10"/>
  <c r="AK291" i="10"/>
  <c r="AK292" i="10" l="1"/>
  <c r="AD301" i="10"/>
  <c r="AE300" i="10"/>
  <c r="AJ292" i="10"/>
  <c r="AI299" i="10"/>
  <c r="AH299" i="10"/>
  <c r="AJ293" i="10" l="1"/>
  <c r="AH300" i="10"/>
  <c r="AI300" i="10"/>
  <c r="AD302" i="10"/>
  <c r="AE301" i="10"/>
  <c r="AK293" i="10"/>
  <c r="AH301" i="10" l="1"/>
  <c r="AI301" i="10"/>
  <c r="AE302" i="10"/>
  <c r="AD303" i="10"/>
  <c r="AK294" i="10"/>
  <c r="AJ294" i="10"/>
  <c r="AK295" i="10" l="1"/>
  <c r="AD304" i="10"/>
  <c r="AE303" i="10"/>
  <c r="AJ295" i="10"/>
  <c r="AH302" i="10"/>
  <c r="AI302" i="10"/>
  <c r="AE304" i="10" l="1"/>
  <c r="AD305" i="10"/>
  <c r="AK296" i="10"/>
  <c r="AJ296" i="10"/>
  <c r="AH303" i="10"/>
  <c r="AI303" i="10"/>
  <c r="AK297" i="10" l="1"/>
  <c r="AJ297" i="10"/>
  <c r="AD306" i="10"/>
  <c r="AE305" i="10"/>
  <c r="AH304" i="10"/>
  <c r="AI304" i="10"/>
  <c r="AM29" i="10"/>
  <c r="AN29" i="10" s="1"/>
  <c r="AH305" i="10" l="1"/>
  <c r="AI305" i="10"/>
  <c r="AK298" i="10"/>
  <c r="AE306" i="10"/>
  <c r="AD307" i="10"/>
  <c r="AJ298" i="10"/>
  <c r="AJ299" i="10" l="1"/>
  <c r="AD308" i="10"/>
  <c r="AE307" i="10"/>
  <c r="AI306" i="10"/>
  <c r="AH306" i="10"/>
  <c r="AK299" i="10"/>
  <c r="AK300" i="10" l="1"/>
  <c r="AH307" i="10"/>
  <c r="AI307" i="10"/>
  <c r="AJ300" i="10"/>
  <c r="AE308" i="10"/>
  <c r="AD309" i="10"/>
  <c r="AJ301" i="10" l="1"/>
  <c r="AD310" i="10"/>
  <c r="AE309" i="10"/>
  <c r="AH308" i="10"/>
  <c r="AI308" i="10"/>
  <c r="AK301" i="10"/>
  <c r="AK302" i="10" l="1"/>
  <c r="AJ302" i="10"/>
  <c r="AH309" i="10"/>
  <c r="AI309" i="10"/>
  <c r="AE310" i="10"/>
  <c r="AD311" i="10"/>
  <c r="AH310" i="10" l="1"/>
  <c r="AI310" i="10"/>
  <c r="AK303" i="10"/>
  <c r="AD312" i="10"/>
  <c r="AE311" i="10"/>
  <c r="AJ303" i="10"/>
  <c r="AE312" i="10" l="1"/>
  <c r="AD313" i="10"/>
  <c r="AK304" i="10"/>
  <c r="AJ304" i="10"/>
  <c r="AH311" i="10"/>
  <c r="AI311" i="10"/>
  <c r="AJ305" i="10" l="1"/>
  <c r="AK305" i="10"/>
  <c r="AD314" i="10"/>
  <c r="AE313" i="10"/>
  <c r="AH312" i="10"/>
  <c r="AI312" i="10"/>
  <c r="AK306" i="10" l="1"/>
  <c r="AJ306" i="10"/>
  <c r="AH313" i="10"/>
  <c r="AI313" i="10"/>
  <c r="AE314" i="10"/>
  <c r="AD315" i="10"/>
  <c r="AD316" i="10" l="1"/>
  <c r="AE315" i="10"/>
  <c r="AJ307" i="10"/>
  <c r="AI314" i="10"/>
  <c r="AH314" i="10"/>
  <c r="AK307" i="10"/>
  <c r="AK308" i="10" l="1"/>
  <c r="AH315" i="10"/>
  <c r="AI315" i="10"/>
  <c r="AE316" i="10"/>
  <c r="AD317" i="10"/>
  <c r="AJ308" i="10"/>
  <c r="AK309" i="10" l="1"/>
  <c r="AJ309" i="10"/>
  <c r="AD318" i="10"/>
  <c r="AE317" i="10"/>
  <c r="AH316" i="10"/>
  <c r="AI316" i="10"/>
  <c r="AM30" i="10"/>
  <c r="AN30" i="10" s="1"/>
  <c r="AK310" i="10" l="1"/>
  <c r="AH317" i="10"/>
  <c r="AI317" i="10"/>
  <c r="AJ310" i="10"/>
  <c r="AE318" i="10"/>
  <c r="AD319" i="10"/>
  <c r="AJ311" i="10" l="1"/>
  <c r="AD320" i="10"/>
  <c r="AE319" i="10"/>
  <c r="AH318" i="10"/>
  <c r="AI318" i="10"/>
  <c r="AK311" i="10"/>
  <c r="AJ312" i="10" l="1"/>
  <c r="AK312" i="10"/>
  <c r="AH319" i="10"/>
  <c r="AI319" i="10"/>
  <c r="AE320" i="10"/>
  <c r="AD321" i="10"/>
  <c r="AH320" i="10" l="1"/>
  <c r="AI320" i="10"/>
  <c r="AK313" i="10"/>
  <c r="AD322" i="10"/>
  <c r="AE321" i="10"/>
  <c r="AJ313" i="10"/>
  <c r="AK314" i="10" l="1"/>
  <c r="AH321" i="10"/>
  <c r="AI321" i="10"/>
  <c r="AJ314" i="10"/>
  <c r="AE322" i="10"/>
  <c r="AD323" i="10"/>
  <c r="AD324" i="10" l="1"/>
  <c r="AE323" i="10"/>
  <c r="AK315" i="10"/>
  <c r="AI322" i="10"/>
  <c r="AH322" i="10"/>
  <c r="AJ315" i="10"/>
  <c r="AK316" i="10" l="1"/>
  <c r="AH323" i="10"/>
  <c r="AI323" i="10"/>
  <c r="AE324" i="10"/>
  <c r="AD325" i="10"/>
  <c r="AJ316" i="10"/>
  <c r="AD326" i="10" l="1"/>
  <c r="AE325" i="10"/>
  <c r="AH324" i="10"/>
  <c r="AI324" i="10"/>
  <c r="AK317" i="10"/>
  <c r="AJ317" i="10"/>
  <c r="AJ318" i="10" l="1"/>
  <c r="AH325" i="10"/>
  <c r="AI325" i="10"/>
  <c r="AE326" i="10"/>
  <c r="AD327" i="10"/>
  <c r="AK318" i="10"/>
  <c r="AH326" i="10" l="1"/>
  <c r="AI326" i="10"/>
  <c r="AK319" i="10"/>
  <c r="AJ319" i="10"/>
  <c r="AD328" i="10"/>
  <c r="AE327" i="10"/>
  <c r="AK320" i="10" l="1"/>
  <c r="AH327" i="10"/>
  <c r="AI327" i="10"/>
  <c r="AJ320" i="10"/>
  <c r="AE328" i="10"/>
  <c r="AD329" i="10"/>
  <c r="AH328" i="10" l="1"/>
  <c r="AI328" i="10"/>
  <c r="AM31" i="10"/>
  <c r="AN31" i="10" s="1"/>
  <c r="AJ321" i="10"/>
  <c r="AD330" i="10"/>
  <c r="AE329" i="10"/>
  <c r="AK321" i="10"/>
  <c r="AH329" i="10" l="1"/>
  <c r="AI329" i="10"/>
  <c r="AK322" i="10"/>
  <c r="AE330" i="10"/>
  <c r="AD331" i="10"/>
  <c r="AJ322" i="10"/>
  <c r="AK323" i="10" l="1"/>
  <c r="AD332" i="10"/>
  <c r="AE331" i="10"/>
  <c r="AI330" i="10"/>
  <c r="AH330" i="10"/>
  <c r="AJ323" i="10"/>
  <c r="AJ324" i="10" l="1"/>
  <c r="AK324" i="10"/>
  <c r="AH331" i="10"/>
  <c r="AI331" i="10"/>
  <c r="AE332" i="10"/>
  <c r="AD333" i="10"/>
  <c r="AH332" i="10" l="1"/>
  <c r="AI332" i="10"/>
  <c r="AJ325" i="10"/>
  <c r="AD334" i="10"/>
  <c r="AE333" i="10"/>
  <c r="AK325" i="10"/>
  <c r="AE334" i="10" l="1"/>
  <c r="AD335" i="10"/>
  <c r="AK326" i="10"/>
  <c r="AJ326" i="10"/>
  <c r="AH333" i="10"/>
  <c r="AI333" i="10"/>
  <c r="AJ327" i="10" l="1"/>
  <c r="AD336" i="10"/>
  <c r="AE335" i="10"/>
  <c r="AK327" i="10"/>
  <c r="AH334" i="10"/>
  <c r="AI334" i="10"/>
  <c r="AH335" i="10" l="1"/>
  <c r="AI335" i="10"/>
  <c r="AE336" i="10"/>
  <c r="AD337" i="10"/>
  <c r="AK328" i="10"/>
  <c r="AJ328" i="10"/>
  <c r="AK329" i="10" l="1"/>
  <c r="AD338" i="10"/>
  <c r="AE337" i="10"/>
  <c r="AJ329" i="10"/>
  <c r="AH336" i="10"/>
  <c r="AI336" i="10"/>
  <c r="AH337" i="10" l="1"/>
  <c r="AI337" i="10"/>
  <c r="AK330" i="10"/>
  <c r="AJ330" i="10"/>
  <c r="AE338" i="10"/>
  <c r="AD339" i="10"/>
  <c r="AD340" i="10" l="1"/>
  <c r="AE339" i="10"/>
  <c r="AI338" i="10"/>
  <c r="AH338" i="10"/>
  <c r="AK331" i="10"/>
  <c r="AJ331" i="10"/>
  <c r="AJ332" i="10" l="1"/>
  <c r="AK332" i="10"/>
  <c r="AH339" i="10"/>
  <c r="AI339" i="10"/>
  <c r="AE340" i="10"/>
  <c r="AD341" i="10"/>
  <c r="AD342" i="10" l="1"/>
  <c r="AE341" i="10"/>
  <c r="AK333" i="10"/>
  <c r="AH340" i="10"/>
  <c r="AI340" i="10"/>
  <c r="AM32" i="10"/>
  <c r="AN32" i="10" s="1"/>
  <c r="AJ333" i="10"/>
  <c r="AH341" i="10" l="1"/>
  <c r="AI341" i="10"/>
  <c r="AK334" i="10"/>
  <c r="AE342" i="10"/>
  <c r="AD343" i="10"/>
  <c r="AJ334" i="10"/>
  <c r="AH342" i="10" l="1"/>
  <c r="AI342" i="10"/>
  <c r="AK335" i="10"/>
  <c r="AD344" i="10"/>
  <c r="AE343" i="10"/>
  <c r="AJ335" i="10"/>
  <c r="AE344" i="10" l="1"/>
  <c r="AD345" i="10"/>
  <c r="AK336" i="10"/>
  <c r="AJ336" i="10"/>
  <c r="AH343" i="10"/>
  <c r="AI343" i="10"/>
  <c r="AK337" i="10" l="1"/>
  <c r="AJ337" i="10"/>
  <c r="AD346" i="10"/>
  <c r="AE345" i="10"/>
  <c r="AI344" i="10"/>
  <c r="AH344" i="10"/>
  <c r="AH345" i="10" l="1"/>
  <c r="AI345" i="10"/>
  <c r="AK338" i="10"/>
  <c r="AE346" i="10"/>
  <c r="AD347" i="10"/>
  <c r="AJ338" i="10"/>
  <c r="AH346" i="10" l="1"/>
  <c r="AI346" i="10"/>
  <c r="AK339" i="10"/>
  <c r="AJ339" i="10"/>
  <c r="AD348" i="10"/>
  <c r="AE347" i="10"/>
  <c r="AE348" i="10" l="1"/>
  <c r="AD349" i="10"/>
  <c r="AK340" i="10"/>
  <c r="AH347" i="10"/>
  <c r="AI347" i="10"/>
  <c r="AJ340" i="10"/>
  <c r="AK341" i="10" l="1"/>
  <c r="AJ341" i="10"/>
  <c r="AD350" i="10"/>
  <c r="AE349" i="10"/>
  <c r="AH348" i="10"/>
  <c r="AI348" i="10"/>
  <c r="AH349" i="10" l="1"/>
  <c r="AI349" i="10"/>
  <c r="AK342" i="10"/>
  <c r="AE350" i="10"/>
  <c r="AD351" i="10"/>
  <c r="AJ342" i="10"/>
  <c r="AH350" i="10" l="1"/>
  <c r="AI350" i="10"/>
  <c r="AJ343" i="10"/>
  <c r="AD352" i="10"/>
  <c r="AE351" i="10"/>
  <c r="AK343" i="10"/>
  <c r="AE352" i="10" l="1"/>
  <c r="AD353" i="10"/>
  <c r="AK344" i="10"/>
  <c r="AJ344" i="10"/>
  <c r="AH351" i="10"/>
  <c r="AI351" i="10"/>
  <c r="AK345" i="10" l="1"/>
  <c r="AJ345" i="10"/>
  <c r="AD354" i="10"/>
  <c r="AE353" i="10"/>
  <c r="AI352" i="10"/>
  <c r="AH352" i="10"/>
  <c r="AM33" i="10"/>
  <c r="AN33" i="10" s="1"/>
  <c r="AE354" i="10" l="1"/>
  <c r="AD355" i="10"/>
  <c r="AJ346" i="10"/>
  <c r="AK346" i="10"/>
  <c r="AH353" i="10"/>
  <c r="AI353" i="10"/>
  <c r="AD356" i="10" l="1"/>
  <c r="AE355" i="10"/>
  <c r="AH354" i="10"/>
  <c r="AI354" i="10"/>
  <c r="AK347" i="10"/>
  <c r="AJ347" i="10"/>
  <c r="AJ348" i="10" l="1"/>
  <c r="AH355" i="10"/>
  <c r="AI355" i="10"/>
  <c r="AE356" i="10"/>
  <c r="AD357" i="10"/>
  <c r="AK348" i="10"/>
  <c r="AK349" i="10" l="1"/>
  <c r="AD358" i="10"/>
  <c r="AE357" i="10"/>
  <c r="AJ349" i="10"/>
  <c r="AH356" i="10"/>
  <c r="AI356" i="10"/>
  <c r="AK350" i="10" l="1"/>
  <c r="AH357" i="10"/>
  <c r="AI357" i="10"/>
  <c r="AJ350" i="10"/>
  <c r="AE358" i="10"/>
  <c r="AD359" i="10"/>
  <c r="AK351" i="10" l="1"/>
  <c r="AJ351" i="10"/>
  <c r="AD360" i="10"/>
  <c r="AE359" i="10"/>
  <c r="AH358" i="10"/>
  <c r="AI358" i="10"/>
  <c r="AK352" i="10" l="1"/>
  <c r="AJ352" i="10"/>
  <c r="AH359" i="10"/>
  <c r="AI359" i="10"/>
  <c r="AE360" i="10"/>
  <c r="AD361" i="10"/>
  <c r="AI360" i="10" l="1"/>
  <c r="AH360" i="10"/>
  <c r="AJ353" i="10"/>
  <c r="AD362" i="10"/>
  <c r="AE361" i="10"/>
  <c r="AK353" i="10"/>
  <c r="AH361" i="10" l="1"/>
  <c r="AI361" i="10"/>
  <c r="AJ354" i="10"/>
  <c r="AE362" i="10"/>
  <c r="AD363" i="10"/>
  <c r="AK354" i="10"/>
  <c r="AD364" i="10" l="1"/>
  <c r="AE363" i="10"/>
  <c r="AH362" i="10"/>
  <c r="AI362" i="10"/>
  <c r="AK355" i="10"/>
  <c r="AJ355" i="10"/>
  <c r="AK356" i="10" l="1"/>
  <c r="AJ356" i="10"/>
  <c r="AH363" i="10"/>
  <c r="AI363" i="10"/>
  <c r="AE364" i="10"/>
  <c r="AD365" i="10"/>
  <c r="AD366" i="10" l="1"/>
  <c r="AE365" i="10"/>
  <c r="AK357" i="10"/>
  <c r="AH364" i="10"/>
  <c r="AI364" i="10"/>
  <c r="AM34" i="10"/>
  <c r="AN34" i="10" s="1"/>
  <c r="AJ357" i="10"/>
  <c r="AH365" i="10" l="1"/>
  <c r="AI365" i="10"/>
  <c r="AK358" i="10"/>
  <c r="AE366" i="10"/>
  <c r="AD367" i="10"/>
  <c r="AJ358" i="10"/>
  <c r="AH366" i="10" l="1"/>
  <c r="AI366" i="10"/>
  <c r="AK359" i="10"/>
  <c r="AJ359" i="10"/>
  <c r="AD368" i="10"/>
  <c r="AE367" i="10"/>
  <c r="AE368" i="10" l="1"/>
  <c r="AD369" i="10"/>
  <c r="AK360" i="10"/>
  <c r="AH367" i="10"/>
  <c r="AI367" i="10"/>
  <c r="AJ360" i="10"/>
  <c r="AD370" i="10" l="1"/>
  <c r="AE369" i="10"/>
  <c r="AK361" i="10"/>
  <c r="AJ361" i="10"/>
  <c r="AI368" i="10"/>
  <c r="AH368" i="10"/>
  <c r="AJ362" i="10" l="1"/>
  <c r="AH369" i="10"/>
  <c r="AI369" i="10"/>
  <c r="AK362" i="10"/>
  <c r="AE370" i="10"/>
  <c r="AD371" i="10"/>
  <c r="AH370" i="10" l="1"/>
  <c r="AI370" i="10"/>
  <c r="AD372" i="10"/>
  <c r="AE371" i="10"/>
  <c r="AK363" i="10"/>
  <c r="AJ363" i="10"/>
  <c r="AE372" i="10" l="1"/>
  <c r="AD373" i="10"/>
  <c r="AK364" i="10"/>
  <c r="AJ364" i="10"/>
  <c r="AH371" i="10"/>
  <c r="AI371" i="10"/>
  <c r="AD374" i="10" l="1"/>
  <c r="AE373" i="10"/>
  <c r="AK365" i="10"/>
  <c r="AH372" i="10"/>
  <c r="AI372" i="10"/>
  <c r="AJ365" i="10"/>
  <c r="AK366" i="10" l="1"/>
  <c r="AH373" i="10"/>
  <c r="AI373" i="10"/>
  <c r="AJ366" i="10"/>
  <c r="AE374" i="10"/>
  <c r="AD375" i="10"/>
  <c r="AH374" i="10" l="1"/>
  <c r="AI374" i="10"/>
  <c r="AK367" i="10"/>
  <c r="AD376" i="10"/>
  <c r="AE375" i="10"/>
  <c r="AJ367" i="10"/>
  <c r="AE376" i="10" l="1"/>
  <c r="AD377" i="10"/>
  <c r="AK368" i="10"/>
  <c r="AH375" i="10"/>
  <c r="AI375" i="10"/>
  <c r="AJ368" i="10"/>
  <c r="AK369" i="10" l="1"/>
  <c r="AD378" i="10"/>
  <c r="AE377" i="10"/>
  <c r="AJ369" i="10"/>
  <c r="AI376" i="10"/>
  <c r="AH376" i="10"/>
  <c r="AM35" i="10"/>
  <c r="AN35" i="10" s="1"/>
  <c r="AE378" i="10" l="1"/>
  <c r="AD379" i="10"/>
  <c r="AK370" i="10"/>
  <c r="AJ370" i="10"/>
  <c r="AH377" i="10"/>
  <c r="AI377" i="10"/>
  <c r="AD380" i="10" l="1"/>
  <c r="AE379" i="10"/>
  <c r="AK371" i="10"/>
  <c r="AH378" i="10"/>
  <c r="AI378" i="10"/>
  <c r="AJ371" i="10"/>
  <c r="AK372" i="10" l="1"/>
  <c r="AJ372" i="10"/>
  <c r="AH379" i="10"/>
  <c r="AI379" i="10"/>
  <c r="AE380" i="10"/>
  <c r="AD381" i="10"/>
  <c r="AD382" i="10" l="1"/>
  <c r="AE381" i="10"/>
  <c r="AK373" i="10"/>
  <c r="AH380" i="10"/>
  <c r="AI380" i="10"/>
  <c r="AJ373" i="10"/>
  <c r="AE382" i="10" l="1"/>
  <c r="AD383" i="10"/>
  <c r="AK374" i="10"/>
  <c r="AJ374" i="10"/>
  <c r="AH381" i="10"/>
  <c r="AI381" i="10"/>
  <c r="AK375" i="10" l="1"/>
  <c r="AH382" i="10"/>
  <c r="AI382" i="10"/>
  <c r="AJ375" i="10"/>
  <c r="AD384" i="10"/>
  <c r="AE383" i="10"/>
  <c r="AE384" i="10" l="1"/>
  <c r="AD385" i="10"/>
  <c r="AJ376" i="10"/>
  <c r="AH383" i="10"/>
  <c r="AI383" i="10"/>
  <c r="AK376" i="10"/>
  <c r="AK377" i="10" l="1"/>
  <c r="AJ377" i="10"/>
  <c r="AD386" i="10"/>
  <c r="AE385" i="10"/>
  <c r="AI384" i="10"/>
  <c r="AH384" i="10"/>
  <c r="AH385" i="10" l="1"/>
  <c r="AI385" i="10"/>
  <c r="AE386" i="10"/>
  <c r="AD387" i="10"/>
  <c r="AJ378" i="10"/>
  <c r="AK378" i="10"/>
  <c r="AK379" i="10" l="1"/>
  <c r="AJ379" i="10"/>
  <c r="AD388" i="10"/>
  <c r="AE387" i="10"/>
  <c r="AH386" i="10"/>
  <c r="AI386" i="10"/>
  <c r="AK380" i="10" l="1"/>
  <c r="AJ380" i="10"/>
  <c r="AH387" i="10"/>
  <c r="AI387" i="10"/>
  <c r="AE388" i="10"/>
  <c r="AD389" i="10"/>
  <c r="AH388" i="10" l="1"/>
  <c r="AI388" i="10"/>
  <c r="AM36" i="10"/>
  <c r="AN36" i="10" s="1"/>
  <c r="AK381" i="10"/>
  <c r="AJ381" i="10"/>
  <c r="AD390" i="10"/>
  <c r="AE389" i="10"/>
  <c r="AK382" i="10" l="1"/>
  <c r="AH389" i="10"/>
  <c r="AI389" i="10"/>
  <c r="AJ382" i="10"/>
  <c r="AE390" i="10"/>
  <c r="AD391" i="10"/>
  <c r="AD392" i="10" l="1"/>
  <c r="AE391" i="10"/>
  <c r="AK383" i="10"/>
  <c r="AH390" i="10"/>
  <c r="AI390" i="10"/>
  <c r="AJ383" i="10"/>
  <c r="AK384" i="10" l="1"/>
  <c r="AH391" i="10"/>
  <c r="AI391" i="10"/>
  <c r="AJ384" i="10"/>
  <c r="AE392" i="10"/>
  <c r="AD393" i="10"/>
  <c r="AI392" i="10" l="1"/>
  <c r="AH392" i="10"/>
  <c r="AJ385" i="10"/>
  <c r="AD394" i="10"/>
  <c r="AE393" i="10"/>
  <c r="AK385" i="10"/>
  <c r="AJ386" i="10" l="1"/>
  <c r="AH393" i="10"/>
  <c r="AI393" i="10"/>
  <c r="AK386" i="10"/>
  <c r="AE394" i="10"/>
  <c r="AD395" i="10"/>
  <c r="AD396" i="10" l="1"/>
  <c r="AE395" i="10"/>
  <c r="AK387" i="10"/>
  <c r="AH394" i="10"/>
  <c r="AI394" i="10"/>
  <c r="AJ387" i="10"/>
  <c r="AK388" i="10" l="1"/>
  <c r="AJ388" i="10"/>
  <c r="AH395" i="10"/>
  <c r="AI395" i="10"/>
  <c r="AE396" i="10"/>
  <c r="AD397" i="10"/>
  <c r="AK389" i="10" l="1"/>
  <c r="AD398" i="10"/>
  <c r="AE397" i="10"/>
  <c r="AH396" i="10"/>
  <c r="AI396" i="10"/>
  <c r="AJ389" i="10"/>
  <c r="AE398" i="10" l="1"/>
  <c r="AD399" i="10"/>
  <c r="AK390" i="10"/>
  <c r="AJ390" i="10"/>
  <c r="AH397" i="10"/>
  <c r="AI397" i="10"/>
  <c r="AJ391" i="10" l="1"/>
  <c r="AK391" i="10"/>
  <c r="AD400" i="10"/>
  <c r="AE399" i="10"/>
  <c r="AH398" i="10"/>
  <c r="AI398" i="10"/>
  <c r="AH399" i="10" l="1"/>
  <c r="AI399" i="10"/>
  <c r="AE400" i="10"/>
  <c r="AD401" i="10"/>
  <c r="AK392" i="10"/>
  <c r="AJ392" i="10"/>
  <c r="AJ393" i="10" l="1"/>
  <c r="AD402" i="10"/>
  <c r="AE401" i="10"/>
  <c r="AI400" i="10"/>
  <c r="AH400" i="10"/>
  <c r="AM37" i="10"/>
  <c r="AK393" i="10"/>
  <c r="AH401" i="10" l="1"/>
  <c r="AI401" i="10"/>
  <c r="AJ394" i="10"/>
  <c r="AE402" i="10"/>
  <c r="AD403" i="10"/>
  <c r="AK394" i="10"/>
  <c r="AD404" i="10" l="1"/>
  <c r="AE403" i="10"/>
  <c r="AK395" i="10"/>
  <c r="AH402" i="10"/>
  <c r="AI402" i="10"/>
  <c r="AJ395" i="10"/>
  <c r="AK396" i="10" l="1"/>
  <c r="AJ396" i="10"/>
  <c r="AH403" i="10"/>
  <c r="AI403" i="10"/>
  <c r="AE404" i="10"/>
  <c r="AD405" i="10"/>
  <c r="AH404" i="10" l="1"/>
  <c r="AI404" i="10"/>
  <c r="AK397" i="10"/>
  <c r="AJ397" i="10"/>
  <c r="AD406" i="10"/>
  <c r="AE405" i="10"/>
  <c r="AK398" i="10" l="1"/>
  <c r="AH405" i="10"/>
  <c r="AI405" i="10"/>
  <c r="AJ398" i="10"/>
  <c r="AE406" i="10"/>
  <c r="AD407" i="10"/>
  <c r="AH406" i="10" l="1"/>
  <c r="AI406" i="10"/>
  <c r="AK399" i="10"/>
  <c r="AJ399" i="10"/>
  <c r="AD408" i="10"/>
  <c r="AE407" i="10"/>
  <c r="AE408" i="10" l="1"/>
  <c r="AD409" i="10"/>
  <c r="AK400" i="10"/>
  <c r="AH407" i="10"/>
  <c r="AI407" i="10"/>
  <c r="AJ400" i="10"/>
  <c r="AK401" i="10" l="1"/>
  <c r="AD410" i="10"/>
  <c r="AE409" i="10"/>
  <c r="AJ401" i="10"/>
  <c r="AI408" i="10"/>
  <c r="AH408" i="10"/>
  <c r="AK402" i="10" l="1"/>
  <c r="AJ402" i="10"/>
  <c r="AH409" i="10"/>
  <c r="AI409" i="10"/>
  <c r="AE410" i="10"/>
  <c r="AD411" i="10"/>
  <c r="AJ403" i="10" l="1"/>
  <c r="AH410" i="10"/>
  <c r="AI410" i="10"/>
  <c r="AD412" i="10"/>
  <c r="AE411" i="10"/>
  <c r="AK403" i="10"/>
  <c r="AK404" i="10" l="1"/>
  <c r="AH411" i="10"/>
  <c r="AI411" i="10"/>
  <c r="AJ404" i="10"/>
  <c r="AE412" i="10"/>
  <c r="AD413" i="10"/>
  <c r="AD414" i="10" l="1"/>
  <c r="AE413" i="10"/>
  <c r="AH412" i="10"/>
  <c r="AI412" i="10"/>
  <c r="AM38" i="10"/>
  <c r="AK405" i="10"/>
  <c r="AJ405" i="10"/>
  <c r="AH413" i="10" l="1"/>
  <c r="AI413" i="10"/>
  <c r="AK406" i="10"/>
  <c r="AE414" i="10"/>
  <c r="AD415" i="10"/>
  <c r="AJ406" i="10"/>
  <c r="AD416" i="10" l="1"/>
  <c r="AE415" i="10"/>
  <c r="AH414" i="10"/>
  <c r="AI414" i="10"/>
  <c r="AK407" i="10"/>
  <c r="AJ407" i="10"/>
  <c r="AJ408" i="10" l="1"/>
  <c r="AH415" i="10"/>
  <c r="AI415" i="10"/>
  <c r="AE416" i="10"/>
  <c r="AD417" i="10"/>
  <c r="AK408" i="10"/>
  <c r="AK409" i="10" l="1"/>
  <c r="AJ409" i="10"/>
  <c r="AD418" i="10"/>
  <c r="AE417" i="10"/>
  <c r="AI416" i="10"/>
  <c r="AH416" i="10"/>
  <c r="AK410" i="10" l="1"/>
  <c r="AE418" i="10"/>
  <c r="AD419" i="10"/>
  <c r="AJ410" i="10"/>
  <c r="AH417" i="10"/>
  <c r="AI417" i="10"/>
  <c r="AD420" i="10" l="1"/>
  <c r="AE419" i="10"/>
  <c r="AH418" i="10"/>
  <c r="AI418" i="10"/>
  <c r="AK411" i="10"/>
  <c r="AJ411" i="10"/>
  <c r="AK412" i="10" l="1"/>
  <c r="AH419" i="10"/>
  <c r="AI419" i="10"/>
  <c r="AJ412" i="10"/>
  <c r="AE420" i="10"/>
  <c r="AD421" i="10"/>
  <c r="AH420" i="10" l="1"/>
  <c r="AI420" i="10"/>
  <c r="AJ413" i="10"/>
  <c r="AD422" i="10"/>
  <c r="AE421" i="10"/>
  <c r="AK413" i="10"/>
  <c r="AH421" i="10" l="1"/>
  <c r="AI421" i="10"/>
  <c r="AE422" i="10"/>
  <c r="AD423" i="10"/>
  <c r="AK414" i="10"/>
  <c r="AJ414" i="10"/>
  <c r="AD424" i="10" l="1"/>
  <c r="AE423" i="10"/>
  <c r="AH422" i="10"/>
  <c r="AI422" i="10"/>
  <c r="AK415" i="10"/>
  <c r="AJ415" i="10"/>
  <c r="AK416" i="10" l="1"/>
  <c r="AJ416" i="10"/>
  <c r="AH423" i="10"/>
  <c r="AI423" i="10"/>
  <c r="AE424" i="10"/>
  <c r="AD425" i="10"/>
  <c r="AI424" i="10" l="1"/>
  <c r="AH424" i="10"/>
  <c r="AM39" i="10"/>
  <c r="AK417" i="10"/>
  <c r="AD426" i="10"/>
  <c r="AE425" i="10"/>
  <c r="AJ417" i="10"/>
  <c r="AJ418" i="10" l="1"/>
  <c r="AK418" i="10"/>
  <c r="AH425" i="10"/>
  <c r="AI425" i="10"/>
  <c r="AE426" i="10"/>
  <c r="AD427" i="10"/>
  <c r="AD428" i="10" l="1"/>
  <c r="AE427" i="10"/>
  <c r="AJ419" i="10"/>
  <c r="AH426" i="10"/>
  <c r="AI426" i="10"/>
  <c r="AK419" i="10"/>
  <c r="AH427" i="10" l="1"/>
  <c r="AI427" i="10"/>
  <c r="AK420" i="10"/>
  <c r="AE428" i="10"/>
  <c r="AD429" i="10"/>
  <c r="AJ420" i="10"/>
  <c r="AD430" i="10" l="1"/>
  <c r="AE429" i="10"/>
  <c r="AK421" i="10"/>
  <c r="AH428" i="10"/>
  <c r="AI428" i="10"/>
  <c r="AJ421" i="10"/>
  <c r="AK422" i="10" l="1"/>
  <c r="AH429" i="10"/>
  <c r="AI429" i="10"/>
  <c r="AJ422" i="10"/>
  <c r="AE430" i="10"/>
  <c r="AD431" i="10"/>
  <c r="AD432" i="10" l="1"/>
  <c r="AE431" i="10"/>
  <c r="AK423" i="10"/>
  <c r="AH430" i="10"/>
  <c r="AI430" i="10"/>
  <c r="AJ423" i="10"/>
  <c r="AK424" i="10" l="1"/>
  <c r="AJ424" i="10"/>
  <c r="AH431" i="10"/>
  <c r="AI431" i="10"/>
  <c r="AE432" i="10"/>
  <c r="AD433" i="10"/>
  <c r="AK425" i="10" l="1"/>
  <c r="AD434" i="10"/>
  <c r="AE433" i="10"/>
  <c r="AI432" i="10"/>
  <c r="AH432" i="10"/>
  <c r="AJ425" i="10"/>
  <c r="AK426" i="10" l="1"/>
  <c r="AH433" i="10"/>
  <c r="AI433" i="10"/>
  <c r="AE434" i="10"/>
  <c r="AD435" i="10"/>
  <c r="AJ426" i="10"/>
  <c r="AH434" i="10" l="1"/>
  <c r="AI434" i="10"/>
  <c r="AK427" i="10"/>
  <c r="AD436" i="10"/>
  <c r="AE435" i="10"/>
  <c r="AJ427" i="10"/>
  <c r="AE436" i="10" l="1"/>
  <c r="AD437" i="10"/>
  <c r="AK428" i="10"/>
  <c r="AH435" i="10"/>
  <c r="AI435" i="10"/>
  <c r="AJ428" i="10"/>
  <c r="AK429" i="10" l="1"/>
  <c r="AJ429" i="10"/>
  <c r="AD438" i="10"/>
  <c r="AE437" i="10"/>
  <c r="AH436" i="10"/>
  <c r="AI436" i="10"/>
  <c r="AM40" i="10"/>
  <c r="AJ430" i="10" l="1"/>
  <c r="AH437" i="10"/>
  <c r="AI437" i="10"/>
  <c r="AK430" i="10"/>
  <c r="AE438" i="10"/>
  <c r="AD439" i="10"/>
  <c r="AJ431" i="10" l="1"/>
  <c r="AD440" i="10"/>
  <c r="AE439" i="10"/>
  <c r="AH438" i="10"/>
  <c r="AI438" i="10"/>
  <c r="AK431" i="10"/>
  <c r="AK432" i="10" l="1"/>
  <c r="AH439" i="10"/>
  <c r="AI439" i="10"/>
  <c r="AJ432" i="10"/>
  <c r="AE440" i="10"/>
  <c r="AD441" i="10"/>
  <c r="AD442" i="10" l="1"/>
  <c r="AE441" i="10"/>
  <c r="AK433" i="10"/>
  <c r="AI440" i="10"/>
  <c r="AH440" i="10"/>
  <c r="AJ433" i="10"/>
  <c r="AJ434" i="10" l="1"/>
  <c r="AH441" i="10"/>
  <c r="AI441" i="10"/>
  <c r="AK434" i="10"/>
  <c r="AE442" i="10"/>
  <c r="AD443" i="10"/>
  <c r="AK435" i="10" l="1"/>
  <c r="AD444" i="10"/>
  <c r="AE443" i="10"/>
  <c r="AJ435" i="10"/>
  <c r="AH442" i="10"/>
  <c r="AI442" i="10"/>
  <c r="AK436" i="10" l="1"/>
  <c r="AJ436" i="10"/>
  <c r="AH443" i="10"/>
  <c r="AI443" i="10"/>
  <c r="AE444" i="10"/>
  <c r="AD445" i="10"/>
  <c r="AD446" i="10" l="1"/>
  <c r="AE445" i="10"/>
  <c r="AK437" i="10"/>
  <c r="AH444" i="10"/>
  <c r="AI444" i="10"/>
  <c r="AJ437" i="10"/>
  <c r="AH445" i="10" l="1"/>
  <c r="AI445" i="10"/>
  <c r="AE446" i="10"/>
  <c r="AD447" i="10"/>
  <c r="AK438" i="10"/>
  <c r="AJ438" i="10"/>
  <c r="AK439" i="10" l="1"/>
  <c r="AD448" i="10"/>
  <c r="AE447" i="10"/>
  <c r="AJ439" i="10"/>
  <c r="AH446" i="10"/>
  <c r="AI446" i="10"/>
  <c r="AE448" i="10" l="1"/>
  <c r="AD449" i="10"/>
  <c r="AK440" i="10"/>
  <c r="AJ440" i="10"/>
  <c r="AH447" i="10"/>
  <c r="AI447" i="10"/>
  <c r="AJ441" i="10" l="1"/>
  <c r="AD450" i="10"/>
  <c r="AE449" i="10"/>
  <c r="AI448" i="10"/>
  <c r="AH448" i="10"/>
  <c r="AM41" i="10"/>
  <c r="AK441" i="10"/>
  <c r="AE450" i="10" l="1"/>
  <c r="AD451" i="10"/>
  <c r="AJ442" i="10"/>
  <c r="AK442" i="10"/>
  <c r="AH449" i="10"/>
  <c r="AI449" i="10"/>
  <c r="AD452" i="10" l="1"/>
  <c r="AE451" i="10"/>
  <c r="AK443" i="10"/>
  <c r="AH450" i="10"/>
  <c r="AI450" i="10"/>
  <c r="AJ443" i="10"/>
  <c r="AK444" i="10" l="1"/>
  <c r="AE452" i="10"/>
  <c r="AD453" i="10"/>
  <c r="AJ444" i="10"/>
  <c r="AH451" i="10"/>
  <c r="AI451" i="10"/>
  <c r="AK445" i="10" l="1"/>
  <c r="AJ445" i="10"/>
  <c r="AD454" i="10"/>
  <c r="AE453" i="10"/>
  <c r="AH452" i="10"/>
  <c r="AI452" i="10"/>
  <c r="AK446" i="10" l="1"/>
  <c r="AE454" i="10"/>
  <c r="AD455" i="10"/>
  <c r="AJ446" i="10"/>
  <c r="AH453" i="10"/>
  <c r="AI453" i="10"/>
  <c r="AK447" i="10" l="1"/>
  <c r="AH454" i="10"/>
  <c r="AI454" i="10"/>
  <c r="AJ447" i="10"/>
  <c r="AD456" i="10"/>
  <c r="AE455" i="10"/>
  <c r="AH455" i="10" l="1"/>
  <c r="AI455" i="10"/>
  <c r="AE456" i="10"/>
  <c r="AD457" i="10"/>
  <c r="AK448" i="10"/>
  <c r="AJ448" i="10"/>
  <c r="AK449" i="10" l="1"/>
  <c r="AD458" i="10"/>
  <c r="AE457" i="10"/>
  <c r="AJ449" i="10"/>
  <c r="AI456" i="10"/>
  <c r="AH456" i="10"/>
  <c r="AH457" i="10" l="1"/>
  <c r="AI457" i="10"/>
  <c r="AJ450" i="10"/>
  <c r="AK450" i="10"/>
  <c r="AE458" i="10"/>
  <c r="AD459" i="10"/>
  <c r="AD460" i="10" l="1"/>
  <c r="AE459" i="10"/>
  <c r="AJ451" i="10"/>
  <c r="AH458" i="10"/>
  <c r="AI458" i="10"/>
  <c r="AK451" i="10"/>
  <c r="AJ452" i="10" l="1"/>
  <c r="AH459" i="10"/>
  <c r="AI459" i="10"/>
  <c r="AE460" i="10"/>
  <c r="AD461" i="10"/>
  <c r="AK452" i="10"/>
  <c r="AH460" i="10" l="1"/>
  <c r="AI460" i="10"/>
  <c r="AM42" i="10"/>
  <c r="AK453" i="10"/>
  <c r="AD462" i="10"/>
  <c r="AE461" i="10"/>
  <c r="AJ453" i="10"/>
  <c r="AE462" i="10" l="1"/>
  <c r="AD463" i="10"/>
  <c r="AK454" i="10"/>
  <c r="AH461" i="10"/>
  <c r="AI461" i="10"/>
  <c r="AJ454" i="10"/>
  <c r="AJ455" i="10" l="1"/>
  <c r="AD464" i="10"/>
  <c r="AE463" i="10"/>
  <c r="AK455" i="10"/>
  <c r="AH462" i="10"/>
  <c r="AI462" i="10"/>
  <c r="AE464" i="10" l="1"/>
  <c r="AD465" i="10"/>
  <c r="AJ456" i="10"/>
  <c r="AK456" i="10"/>
  <c r="AH463" i="10"/>
  <c r="AI463" i="10"/>
  <c r="AK457" i="10" l="1"/>
  <c r="AD466" i="10"/>
  <c r="AE465" i="10"/>
  <c r="AI464" i="10"/>
  <c r="AH464" i="10"/>
  <c r="AJ457" i="10"/>
  <c r="AE466" i="10" l="1"/>
  <c r="AD467" i="10"/>
  <c r="AJ458" i="10"/>
  <c r="AK458" i="10"/>
  <c r="AH465" i="10"/>
  <c r="AI465" i="10"/>
  <c r="AK459" i="10" l="1"/>
  <c r="AJ459" i="10"/>
  <c r="AD468" i="10"/>
  <c r="AE467" i="10"/>
  <c r="AH466" i="10"/>
  <c r="AI466" i="10"/>
  <c r="AK460" i="10" l="1"/>
  <c r="AH467" i="10"/>
  <c r="AI467" i="10"/>
  <c r="AJ460" i="10"/>
  <c r="AE468" i="10"/>
  <c r="AD469" i="10"/>
  <c r="AD470" i="10" l="1"/>
  <c r="AE469" i="10"/>
  <c r="AH468" i="10"/>
  <c r="AI468" i="10"/>
  <c r="AK461" i="10"/>
  <c r="AJ461" i="10"/>
  <c r="AH469" i="10" l="1"/>
  <c r="AI469" i="10"/>
  <c r="AE470" i="10"/>
  <c r="AD471" i="10"/>
  <c r="AK462" i="10"/>
  <c r="AJ462" i="10"/>
  <c r="AH470" i="10" l="1"/>
  <c r="AI470" i="10"/>
  <c r="AK463" i="10"/>
  <c r="AJ463" i="10"/>
  <c r="AD472" i="10"/>
  <c r="AE471" i="10"/>
  <c r="AH471" i="10" l="1"/>
  <c r="AI471" i="10"/>
  <c r="AE472" i="10"/>
  <c r="AD473" i="10"/>
  <c r="AK464" i="10"/>
  <c r="AJ464" i="10"/>
  <c r="AD474" i="10" l="1"/>
  <c r="AE473" i="10"/>
  <c r="AI472" i="10"/>
  <c r="AH472" i="10"/>
  <c r="AM43" i="10"/>
  <c r="AK465" i="10"/>
  <c r="AJ465" i="10"/>
  <c r="AJ466" i="10" l="1"/>
  <c r="AK466" i="10"/>
  <c r="AH473" i="10"/>
  <c r="AI473" i="10"/>
  <c r="AE474" i="10"/>
  <c r="AD475" i="10"/>
  <c r="AD476" i="10" l="1"/>
  <c r="AE475" i="10"/>
  <c r="AH474" i="10"/>
  <c r="AI474" i="10"/>
  <c r="AK467" i="10"/>
  <c r="AJ467" i="10"/>
  <c r="AK468" i="10" l="1"/>
  <c r="AE476" i="10"/>
  <c r="AD477" i="10"/>
  <c r="AJ468" i="10"/>
  <c r="AH475" i="10"/>
  <c r="AI475" i="10"/>
  <c r="AK469" i="10" l="1"/>
  <c r="AD478" i="10"/>
  <c r="AE477" i="10"/>
  <c r="AJ469" i="10"/>
  <c r="AH476" i="10"/>
  <c r="AI476" i="10"/>
  <c r="AK470" i="10" l="1"/>
  <c r="AJ470" i="10"/>
  <c r="AH477" i="10"/>
  <c r="AI477" i="10"/>
  <c r="AE478" i="10"/>
  <c r="AD479" i="10"/>
  <c r="AK471" i="10" l="1"/>
  <c r="AJ471" i="10"/>
  <c r="AH478" i="10"/>
  <c r="AI478" i="10"/>
  <c r="AD480" i="10"/>
  <c r="AE479" i="10"/>
  <c r="AE480" i="10" l="1"/>
  <c r="AD481" i="10"/>
  <c r="AK472" i="10"/>
  <c r="AJ472" i="10"/>
  <c r="AH479" i="10"/>
  <c r="AI479" i="10"/>
  <c r="AK473" i="10" l="1"/>
  <c r="AD482" i="10"/>
  <c r="AE481" i="10"/>
  <c r="AJ473" i="10"/>
  <c r="AI480" i="10"/>
  <c r="AH480" i="10"/>
  <c r="AJ474" i="10" l="1"/>
  <c r="AH481" i="10"/>
  <c r="AI481" i="10"/>
  <c r="AK474" i="10"/>
  <c r="AE482" i="10"/>
  <c r="AD483" i="10"/>
  <c r="AD484" i="10" l="1"/>
  <c r="AE483" i="10"/>
  <c r="AK475" i="10"/>
  <c r="AH482" i="10"/>
  <c r="AI482" i="10"/>
  <c r="AJ475" i="10"/>
  <c r="AK476" i="10" l="1"/>
  <c r="AH483" i="10"/>
  <c r="AI483" i="10"/>
  <c r="AJ476" i="10"/>
  <c r="AE484" i="10"/>
  <c r="AD485" i="10"/>
  <c r="AK477" i="10" l="1"/>
  <c r="AJ477" i="10"/>
  <c r="AD486" i="10"/>
  <c r="AE485" i="10"/>
  <c r="AH484" i="10"/>
  <c r="AI484" i="10"/>
  <c r="AM44" i="10"/>
  <c r="AJ478" i="10" l="1"/>
  <c r="AH485" i="10"/>
  <c r="AI485" i="10"/>
  <c r="AE486" i="10"/>
  <c r="AD487" i="10"/>
  <c r="AK478" i="10"/>
  <c r="AK479" i="10" l="1"/>
  <c r="AJ479" i="10"/>
  <c r="AD488" i="10"/>
  <c r="AE487" i="10"/>
  <c r="AH486" i="10"/>
  <c r="AI486" i="10"/>
  <c r="AJ480" i="10" l="1"/>
  <c r="AH487" i="10"/>
  <c r="AI487" i="10"/>
  <c r="AK480" i="10"/>
  <c r="AE488" i="10"/>
  <c r="AD489" i="10"/>
  <c r="AJ481" i="10" l="1"/>
  <c r="AI488" i="10"/>
  <c r="AH488" i="10"/>
  <c r="AD490" i="10"/>
  <c r="AE489" i="10"/>
  <c r="AK481" i="10"/>
  <c r="AH489" i="10" l="1"/>
  <c r="AI489" i="10"/>
  <c r="AE490" i="10"/>
  <c r="AD491" i="10"/>
  <c r="AJ482" i="10"/>
  <c r="AK482" i="10"/>
  <c r="AH490" i="10" l="1"/>
  <c r="AI490" i="10"/>
  <c r="AK483" i="10"/>
  <c r="AJ483" i="10"/>
  <c r="AD492" i="10"/>
  <c r="AE491" i="10"/>
  <c r="AK484" i="10" l="1"/>
  <c r="AH491" i="10"/>
  <c r="AI491" i="10"/>
  <c r="AK485" i="10" s="1"/>
  <c r="AE492" i="10"/>
  <c r="AD493" i="10"/>
  <c r="AJ484" i="10"/>
  <c r="AD494" i="10" l="1"/>
  <c r="AE493" i="10"/>
  <c r="AH492" i="10"/>
  <c r="AI492" i="10"/>
  <c r="AJ485" i="10"/>
  <c r="AK486" i="10" l="1"/>
  <c r="AJ486" i="10"/>
  <c r="AH493" i="10"/>
  <c r="AI493" i="10"/>
  <c r="AE494" i="10"/>
  <c r="AD495" i="10"/>
  <c r="AD496" i="10" l="1"/>
  <c r="AE495" i="10"/>
  <c r="AJ487" i="10"/>
  <c r="AI494" i="10"/>
  <c r="AK488" i="10" s="1"/>
  <c r="AH494" i="10"/>
  <c r="AJ488" i="10" s="1"/>
  <c r="AK487" i="10"/>
  <c r="AH495" i="10" l="1"/>
  <c r="AJ489" i="10" s="1"/>
  <c r="AI495" i="10"/>
  <c r="AD497" i="10"/>
  <c r="AE496" i="10"/>
  <c r="AD498" i="10" l="1"/>
  <c r="AE497" i="10"/>
  <c r="AH496" i="10"/>
  <c r="AJ490" i="10" s="1"/>
  <c r="AI496" i="10"/>
  <c r="AK490" i="10" s="1"/>
  <c r="AK489" i="10"/>
  <c r="AH497" i="10" l="1"/>
  <c r="AJ491" i="10" s="1"/>
  <c r="AI497" i="10"/>
  <c r="AK491" i="10" s="1"/>
  <c r="AD499" i="10"/>
  <c r="AE498" i="10"/>
  <c r="AH498" i="10" l="1"/>
  <c r="AJ492" i="10" s="1"/>
  <c r="AI498" i="10"/>
  <c r="AK492" i="10" s="1"/>
  <c r="AD500" i="10"/>
  <c r="AE500" i="10" s="1"/>
  <c r="AE499" i="10"/>
  <c r="AH499" i="10" l="1"/>
  <c r="AJ493" i="10" s="1"/>
  <c r="AI499" i="10"/>
  <c r="AK493" i="10" s="1"/>
  <c r="AH500" i="10"/>
  <c r="AJ494" i="10" s="1"/>
  <c r="AI500" i="10"/>
  <c r="AK494" i="10" s="1"/>
</calcChain>
</file>

<file path=xl/sharedStrings.xml><?xml version="1.0" encoding="utf-8"?>
<sst xmlns="http://schemas.openxmlformats.org/spreadsheetml/2006/main" count="3956" uniqueCount="53">
  <si>
    <t>January</t>
  </si>
  <si>
    <t>February</t>
  </si>
  <si>
    <t>March</t>
  </si>
  <si>
    <t>April</t>
  </si>
  <si>
    <t>May</t>
  </si>
  <si>
    <t>June</t>
  </si>
  <si>
    <t>July</t>
  </si>
  <si>
    <t>August</t>
  </si>
  <si>
    <t>September</t>
  </si>
  <si>
    <t>October</t>
  </si>
  <si>
    <t>November</t>
  </si>
  <si>
    <t>December</t>
  </si>
  <si>
    <t>Ocean Cycle - AMO Index</t>
  </si>
  <si>
    <t>Date</t>
  </si>
  <si>
    <t>PDO Index</t>
  </si>
  <si>
    <t>NOAA-PDO</t>
  </si>
  <si>
    <t>PDO - 13 MMA</t>
  </si>
  <si>
    <t>GISS - CO2</t>
  </si>
  <si>
    <t>CO2</t>
  </si>
  <si>
    <t>Interpolated</t>
  </si>
  <si>
    <t>Decimal</t>
  </si>
  <si>
    <t>UAH-Yearly-BL</t>
  </si>
  <si>
    <t>UAH-Yearly</t>
  </si>
  <si>
    <t>UAH -13MMA-A</t>
  </si>
  <si>
    <t>UAH -13MMA</t>
  </si>
  <si>
    <t>UAH-Monthly</t>
  </si>
  <si>
    <t>Adjustment</t>
  </si>
  <si>
    <t>HadCRUT4 -13MMA-A</t>
  </si>
  <si>
    <t>HadCRUT4 -13MMA</t>
  </si>
  <si>
    <t>HC4-Yearly-BL</t>
  </si>
  <si>
    <t>HC4-Yearly-PS</t>
  </si>
  <si>
    <t>HC4-Yearly</t>
  </si>
  <si>
    <t>Year</t>
  </si>
  <si>
    <t>HadCrut4-Monthly</t>
  </si>
  <si>
    <t>AMO-TSI Average</t>
  </si>
  <si>
    <t>AMO - Yearly</t>
  </si>
  <si>
    <t>TSI-Scaled</t>
  </si>
  <si>
    <t>AMO - Monthly</t>
  </si>
  <si>
    <t>Mauna Loa CO2</t>
  </si>
  <si>
    <t>Baseline</t>
  </si>
  <si>
    <t>AMO Split - Late Data</t>
  </si>
  <si>
    <t>AMO Split - Early Data</t>
  </si>
  <si>
    <t>TSI- NASA - 10 Year MA</t>
  </si>
  <si>
    <t>Oscillation (PDO)</t>
  </si>
  <si>
    <t>The NCEI PDO index is based on NOAA's extended reconstruction of SSTs (ERSST Version 5). It is constructed by regressing the ERSST anomalies against the Mantua PDO index for their overlap period, to compute a PDO regression map for the North Pacific ERSST anomalies. The ERSST anomalies are then projected onto that map to compute the NCEI index. The NCEI PDO index closely follows the Mantua PDO index.</t>
  </si>
  <si>
    <t>References</t>
  </si>
  <si>
    <t>Mantua, N.J. 1999 : The Pacific Decadal Oscillation. A brief overview for non-specialists, to appear in the Encyclopedia of Environmental Change.</t>
  </si>
  <si>
    <t>DATE</t>
  </si>
  <si>
    <t>PDO</t>
  </si>
  <si>
    <t>The Pacific Decadal Oscillation (PDO) is often described as a long-lived El Niño-like pattern of Pacific climate variability (Zhang et al. 1997). As seen with the better-known El Niño/Southern Oscillation (ENSO), extremes in the PDO pattern are marked by widespread variations in the Pacific Basin and the North American climate. In parallel with the ENSO phenomenon, the extreme phases of the PDO have been classified as being either warm or cool, as defined by ocean temperature anomalies in the northeast and tropical Pacific Ocean. When SSTs are anomalously cool in the interior North Pacific and warm along the Pacific Coast, and when sea level pressures are below average over the North Pacific, the PDO has a positive value. When the climate anomaly patterns are reversed, with warm SST anomalies in the interior and cool SST anomalies along the North American coast, or above average sea level pressures over the North Pacific, the PDO has a negative value (Courtesy of Mantua, 1999).</t>
  </si>
  <si>
    <t>Place mouse on axis and left-click to pan; wheel up/down for zoom in/out (or shift key+left-click).</t>
  </si>
  <si>
    <t xml:space="preserve">Download: xml csv json </t>
  </si>
  <si>
    <t>https://www.ncdc.noaa.gov/teleconnections/pdo/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</si>
</sst>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font>
      <sz val="11"/>
      <color theme="1"/>
      <name val="Calibri"/>
      <family val="2"/>
      <scheme val="minor"/>
    </font>
    <font>
      <sz val="11"/>
      <color theme="1"/>
      <name val="Calibri"/>
      <family val="2"/>
      <scheme val="minor"/>
    </font>
    <font>
      <b/>
      <sz val="10"/>
      <color rgb="FF000000"/>
      <name val="Times New Roman"/>
      <family val="1"/>
    </font>
    <font>
      <sz val="10"/>
      <color theme="1"/>
      <name val="Arial Unicode MS"/>
      <family val="2"/>
    </font>
    <font>
      <u/>
      <sz val="11"/>
      <color theme="1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9" fontId="1" fillId="0" borderId="0" applyFont="0" applyFill="0" applyBorder="0" applyAlignment="0" applyProtection="0"/>
    <xf numFmtId="0" fontId="4" fillId="0" borderId="0" applyNumberFormat="0" applyFill="0" applyBorder="0" applyAlignment="0" applyProtection="0"/>
  </cellStyleXfs>
  <cellXfs count="6">
    <xf numFmtId="0" fontId="0" fillId="0" borderId="0" xfId="0"/>
    <xf numFmtId="0" fontId="2" fillId="0" borderId="0" xfId="0" applyFont="1" applyAlignment="1">
      <alignment horizontal="center" vertical="center"/>
    </xf>
    <xf numFmtId="0" fontId="3" fillId="0" borderId="0" xfId="0" applyFont="1" applyAlignment="1">
      <alignment vertical="center"/>
    </xf>
    <xf numFmtId="0" fontId="0" fillId="0" borderId="0" xfId="0" applyAlignment="1">
      <alignment horizontal="center"/>
    </xf>
    <xf numFmtId="164" fontId="0" fillId="0" borderId="0" xfId="1" applyNumberFormat="1" applyFont="1"/>
    <xf numFmtId="0" fontId="4" fillId="0" borderId="0" xfId="2"/>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8000"/>
      <color rgb="FFFF00FF"/>
      <color rgb="FF0000FF"/>
      <color rgb="FF00FFFF"/>
      <color rgb="FFFF99FF"/>
      <color rgb="FFFF99CC"/>
      <color rgb="FF66FF66"/>
      <color rgb="FF33CC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2.xml"/><Relationship Id="rId13" Type="http://schemas.openxmlformats.org/officeDocument/2006/relationships/externalLink" Target="externalLinks/externalLink2.xml"/><Relationship Id="rId3" Type="http://schemas.openxmlformats.org/officeDocument/2006/relationships/chartsheet" Target="chartsheets/sheet3.xml"/><Relationship Id="rId7" Type="http://schemas.openxmlformats.org/officeDocument/2006/relationships/worksheet" Target="worksheets/sheet1.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chartsheet" Target="chartsheets/sheet2.xml"/><Relationship Id="rId16"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worksheet" Target="worksheets/sheet4.xml"/><Relationship Id="rId5" Type="http://schemas.openxmlformats.org/officeDocument/2006/relationships/chartsheet" Target="chartsheets/sheet5.xml"/><Relationship Id="rId15" Type="http://schemas.openxmlformats.org/officeDocument/2006/relationships/styles" Target="styles.xml"/><Relationship Id="rId10" Type="http://schemas.openxmlformats.org/officeDocument/2006/relationships/chartsheet" Target="chartsheets/sheet7.xml"/><Relationship Id="rId4" Type="http://schemas.openxmlformats.org/officeDocument/2006/relationships/chartsheet" Target="chartsheets/sheet4.xml"/><Relationship Id="rId9" Type="http://schemas.openxmlformats.org/officeDocument/2006/relationships/worksheet" Target="worksheets/sheet3.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AMO-TSI-CO</a:t>
            </a:r>
            <a:r>
              <a:rPr lang="en-US" b="1" baseline="-25000">
                <a:solidFill>
                  <a:sysClr val="windowText" lastClr="000000"/>
                </a:solidFill>
                <a:latin typeface="Times New Roman" panose="02020603050405020304" pitchFamily="18" charset="0"/>
                <a:cs typeface="Times New Roman" panose="02020603050405020304" pitchFamily="18" charset="0"/>
              </a:rPr>
              <a:t>2</a:t>
            </a:r>
            <a:r>
              <a:rPr lang="en-US" b="1">
                <a:solidFill>
                  <a:sysClr val="windowText" lastClr="000000"/>
                </a:solidFill>
                <a:latin typeface="Times New Roman" panose="02020603050405020304" pitchFamily="18" charset="0"/>
                <a:cs typeface="Times New Roman" panose="02020603050405020304" pitchFamily="18" charset="0"/>
              </a:rPr>
              <a:t>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6.1440751676491559E-2"/>
          <c:y val="4.4355683687141614E-2"/>
          <c:w val="0.84986826537700755"/>
          <c:h val="0.89274338474824899"/>
        </c:manualLayout>
      </c:layout>
      <c:scatterChart>
        <c:scatterStyle val="lineMarker"/>
        <c:varyColors val="0"/>
        <c:ser>
          <c:idx val="0"/>
          <c:order val="0"/>
          <c:tx>
            <c:strRef>
              <c:f>'AMO-TSI-Temp-Data'!$D$3</c:f>
              <c:strCache>
                <c:ptCount val="1"/>
                <c:pt idx="0">
                  <c:v>AMO - Monthly</c:v>
                </c:pt>
              </c:strCache>
            </c:strRef>
          </c:tx>
          <c:spPr>
            <a:ln w="19050" cap="rnd">
              <a:solidFill>
                <a:schemeClr val="tx1"/>
              </a:solidFill>
              <a:round/>
            </a:ln>
            <a:effectLst/>
          </c:spPr>
          <c:marker>
            <c:symbol val="none"/>
          </c:marker>
          <c:xVal>
            <c:numRef>
              <c:f>'AMO-TSI-Temp-Data'!$C$4:$C$2259</c:f>
              <c:numCache>
                <c:formatCode>General</c:formatCode>
                <c:ptCount val="22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f>'AMO-TSI-Temp-Data'!$D$4:$D$1959</c:f>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8EB5-4DEA-AE11-CDF70C12350B}"/>
            </c:ext>
          </c:extLst>
        </c:ser>
        <c:ser>
          <c:idx val="1"/>
          <c:order val="1"/>
          <c:tx>
            <c:strRef>
              <c:f>'AMO-TSI-Temp-Data'!$O$3</c:f>
              <c:strCache>
                <c:ptCount val="1"/>
                <c:pt idx="0">
                  <c:v>HadCrut4-Monthly</c:v>
                </c:pt>
              </c:strCache>
            </c:strRef>
          </c:tx>
          <c:spPr>
            <a:ln w="19050" cap="rnd">
              <a:solidFill>
                <a:srgbClr val="FF0000"/>
              </a:solidFill>
              <a:round/>
            </a:ln>
            <a:effectLst/>
          </c:spPr>
          <c:marker>
            <c:symbol val="none"/>
          </c:marker>
          <c:xVal>
            <c:numRef>
              <c:f>'AMO-TSI-Temp-Data'!$N$4:$N$2023</c:f>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f>'AMO-TSI-Temp-Data'!$O$4:$O$2023</c:f>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c:ext xmlns:c16="http://schemas.microsoft.com/office/drawing/2014/chart" uri="{C3380CC4-5D6E-409C-BE32-E72D297353CC}">
              <c16:uniqueId val="{00000001-8EB5-4DEA-AE11-CDF70C12350B}"/>
            </c:ext>
          </c:extLst>
        </c:ser>
        <c:ser>
          <c:idx val="2"/>
          <c:order val="2"/>
          <c:tx>
            <c:strRef>
              <c:f>'AMO-TSI-Temp-Data'!$AE$3</c:f>
              <c:strCache>
                <c:ptCount val="1"/>
                <c:pt idx="0">
                  <c:v>UAH-Monthly</c:v>
                </c:pt>
              </c:strCache>
            </c:strRef>
          </c:tx>
          <c:spPr>
            <a:ln w="19050" cap="rnd">
              <a:solidFill>
                <a:srgbClr val="33CC33"/>
              </a:solidFill>
              <a:round/>
            </a:ln>
            <a:effectLst/>
          </c:spPr>
          <c:marker>
            <c:symbol val="none"/>
          </c:marker>
          <c:xVal>
            <c:numRef>
              <c:f>'AMO-TSI-Temp-Data'!$AB$4:$AB$481</c:f>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f>'AMO-TSI-Temp-Data'!$AE$4:$AE$481</c:f>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c:ext xmlns:c16="http://schemas.microsoft.com/office/drawing/2014/chart" uri="{C3380CC4-5D6E-409C-BE32-E72D297353CC}">
              <c16:uniqueId val="{00000002-8EB5-4DEA-AE11-CDF70C12350B}"/>
            </c:ext>
          </c:extLst>
        </c:ser>
        <c:ser>
          <c:idx val="7"/>
          <c:order val="7"/>
          <c:tx>
            <c:strRef>
              <c:f>'AMO-TSI-Temp-Data'!$BC$2</c:f>
              <c:strCache>
                <c:ptCount val="1"/>
                <c:pt idx="0">
                  <c:v>Oscillation (PDO)</c:v>
                </c:pt>
              </c:strCache>
            </c:strRef>
          </c:tx>
          <c:spPr>
            <a:ln w="9525" cap="rnd">
              <a:solidFill>
                <a:srgbClr val="FF00FF"/>
              </a:solidFill>
              <a:prstDash val="sysDot"/>
              <a:round/>
            </a:ln>
            <a:effectLst/>
          </c:spPr>
          <c:marker>
            <c:symbol val="none"/>
          </c:marker>
          <c:xVal>
            <c:numRef>
              <c:f>'AMO-TSI-Temp-Data'!$BB$13:$BB$2012</c:f>
              <c:numCache>
                <c:formatCode>General</c:formatCode>
                <c:ptCount val="2000"/>
                <c:pt idx="0">
                  <c:v>1854.0416666666667</c:v>
                </c:pt>
                <c:pt idx="1">
                  <c:v>1854.125</c:v>
                </c:pt>
                <c:pt idx="2">
                  <c:v>1854.2083333333333</c:v>
                </c:pt>
                <c:pt idx="3">
                  <c:v>1854.2916666666665</c:v>
                </c:pt>
                <c:pt idx="4">
                  <c:v>1854.3749999999998</c:v>
                </c:pt>
                <c:pt idx="5">
                  <c:v>1854.458333333333</c:v>
                </c:pt>
                <c:pt idx="6">
                  <c:v>1854.5416666666663</c:v>
                </c:pt>
                <c:pt idx="7">
                  <c:v>1854.6249999999995</c:v>
                </c:pt>
                <c:pt idx="8">
                  <c:v>1854.7083333333328</c:v>
                </c:pt>
                <c:pt idx="9">
                  <c:v>1854.7916666666661</c:v>
                </c:pt>
                <c:pt idx="10">
                  <c:v>1854.8749999999993</c:v>
                </c:pt>
                <c:pt idx="11">
                  <c:v>1854.9583333333326</c:v>
                </c:pt>
                <c:pt idx="12">
                  <c:v>1855.0416666666658</c:v>
                </c:pt>
                <c:pt idx="13">
                  <c:v>1855.1249999999991</c:v>
                </c:pt>
                <c:pt idx="14">
                  <c:v>1855.2083333333323</c:v>
                </c:pt>
                <c:pt idx="15">
                  <c:v>1855.2916666666656</c:v>
                </c:pt>
                <c:pt idx="16">
                  <c:v>1855.3749999999989</c:v>
                </c:pt>
                <c:pt idx="17">
                  <c:v>1855.4583333333321</c:v>
                </c:pt>
                <c:pt idx="18">
                  <c:v>1855.5416666666654</c:v>
                </c:pt>
                <c:pt idx="19">
                  <c:v>1855.6249999999986</c:v>
                </c:pt>
                <c:pt idx="20">
                  <c:v>1855.7083333333319</c:v>
                </c:pt>
                <c:pt idx="21">
                  <c:v>1855.7916666666652</c:v>
                </c:pt>
                <c:pt idx="22">
                  <c:v>1855.8749999999984</c:v>
                </c:pt>
                <c:pt idx="23">
                  <c:v>1855.9583333333317</c:v>
                </c:pt>
                <c:pt idx="24">
                  <c:v>1856.0416666666649</c:v>
                </c:pt>
                <c:pt idx="25">
                  <c:v>1856.1249999999982</c:v>
                </c:pt>
                <c:pt idx="26">
                  <c:v>1856.2083333333314</c:v>
                </c:pt>
                <c:pt idx="27">
                  <c:v>1856.2916666666647</c:v>
                </c:pt>
                <c:pt idx="28">
                  <c:v>1856.374999999998</c:v>
                </c:pt>
                <c:pt idx="29">
                  <c:v>1856.4583333333312</c:v>
                </c:pt>
                <c:pt idx="30">
                  <c:v>1856.5416666666645</c:v>
                </c:pt>
                <c:pt idx="31">
                  <c:v>1856.6249999999977</c:v>
                </c:pt>
                <c:pt idx="32">
                  <c:v>1856.708333333331</c:v>
                </c:pt>
                <c:pt idx="33">
                  <c:v>1856.7916666666642</c:v>
                </c:pt>
                <c:pt idx="34">
                  <c:v>1856.8749999999975</c:v>
                </c:pt>
                <c:pt idx="35">
                  <c:v>1856.9583333333308</c:v>
                </c:pt>
                <c:pt idx="36">
                  <c:v>1857.041666666664</c:v>
                </c:pt>
                <c:pt idx="37">
                  <c:v>1857.1249999999973</c:v>
                </c:pt>
                <c:pt idx="38">
                  <c:v>1857.2083333333305</c:v>
                </c:pt>
                <c:pt idx="39">
                  <c:v>1857.2916666666638</c:v>
                </c:pt>
                <c:pt idx="40">
                  <c:v>1857.374999999997</c:v>
                </c:pt>
                <c:pt idx="41">
                  <c:v>1857.4583333333303</c:v>
                </c:pt>
                <c:pt idx="42">
                  <c:v>1857.5416666666636</c:v>
                </c:pt>
                <c:pt idx="43">
                  <c:v>1857.6249999999968</c:v>
                </c:pt>
                <c:pt idx="44">
                  <c:v>1857.7083333333301</c:v>
                </c:pt>
                <c:pt idx="45">
                  <c:v>1857.7916666666633</c:v>
                </c:pt>
                <c:pt idx="46">
                  <c:v>1857.8749999999966</c:v>
                </c:pt>
                <c:pt idx="47">
                  <c:v>1857.9583333333298</c:v>
                </c:pt>
                <c:pt idx="48">
                  <c:v>1858.0416666666631</c:v>
                </c:pt>
                <c:pt idx="49">
                  <c:v>1858.1249999999964</c:v>
                </c:pt>
                <c:pt idx="50">
                  <c:v>1858.2083333333296</c:v>
                </c:pt>
                <c:pt idx="51">
                  <c:v>1858.2916666666629</c:v>
                </c:pt>
                <c:pt idx="52">
                  <c:v>1858.3749999999961</c:v>
                </c:pt>
                <c:pt idx="53">
                  <c:v>1858.4583333333294</c:v>
                </c:pt>
                <c:pt idx="54">
                  <c:v>1858.5416666666626</c:v>
                </c:pt>
                <c:pt idx="55">
                  <c:v>1858.6249999999959</c:v>
                </c:pt>
                <c:pt idx="56">
                  <c:v>1858.7083333333292</c:v>
                </c:pt>
                <c:pt idx="57">
                  <c:v>1858.7916666666624</c:v>
                </c:pt>
                <c:pt idx="58">
                  <c:v>1858.8749999999957</c:v>
                </c:pt>
                <c:pt idx="59">
                  <c:v>1858.9583333333289</c:v>
                </c:pt>
                <c:pt idx="60">
                  <c:v>1859.0416666666622</c:v>
                </c:pt>
                <c:pt idx="61">
                  <c:v>1859.1249999999955</c:v>
                </c:pt>
                <c:pt idx="62">
                  <c:v>1859.2083333333287</c:v>
                </c:pt>
                <c:pt idx="63">
                  <c:v>1859.291666666662</c:v>
                </c:pt>
                <c:pt idx="64">
                  <c:v>1859.3749999999952</c:v>
                </c:pt>
                <c:pt idx="65">
                  <c:v>1859.4583333333285</c:v>
                </c:pt>
                <c:pt idx="66">
                  <c:v>1859.5416666666617</c:v>
                </c:pt>
                <c:pt idx="67">
                  <c:v>1859.624999999995</c:v>
                </c:pt>
                <c:pt idx="68">
                  <c:v>1859.7083333333283</c:v>
                </c:pt>
                <c:pt idx="69">
                  <c:v>1859.7916666666615</c:v>
                </c:pt>
                <c:pt idx="70">
                  <c:v>1859.8749999999948</c:v>
                </c:pt>
                <c:pt idx="71">
                  <c:v>1859.958333333328</c:v>
                </c:pt>
                <c:pt idx="72">
                  <c:v>1860.0416666666613</c:v>
                </c:pt>
                <c:pt idx="73">
                  <c:v>1860.1249999999945</c:v>
                </c:pt>
                <c:pt idx="74">
                  <c:v>1860.2083333333278</c:v>
                </c:pt>
                <c:pt idx="75">
                  <c:v>1860.2916666666611</c:v>
                </c:pt>
                <c:pt idx="76">
                  <c:v>1860.3749999999943</c:v>
                </c:pt>
                <c:pt idx="77">
                  <c:v>1860.4583333333276</c:v>
                </c:pt>
                <c:pt idx="78">
                  <c:v>1860.5416666666608</c:v>
                </c:pt>
                <c:pt idx="79">
                  <c:v>1860.6249999999941</c:v>
                </c:pt>
                <c:pt idx="80">
                  <c:v>1860.7083333333273</c:v>
                </c:pt>
                <c:pt idx="81">
                  <c:v>1860.7916666666606</c:v>
                </c:pt>
                <c:pt idx="82">
                  <c:v>1860.8749999999939</c:v>
                </c:pt>
                <c:pt idx="83">
                  <c:v>1860.9583333333271</c:v>
                </c:pt>
                <c:pt idx="84">
                  <c:v>1861.0416666666604</c:v>
                </c:pt>
                <c:pt idx="85">
                  <c:v>1861.1249999999936</c:v>
                </c:pt>
                <c:pt idx="86">
                  <c:v>1861.2083333333269</c:v>
                </c:pt>
                <c:pt idx="87">
                  <c:v>1861.2916666666601</c:v>
                </c:pt>
                <c:pt idx="88">
                  <c:v>1861.3749999999934</c:v>
                </c:pt>
                <c:pt idx="89">
                  <c:v>1861.4583333333267</c:v>
                </c:pt>
                <c:pt idx="90">
                  <c:v>1861.5416666666599</c:v>
                </c:pt>
                <c:pt idx="91">
                  <c:v>1861.6249999999932</c:v>
                </c:pt>
                <c:pt idx="92">
                  <c:v>1861.7083333333264</c:v>
                </c:pt>
                <c:pt idx="93">
                  <c:v>1861.7916666666597</c:v>
                </c:pt>
                <c:pt idx="94">
                  <c:v>1861.874999999993</c:v>
                </c:pt>
                <c:pt idx="95">
                  <c:v>1861.9583333333262</c:v>
                </c:pt>
                <c:pt idx="96">
                  <c:v>1862.0416666666595</c:v>
                </c:pt>
                <c:pt idx="97">
                  <c:v>1862.1249999999927</c:v>
                </c:pt>
                <c:pt idx="98">
                  <c:v>1862.208333333326</c:v>
                </c:pt>
                <c:pt idx="99">
                  <c:v>1862.2916666666592</c:v>
                </c:pt>
                <c:pt idx="100">
                  <c:v>1862.3749999999925</c:v>
                </c:pt>
                <c:pt idx="101">
                  <c:v>1862.4583333333258</c:v>
                </c:pt>
                <c:pt idx="102">
                  <c:v>1862.541666666659</c:v>
                </c:pt>
                <c:pt idx="103">
                  <c:v>1862.6249999999923</c:v>
                </c:pt>
                <c:pt idx="104">
                  <c:v>1862.7083333333255</c:v>
                </c:pt>
                <c:pt idx="105">
                  <c:v>1862.7916666666588</c:v>
                </c:pt>
                <c:pt idx="106">
                  <c:v>1862.874999999992</c:v>
                </c:pt>
                <c:pt idx="107">
                  <c:v>1862.9583333333253</c:v>
                </c:pt>
                <c:pt idx="108">
                  <c:v>1863.0416666666586</c:v>
                </c:pt>
                <c:pt idx="109">
                  <c:v>1863.1249999999918</c:v>
                </c:pt>
                <c:pt idx="110">
                  <c:v>1863.2083333333251</c:v>
                </c:pt>
                <c:pt idx="111">
                  <c:v>1863.2916666666583</c:v>
                </c:pt>
                <c:pt idx="112">
                  <c:v>1863.3749999999916</c:v>
                </c:pt>
                <c:pt idx="113">
                  <c:v>1863.4583333333248</c:v>
                </c:pt>
                <c:pt idx="114">
                  <c:v>1863.5416666666581</c:v>
                </c:pt>
                <c:pt idx="115">
                  <c:v>1863.6249999999914</c:v>
                </c:pt>
                <c:pt idx="116">
                  <c:v>1863.7083333333246</c:v>
                </c:pt>
                <c:pt idx="117">
                  <c:v>1863.7916666666579</c:v>
                </c:pt>
                <c:pt idx="118">
                  <c:v>1863.8749999999911</c:v>
                </c:pt>
                <c:pt idx="119">
                  <c:v>1863.9583333333244</c:v>
                </c:pt>
                <c:pt idx="120">
                  <c:v>1864.0416666666576</c:v>
                </c:pt>
                <c:pt idx="121">
                  <c:v>1864.1249999999909</c:v>
                </c:pt>
                <c:pt idx="122">
                  <c:v>1864.2083333333242</c:v>
                </c:pt>
                <c:pt idx="123">
                  <c:v>1864.2916666666574</c:v>
                </c:pt>
                <c:pt idx="124">
                  <c:v>1864.3749999999907</c:v>
                </c:pt>
                <c:pt idx="125">
                  <c:v>1864.4583333333239</c:v>
                </c:pt>
                <c:pt idx="126">
                  <c:v>1864.5416666666572</c:v>
                </c:pt>
                <c:pt idx="127">
                  <c:v>1864.6249999999905</c:v>
                </c:pt>
                <c:pt idx="128">
                  <c:v>1864.7083333333237</c:v>
                </c:pt>
                <c:pt idx="129">
                  <c:v>1864.791666666657</c:v>
                </c:pt>
                <c:pt idx="130">
                  <c:v>1864.8749999999902</c:v>
                </c:pt>
                <c:pt idx="131">
                  <c:v>1864.9583333333235</c:v>
                </c:pt>
                <c:pt idx="132">
                  <c:v>1865.0416666666567</c:v>
                </c:pt>
                <c:pt idx="133">
                  <c:v>1865.12499999999</c:v>
                </c:pt>
                <c:pt idx="134">
                  <c:v>1865.2083333333233</c:v>
                </c:pt>
                <c:pt idx="135">
                  <c:v>1865.2916666666565</c:v>
                </c:pt>
                <c:pt idx="136">
                  <c:v>1865.3749999999898</c:v>
                </c:pt>
                <c:pt idx="137">
                  <c:v>1865.458333333323</c:v>
                </c:pt>
                <c:pt idx="138">
                  <c:v>1865.5416666666563</c:v>
                </c:pt>
                <c:pt idx="139">
                  <c:v>1865.6249999999895</c:v>
                </c:pt>
                <c:pt idx="140">
                  <c:v>1865.7083333333228</c:v>
                </c:pt>
                <c:pt idx="141">
                  <c:v>1865.7916666666561</c:v>
                </c:pt>
                <c:pt idx="142">
                  <c:v>1865.8749999999893</c:v>
                </c:pt>
                <c:pt idx="143">
                  <c:v>1865.9583333333226</c:v>
                </c:pt>
                <c:pt idx="144">
                  <c:v>1866.0416666666558</c:v>
                </c:pt>
                <c:pt idx="145">
                  <c:v>1866.1249999999891</c:v>
                </c:pt>
                <c:pt idx="146">
                  <c:v>1866.2083333333223</c:v>
                </c:pt>
                <c:pt idx="147">
                  <c:v>1866.2916666666556</c:v>
                </c:pt>
                <c:pt idx="148">
                  <c:v>1866.3749999999889</c:v>
                </c:pt>
                <c:pt idx="149">
                  <c:v>1866.4583333333221</c:v>
                </c:pt>
                <c:pt idx="150">
                  <c:v>1866.5416666666554</c:v>
                </c:pt>
                <c:pt idx="151">
                  <c:v>1866.6249999999886</c:v>
                </c:pt>
                <c:pt idx="152">
                  <c:v>1866.7083333333219</c:v>
                </c:pt>
                <c:pt idx="153">
                  <c:v>1866.7916666666551</c:v>
                </c:pt>
                <c:pt idx="154">
                  <c:v>1866.8749999999884</c:v>
                </c:pt>
                <c:pt idx="155">
                  <c:v>1866.9583333333217</c:v>
                </c:pt>
                <c:pt idx="156">
                  <c:v>1867.0416666666549</c:v>
                </c:pt>
                <c:pt idx="157">
                  <c:v>1867.1249999999882</c:v>
                </c:pt>
                <c:pt idx="158">
                  <c:v>1867.2083333333214</c:v>
                </c:pt>
                <c:pt idx="159">
                  <c:v>1867.2916666666547</c:v>
                </c:pt>
                <c:pt idx="160">
                  <c:v>1867.3749999999879</c:v>
                </c:pt>
                <c:pt idx="161">
                  <c:v>1867.4583333333212</c:v>
                </c:pt>
                <c:pt idx="162">
                  <c:v>1867.5416666666545</c:v>
                </c:pt>
                <c:pt idx="163">
                  <c:v>1867.6249999999877</c:v>
                </c:pt>
                <c:pt idx="164">
                  <c:v>1867.708333333321</c:v>
                </c:pt>
                <c:pt idx="165">
                  <c:v>1867.7916666666542</c:v>
                </c:pt>
                <c:pt idx="166">
                  <c:v>1867.8749999999875</c:v>
                </c:pt>
                <c:pt idx="167">
                  <c:v>1867.9583333333208</c:v>
                </c:pt>
                <c:pt idx="168">
                  <c:v>1868.041666666654</c:v>
                </c:pt>
                <c:pt idx="169">
                  <c:v>1868.1249999999873</c:v>
                </c:pt>
                <c:pt idx="170">
                  <c:v>1868.2083333333205</c:v>
                </c:pt>
                <c:pt idx="171">
                  <c:v>1868.2916666666538</c:v>
                </c:pt>
                <c:pt idx="172">
                  <c:v>1868.374999999987</c:v>
                </c:pt>
                <c:pt idx="173">
                  <c:v>1868.4583333333203</c:v>
                </c:pt>
                <c:pt idx="174">
                  <c:v>1868.5416666666536</c:v>
                </c:pt>
                <c:pt idx="175">
                  <c:v>1868.6249999999868</c:v>
                </c:pt>
                <c:pt idx="176">
                  <c:v>1868.7083333333201</c:v>
                </c:pt>
                <c:pt idx="177">
                  <c:v>1868.7916666666533</c:v>
                </c:pt>
                <c:pt idx="178">
                  <c:v>1868.8749999999866</c:v>
                </c:pt>
                <c:pt idx="179">
                  <c:v>1868.9583333333198</c:v>
                </c:pt>
                <c:pt idx="180">
                  <c:v>1869.0416666666531</c:v>
                </c:pt>
                <c:pt idx="181">
                  <c:v>1869.1249999999864</c:v>
                </c:pt>
                <c:pt idx="182">
                  <c:v>1869.2083333333196</c:v>
                </c:pt>
                <c:pt idx="183">
                  <c:v>1869.2916666666529</c:v>
                </c:pt>
                <c:pt idx="184">
                  <c:v>1869.3749999999861</c:v>
                </c:pt>
                <c:pt idx="185">
                  <c:v>1869.4583333333194</c:v>
                </c:pt>
                <c:pt idx="186">
                  <c:v>1869.5416666666526</c:v>
                </c:pt>
                <c:pt idx="187">
                  <c:v>1869.6249999999859</c:v>
                </c:pt>
                <c:pt idx="188">
                  <c:v>1869.7083333333192</c:v>
                </c:pt>
                <c:pt idx="189">
                  <c:v>1869.7916666666524</c:v>
                </c:pt>
                <c:pt idx="190">
                  <c:v>1869.8749999999857</c:v>
                </c:pt>
                <c:pt idx="191">
                  <c:v>1869.9583333333189</c:v>
                </c:pt>
                <c:pt idx="192">
                  <c:v>1870.0416666666522</c:v>
                </c:pt>
                <c:pt idx="193">
                  <c:v>1870.1249999999854</c:v>
                </c:pt>
                <c:pt idx="194">
                  <c:v>1870.2083333333187</c:v>
                </c:pt>
                <c:pt idx="195">
                  <c:v>1870.291666666652</c:v>
                </c:pt>
                <c:pt idx="196">
                  <c:v>1870.3749999999852</c:v>
                </c:pt>
                <c:pt idx="197">
                  <c:v>1870.4583333333185</c:v>
                </c:pt>
                <c:pt idx="198">
                  <c:v>1870.5416666666517</c:v>
                </c:pt>
                <c:pt idx="199">
                  <c:v>1870.624999999985</c:v>
                </c:pt>
                <c:pt idx="200">
                  <c:v>1870.7083333333183</c:v>
                </c:pt>
                <c:pt idx="201">
                  <c:v>1870.7916666666515</c:v>
                </c:pt>
                <c:pt idx="202">
                  <c:v>1870.8749999999848</c:v>
                </c:pt>
                <c:pt idx="203">
                  <c:v>1870.958333333318</c:v>
                </c:pt>
                <c:pt idx="204">
                  <c:v>1871.0416666666513</c:v>
                </c:pt>
                <c:pt idx="205">
                  <c:v>1871.1249999999845</c:v>
                </c:pt>
                <c:pt idx="206">
                  <c:v>1871.2083333333178</c:v>
                </c:pt>
                <c:pt idx="207">
                  <c:v>1871.2916666666511</c:v>
                </c:pt>
                <c:pt idx="208">
                  <c:v>1871.3749999999843</c:v>
                </c:pt>
                <c:pt idx="209">
                  <c:v>1871.4583333333176</c:v>
                </c:pt>
                <c:pt idx="210">
                  <c:v>1871.5416666666508</c:v>
                </c:pt>
                <c:pt idx="211">
                  <c:v>1871.6249999999841</c:v>
                </c:pt>
                <c:pt idx="212">
                  <c:v>1871.7083333333173</c:v>
                </c:pt>
                <c:pt idx="213">
                  <c:v>1871.7916666666506</c:v>
                </c:pt>
                <c:pt idx="214">
                  <c:v>1871.8749999999839</c:v>
                </c:pt>
                <c:pt idx="215">
                  <c:v>1871.9583333333171</c:v>
                </c:pt>
                <c:pt idx="216">
                  <c:v>1872.0416666666504</c:v>
                </c:pt>
                <c:pt idx="217">
                  <c:v>1872.1249999999836</c:v>
                </c:pt>
                <c:pt idx="218">
                  <c:v>1872.2083333333169</c:v>
                </c:pt>
                <c:pt idx="219">
                  <c:v>1872.2916666666501</c:v>
                </c:pt>
                <c:pt idx="220">
                  <c:v>1872.3749999999834</c:v>
                </c:pt>
                <c:pt idx="221">
                  <c:v>1872.4583333333167</c:v>
                </c:pt>
                <c:pt idx="222">
                  <c:v>1872.5416666666499</c:v>
                </c:pt>
                <c:pt idx="223">
                  <c:v>1872.6249999999832</c:v>
                </c:pt>
                <c:pt idx="224">
                  <c:v>1872.7083333333164</c:v>
                </c:pt>
                <c:pt idx="225">
                  <c:v>1872.7916666666497</c:v>
                </c:pt>
                <c:pt idx="226">
                  <c:v>1872.8749999999829</c:v>
                </c:pt>
                <c:pt idx="227">
                  <c:v>1872.9583333333162</c:v>
                </c:pt>
                <c:pt idx="228">
                  <c:v>1873.0416666666495</c:v>
                </c:pt>
                <c:pt idx="229">
                  <c:v>1873.1249999999827</c:v>
                </c:pt>
                <c:pt idx="230">
                  <c:v>1873.208333333316</c:v>
                </c:pt>
                <c:pt idx="231">
                  <c:v>1873.2916666666492</c:v>
                </c:pt>
                <c:pt idx="232">
                  <c:v>1873.3749999999825</c:v>
                </c:pt>
                <c:pt idx="233">
                  <c:v>1873.4583333333157</c:v>
                </c:pt>
                <c:pt idx="234">
                  <c:v>1873.541666666649</c:v>
                </c:pt>
                <c:pt idx="235">
                  <c:v>1873.6249999999823</c:v>
                </c:pt>
                <c:pt idx="236">
                  <c:v>1873.7083333333155</c:v>
                </c:pt>
                <c:pt idx="237">
                  <c:v>1873.7916666666488</c:v>
                </c:pt>
                <c:pt idx="238">
                  <c:v>1873.874999999982</c:v>
                </c:pt>
                <c:pt idx="239">
                  <c:v>1873.9583333333153</c:v>
                </c:pt>
                <c:pt idx="240">
                  <c:v>1874.0416666666486</c:v>
                </c:pt>
                <c:pt idx="241">
                  <c:v>1874.1249999999818</c:v>
                </c:pt>
                <c:pt idx="242">
                  <c:v>1874.2083333333151</c:v>
                </c:pt>
                <c:pt idx="243">
                  <c:v>1874.2916666666483</c:v>
                </c:pt>
                <c:pt idx="244">
                  <c:v>1874.3749999999816</c:v>
                </c:pt>
                <c:pt idx="245">
                  <c:v>1874.4583333333148</c:v>
                </c:pt>
                <c:pt idx="246">
                  <c:v>1874.5416666666481</c:v>
                </c:pt>
                <c:pt idx="247">
                  <c:v>1874.6249999999814</c:v>
                </c:pt>
                <c:pt idx="248">
                  <c:v>1874.7083333333146</c:v>
                </c:pt>
                <c:pt idx="249">
                  <c:v>1874.7916666666479</c:v>
                </c:pt>
                <c:pt idx="250">
                  <c:v>1874.8749999999811</c:v>
                </c:pt>
                <c:pt idx="251">
                  <c:v>1874.9583333333144</c:v>
                </c:pt>
                <c:pt idx="252">
                  <c:v>1875.0416666666476</c:v>
                </c:pt>
                <c:pt idx="253">
                  <c:v>1875.1249999999809</c:v>
                </c:pt>
                <c:pt idx="254">
                  <c:v>1875.2083333333142</c:v>
                </c:pt>
                <c:pt idx="255">
                  <c:v>1875.2916666666474</c:v>
                </c:pt>
                <c:pt idx="256">
                  <c:v>1875.3749999999807</c:v>
                </c:pt>
                <c:pt idx="257">
                  <c:v>1875.4583333333139</c:v>
                </c:pt>
                <c:pt idx="258">
                  <c:v>1875.5416666666472</c:v>
                </c:pt>
                <c:pt idx="259">
                  <c:v>1875.6249999999804</c:v>
                </c:pt>
                <c:pt idx="260">
                  <c:v>1875.7083333333137</c:v>
                </c:pt>
                <c:pt idx="261">
                  <c:v>1875.791666666647</c:v>
                </c:pt>
                <c:pt idx="262">
                  <c:v>1875.8749999999802</c:v>
                </c:pt>
                <c:pt idx="263">
                  <c:v>1875.9583333333135</c:v>
                </c:pt>
                <c:pt idx="264">
                  <c:v>1876.0416666666467</c:v>
                </c:pt>
                <c:pt idx="265">
                  <c:v>1876.12499999998</c:v>
                </c:pt>
                <c:pt idx="266">
                  <c:v>1876.2083333333132</c:v>
                </c:pt>
                <c:pt idx="267">
                  <c:v>1876.2916666666465</c:v>
                </c:pt>
                <c:pt idx="268">
                  <c:v>1876.3749999999798</c:v>
                </c:pt>
                <c:pt idx="269">
                  <c:v>1876.458333333313</c:v>
                </c:pt>
                <c:pt idx="270">
                  <c:v>1876.5416666666463</c:v>
                </c:pt>
                <c:pt idx="271">
                  <c:v>1876.6249999999795</c:v>
                </c:pt>
                <c:pt idx="272">
                  <c:v>1876.7083333333128</c:v>
                </c:pt>
                <c:pt idx="273">
                  <c:v>1876.7916666666461</c:v>
                </c:pt>
                <c:pt idx="274">
                  <c:v>1876.8749999999793</c:v>
                </c:pt>
                <c:pt idx="275">
                  <c:v>1876.9583333333126</c:v>
                </c:pt>
                <c:pt idx="276">
                  <c:v>1877.0416666666458</c:v>
                </c:pt>
                <c:pt idx="277">
                  <c:v>1877.1249999999791</c:v>
                </c:pt>
                <c:pt idx="278">
                  <c:v>1877.2083333333123</c:v>
                </c:pt>
                <c:pt idx="279">
                  <c:v>1877.2916666666456</c:v>
                </c:pt>
                <c:pt idx="280">
                  <c:v>1877.3749999999789</c:v>
                </c:pt>
                <c:pt idx="281">
                  <c:v>1877.4583333333121</c:v>
                </c:pt>
                <c:pt idx="282">
                  <c:v>1877.5416666666454</c:v>
                </c:pt>
                <c:pt idx="283">
                  <c:v>1877.6249999999786</c:v>
                </c:pt>
                <c:pt idx="284">
                  <c:v>1877.7083333333119</c:v>
                </c:pt>
                <c:pt idx="285">
                  <c:v>1877.7916666666451</c:v>
                </c:pt>
                <c:pt idx="286">
                  <c:v>1877.8749999999784</c:v>
                </c:pt>
                <c:pt idx="287">
                  <c:v>1877.9583333333117</c:v>
                </c:pt>
                <c:pt idx="288">
                  <c:v>1878.0416666666449</c:v>
                </c:pt>
                <c:pt idx="289">
                  <c:v>1878.1249999999782</c:v>
                </c:pt>
                <c:pt idx="290">
                  <c:v>1878.2083333333114</c:v>
                </c:pt>
                <c:pt idx="291">
                  <c:v>1878.2916666666447</c:v>
                </c:pt>
                <c:pt idx="292">
                  <c:v>1878.3749999999779</c:v>
                </c:pt>
                <c:pt idx="293">
                  <c:v>1878.4583333333112</c:v>
                </c:pt>
                <c:pt idx="294">
                  <c:v>1878.5416666666445</c:v>
                </c:pt>
                <c:pt idx="295">
                  <c:v>1878.6249999999777</c:v>
                </c:pt>
                <c:pt idx="296">
                  <c:v>1878.708333333311</c:v>
                </c:pt>
                <c:pt idx="297">
                  <c:v>1878.7916666666442</c:v>
                </c:pt>
                <c:pt idx="298">
                  <c:v>1878.8749999999775</c:v>
                </c:pt>
                <c:pt idx="299">
                  <c:v>1878.9583333333107</c:v>
                </c:pt>
                <c:pt idx="300">
                  <c:v>1879.041666666644</c:v>
                </c:pt>
                <c:pt idx="301">
                  <c:v>1879.1249999999773</c:v>
                </c:pt>
                <c:pt idx="302">
                  <c:v>1879.2083333333105</c:v>
                </c:pt>
                <c:pt idx="303">
                  <c:v>1879.2916666666438</c:v>
                </c:pt>
                <c:pt idx="304">
                  <c:v>1879.374999999977</c:v>
                </c:pt>
                <c:pt idx="305">
                  <c:v>1879.4583333333103</c:v>
                </c:pt>
                <c:pt idx="306">
                  <c:v>1879.5416666666436</c:v>
                </c:pt>
                <c:pt idx="307">
                  <c:v>1879.6249999999768</c:v>
                </c:pt>
                <c:pt idx="308">
                  <c:v>1879.7083333333101</c:v>
                </c:pt>
                <c:pt idx="309">
                  <c:v>1879.7916666666433</c:v>
                </c:pt>
                <c:pt idx="310">
                  <c:v>1879.8749999999766</c:v>
                </c:pt>
                <c:pt idx="311">
                  <c:v>1879.9583333333098</c:v>
                </c:pt>
                <c:pt idx="312">
                  <c:v>1880.0416666666431</c:v>
                </c:pt>
                <c:pt idx="313">
                  <c:v>1880.1249999999764</c:v>
                </c:pt>
                <c:pt idx="314">
                  <c:v>1880.2083333333096</c:v>
                </c:pt>
                <c:pt idx="315">
                  <c:v>1880.2916666666429</c:v>
                </c:pt>
                <c:pt idx="316">
                  <c:v>1880.3749999999761</c:v>
                </c:pt>
                <c:pt idx="317">
                  <c:v>1880.4583333333094</c:v>
                </c:pt>
                <c:pt idx="318">
                  <c:v>1880.5416666666426</c:v>
                </c:pt>
                <c:pt idx="319">
                  <c:v>1880.6249999999759</c:v>
                </c:pt>
                <c:pt idx="320">
                  <c:v>1880.7083333333092</c:v>
                </c:pt>
                <c:pt idx="321">
                  <c:v>1880.7916666666424</c:v>
                </c:pt>
                <c:pt idx="322">
                  <c:v>1880.8749999999757</c:v>
                </c:pt>
                <c:pt idx="323">
                  <c:v>1880.9583333333089</c:v>
                </c:pt>
                <c:pt idx="324">
                  <c:v>1881.0416666666422</c:v>
                </c:pt>
                <c:pt idx="325">
                  <c:v>1881.1249999999754</c:v>
                </c:pt>
                <c:pt idx="326">
                  <c:v>1881.2083333333087</c:v>
                </c:pt>
                <c:pt idx="327">
                  <c:v>1881.291666666642</c:v>
                </c:pt>
                <c:pt idx="328">
                  <c:v>1881.3749999999752</c:v>
                </c:pt>
                <c:pt idx="329">
                  <c:v>1881.4583333333085</c:v>
                </c:pt>
                <c:pt idx="330">
                  <c:v>1881.5416666666417</c:v>
                </c:pt>
                <c:pt idx="331">
                  <c:v>1881.624999999975</c:v>
                </c:pt>
                <c:pt idx="332">
                  <c:v>1881.7083333333082</c:v>
                </c:pt>
                <c:pt idx="333">
                  <c:v>1881.7916666666415</c:v>
                </c:pt>
                <c:pt idx="334">
                  <c:v>1881.8749999999748</c:v>
                </c:pt>
                <c:pt idx="335">
                  <c:v>1881.958333333308</c:v>
                </c:pt>
                <c:pt idx="336">
                  <c:v>1882.0416666666413</c:v>
                </c:pt>
                <c:pt idx="337">
                  <c:v>1882.1249999999745</c:v>
                </c:pt>
                <c:pt idx="338">
                  <c:v>1882.2083333333078</c:v>
                </c:pt>
                <c:pt idx="339">
                  <c:v>1882.291666666641</c:v>
                </c:pt>
                <c:pt idx="340">
                  <c:v>1882.3749999999743</c:v>
                </c:pt>
                <c:pt idx="341">
                  <c:v>1882.4583333333076</c:v>
                </c:pt>
                <c:pt idx="342">
                  <c:v>1882.5416666666408</c:v>
                </c:pt>
                <c:pt idx="343">
                  <c:v>1882.6249999999741</c:v>
                </c:pt>
                <c:pt idx="344">
                  <c:v>1882.7083333333073</c:v>
                </c:pt>
                <c:pt idx="345">
                  <c:v>1882.7916666666406</c:v>
                </c:pt>
                <c:pt idx="346">
                  <c:v>1882.8749999999739</c:v>
                </c:pt>
                <c:pt idx="347">
                  <c:v>1882.9583333333071</c:v>
                </c:pt>
                <c:pt idx="348">
                  <c:v>1883.0416666666404</c:v>
                </c:pt>
                <c:pt idx="349">
                  <c:v>1883.1249999999736</c:v>
                </c:pt>
                <c:pt idx="350">
                  <c:v>1883.2083333333069</c:v>
                </c:pt>
                <c:pt idx="351">
                  <c:v>1883.2916666666401</c:v>
                </c:pt>
                <c:pt idx="352">
                  <c:v>1883.3749999999734</c:v>
                </c:pt>
                <c:pt idx="353">
                  <c:v>1883.4583333333067</c:v>
                </c:pt>
                <c:pt idx="354">
                  <c:v>1883.5416666666399</c:v>
                </c:pt>
                <c:pt idx="355">
                  <c:v>1883.6249999999732</c:v>
                </c:pt>
                <c:pt idx="356">
                  <c:v>1883.7083333333064</c:v>
                </c:pt>
                <c:pt idx="357">
                  <c:v>1883.7916666666397</c:v>
                </c:pt>
                <c:pt idx="358">
                  <c:v>1883.8749999999729</c:v>
                </c:pt>
                <c:pt idx="359">
                  <c:v>1883.9583333333062</c:v>
                </c:pt>
                <c:pt idx="360">
                  <c:v>1884.0416666666395</c:v>
                </c:pt>
                <c:pt idx="361">
                  <c:v>1884.1249999999727</c:v>
                </c:pt>
                <c:pt idx="362">
                  <c:v>1884.208333333306</c:v>
                </c:pt>
                <c:pt idx="363">
                  <c:v>1884.2916666666392</c:v>
                </c:pt>
                <c:pt idx="364">
                  <c:v>1884.3749999999725</c:v>
                </c:pt>
                <c:pt idx="365">
                  <c:v>1884.4583333333057</c:v>
                </c:pt>
                <c:pt idx="366">
                  <c:v>1884.541666666639</c:v>
                </c:pt>
                <c:pt idx="367">
                  <c:v>1884.6249999999723</c:v>
                </c:pt>
                <c:pt idx="368">
                  <c:v>1884.7083333333055</c:v>
                </c:pt>
                <c:pt idx="369">
                  <c:v>1884.7916666666388</c:v>
                </c:pt>
                <c:pt idx="370">
                  <c:v>1884.874999999972</c:v>
                </c:pt>
                <c:pt idx="371">
                  <c:v>1884.9583333333053</c:v>
                </c:pt>
                <c:pt idx="372">
                  <c:v>1885.0416666666385</c:v>
                </c:pt>
                <c:pt idx="373">
                  <c:v>1885.1249999999718</c:v>
                </c:pt>
                <c:pt idx="374">
                  <c:v>1885.2083333333051</c:v>
                </c:pt>
                <c:pt idx="375">
                  <c:v>1885.2916666666383</c:v>
                </c:pt>
                <c:pt idx="376">
                  <c:v>1885.3749999999716</c:v>
                </c:pt>
                <c:pt idx="377">
                  <c:v>1885.4583333333048</c:v>
                </c:pt>
                <c:pt idx="378">
                  <c:v>1885.5416666666381</c:v>
                </c:pt>
                <c:pt idx="379">
                  <c:v>1885.6249999999714</c:v>
                </c:pt>
                <c:pt idx="380">
                  <c:v>1885.7083333333046</c:v>
                </c:pt>
                <c:pt idx="381">
                  <c:v>1885.7916666666379</c:v>
                </c:pt>
                <c:pt idx="382">
                  <c:v>1885.8749999999711</c:v>
                </c:pt>
                <c:pt idx="383">
                  <c:v>1885.9583333333044</c:v>
                </c:pt>
                <c:pt idx="384">
                  <c:v>1886.0416666666376</c:v>
                </c:pt>
                <c:pt idx="385">
                  <c:v>1886.1249999999709</c:v>
                </c:pt>
                <c:pt idx="386">
                  <c:v>1886.2083333333042</c:v>
                </c:pt>
                <c:pt idx="387">
                  <c:v>1886.2916666666374</c:v>
                </c:pt>
                <c:pt idx="388">
                  <c:v>1886.3749999999707</c:v>
                </c:pt>
                <c:pt idx="389">
                  <c:v>1886.4583333333039</c:v>
                </c:pt>
                <c:pt idx="390">
                  <c:v>1886.5416666666372</c:v>
                </c:pt>
                <c:pt idx="391">
                  <c:v>1886.6249999999704</c:v>
                </c:pt>
                <c:pt idx="392">
                  <c:v>1886.7083333333037</c:v>
                </c:pt>
                <c:pt idx="393">
                  <c:v>1886.791666666637</c:v>
                </c:pt>
                <c:pt idx="394">
                  <c:v>1886.8749999999702</c:v>
                </c:pt>
                <c:pt idx="395">
                  <c:v>1886.9583333333035</c:v>
                </c:pt>
                <c:pt idx="396">
                  <c:v>1887.0416666666367</c:v>
                </c:pt>
                <c:pt idx="397">
                  <c:v>1887.12499999997</c:v>
                </c:pt>
                <c:pt idx="398">
                  <c:v>1887.2083333333032</c:v>
                </c:pt>
                <c:pt idx="399">
                  <c:v>1887.2916666666365</c:v>
                </c:pt>
                <c:pt idx="400">
                  <c:v>1887.3749999999698</c:v>
                </c:pt>
                <c:pt idx="401">
                  <c:v>1887.458333333303</c:v>
                </c:pt>
                <c:pt idx="402">
                  <c:v>1887.5416666666363</c:v>
                </c:pt>
                <c:pt idx="403">
                  <c:v>1887.6249999999695</c:v>
                </c:pt>
                <c:pt idx="404">
                  <c:v>1887.7083333333028</c:v>
                </c:pt>
                <c:pt idx="405">
                  <c:v>1887.791666666636</c:v>
                </c:pt>
                <c:pt idx="406">
                  <c:v>1887.8749999999693</c:v>
                </c:pt>
                <c:pt idx="407">
                  <c:v>1887.9583333333026</c:v>
                </c:pt>
                <c:pt idx="408">
                  <c:v>1888.0416666666358</c:v>
                </c:pt>
                <c:pt idx="409">
                  <c:v>1888.1249999999691</c:v>
                </c:pt>
                <c:pt idx="410">
                  <c:v>1888.2083333333023</c:v>
                </c:pt>
                <c:pt idx="411">
                  <c:v>1888.2916666666356</c:v>
                </c:pt>
                <c:pt idx="412">
                  <c:v>1888.3749999999688</c:v>
                </c:pt>
                <c:pt idx="413">
                  <c:v>1888.4583333333021</c:v>
                </c:pt>
                <c:pt idx="414">
                  <c:v>1888.5416666666354</c:v>
                </c:pt>
                <c:pt idx="415">
                  <c:v>1888.6249999999686</c:v>
                </c:pt>
                <c:pt idx="416">
                  <c:v>1888.7083333333019</c:v>
                </c:pt>
                <c:pt idx="417">
                  <c:v>1888.7916666666351</c:v>
                </c:pt>
                <c:pt idx="418">
                  <c:v>1888.8749999999684</c:v>
                </c:pt>
                <c:pt idx="419">
                  <c:v>1888.9583333333017</c:v>
                </c:pt>
                <c:pt idx="420">
                  <c:v>1889.0416666666349</c:v>
                </c:pt>
                <c:pt idx="421">
                  <c:v>1889.1249999999682</c:v>
                </c:pt>
                <c:pt idx="422">
                  <c:v>1889.2083333333014</c:v>
                </c:pt>
                <c:pt idx="423">
                  <c:v>1889.2916666666347</c:v>
                </c:pt>
                <c:pt idx="424">
                  <c:v>1889.3749999999679</c:v>
                </c:pt>
                <c:pt idx="425">
                  <c:v>1889.4583333333012</c:v>
                </c:pt>
                <c:pt idx="426">
                  <c:v>1889.5416666666345</c:v>
                </c:pt>
                <c:pt idx="427">
                  <c:v>1889.6249999999677</c:v>
                </c:pt>
                <c:pt idx="428">
                  <c:v>1889.708333333301</c:v>
                </c:pt>
                <c:pt idx="429">
                  <c:v>1889.7916666666342</c:v>
                </c:pt>
                <c:pt idx="430">
                  <c:v>1889.8749999999675</c:v>
                </c:pt>
                <c:pt idx="431">
                  <c:v>1889.9583333333007</c:v>
                </c:pt>
                <c:pt idx="432">
                  <c:v>1890.041666666634</c:v>
                </c:pt>
                <c:pt idx="433">
                  <c:v>1890.1249999999673</c:v>
                </c:pt>
                <c:pt idx="434">
                  <c:v>1890.2083333333005</c:v>
                </c:pt>
                <c:pt idx="435">
                  <c:v>1890.2916666666338</c:v>
                </c:pt>
                <c:pt idx="436">
                  <c:v>1890.374999999967</c:v>
                </c:pt>
                <c:pt idx="437">
                  <c:v>1890.4583333333003</c:v>
                </c:pt>
                <c:pt idx="438">
                  <c:v>1890.5416666666335</c:v>
                </c:pt>
                <c:pt idx="439">
                  <c:v>1890.6249999999668</c:v>
                </c:pt>
                <c:pt idx="440">
                  <c:v>1890.7083333333001</c:v>
                </c:pt>
                <c:pt idx="441">
                  <c:v>1890.7916666666333</c:v>
                </c:pt>
                <c:pt idx="442">
                  <c:v>1890.8749999999666</c:v>
                </c:pt>
                <c:pt idx="443">
                  <c:v>1890.9583333332998</c:v>
                </c:pt>
                <c:pt idx="444">
                  <c:v>1891.0416666666331</c:v>
                </c:pt>
                <c:pt idx="445">
                  <c:v>1891.1249999999663</c:v>
                </c:pt>
                <c:pt idx="446">
                  <c:v>1891.2083333332996</c:v>
                </c:pt>
                <c:pt idx="447">
                  <c:v>1891.2916666666329</c:v>
                </c:pt>
                <c:pt idx="448">
                  <c:v>1891.3749999999661</c:v>
                </c:pt>
                <c:pt idx="449">
                  <c:v>1891.4583333332994</c:v>
                </c:pt>
                <c:pt idx="450">
                  <c:v>1891.5416666666326</c:v>
                </c:pt>
                <c:pt idx="451">
                  <c:v>1891.6249999999659</c:v>
                </c:pt>
                <c:pt idx="452">
                  <c:v>1891.7083333332992</c:v>
                </c:pt>
                <c:pt idx="453">
                  <c:v>1891.7916666666324</c:v>
                </c:pt>
                <c:pt idx="454">
                  <c:v>1891.8749999999657</c:v>
                </c:pt>
                <c:pt idx="455">
                  <c:v>1891.9583333332989</c:v>
                </c:pt>
                <c:pt idx="456">
                  <c:v>1892.0416666666322</c:v>
                </c:pt>
                <c:pt idx="457">
                  <c:v>1892.1249999999654</c:v>
                </c:pt>
                <c:pt idx="458">
                  <c:v>1892.2083333332987</c:v>
                </c:pt>
                <c:pt idx="459">
                  <c:v>1892.291666666632</c:v>
                </c:pt>
                <c:pt idx="460">
                  <c:v>1892.3749999999652</c:v>
                </c:pt>
                <c:pt idx="461">
                  <c:v>1892.4583333332985</c:v>
                </c:pt>
                <c:pt idx="462">
                  <c:v>1892.5416666666317</c:v>
                </c:pt>
                <c:pt idx="463">
                  <c:v>1892.624999999965</c:v>
                </c:pt>
                <c:pt idx="464">
                  <c:v>1892.7083333332982</c:v>
                </c:pt>
                <c:pt idx="465">
                  <c:v>1892.7916666666315</c:v>
                </c:pt>
                <c:pt idx="466">
                  <c:v>1892.8749999999648</c:v>
                </c:pt>
                <c:pt idx="467">
                  <c:v>1892.958333333298</c:v>
                </c:pt>
                <c:pt idx="468">
                  <c:v>1893.0416666666313</c:v>
                </c:pt>
                <c:pt idx="469">
                  <c:v>1893.1249999999645</c:v>
                </c:pt>
                <c:pt idx="470">
                  <c:v>1893.2083333332978</c:v>
                </c:pt>
                <c:pt idx="471">
                  <c:v>1893.291666666631</c:v>
                </c:pt>
                <c:pt idx="472">
                  <c:v>1893.3749999999643</c:v>
                </c:pt>
                <c:pt idx="473">
                  <c:v>1893.4583333332976</c:v>
                </c:pt>
                <c:pt idx="474">
                  <c:v>1893.5416666666308</c:v>
                </c:pt>
                <c:pt idx="475">
                  <c:v>1893.6249999999641</c:v>
                </c:pt>
                <c:pt idx="476">
                  <c:v>1893.7083333332973</c:v>
                </c:pt>
                <c:pt idx="477">
                  <c:v>1893.7916666666306</c:v>
                </c:pt>
                <c:pt idx="478">
                  <c:v>1893.8749999999638</c:v>
                </c:pt>
                <c:pt idx="479">
                  <c:v>1893.9583333332971</c:v>
                </c:pt>
                <c:pt idx="480">
                  <c:v>1894.0416666666304</c:v>
                </c:pt>
                <c:pt idx="481">
                  <c:v>1894.1249999999636</c:v>
                </c:pt>
                <c:pt idx="482">
                  <c:v>1894.2083333332969</c:v>
                </c:pt>
                <c:pt idx="483">
                  <c:v>1894.2916666666301</c:v>
                </c:pt>
                <c:pt idx="484">
                  <c:v>1894.3749999999634</c:v>
                </c:pt>
                <c:pt idx="485">
                  <c:v>1894.4583333332967</c:v>
                </c:pt>
                <c:pt idx="486">
                  <c:v>1894.5416666666299</c:v>
                </c:pt>
                <c:pt idx="487">
                  <c:v>1894.6249999999632</c:v>
                </c:pt>
                <c:pt idx="488">
                  <c:v>1894.7083333332964</c:v>
                </c:pt>
                <c:pt idx="489">
                  <c:v>1894.7916666666297</c:v>
                </c:pt>
                <c:pt idx="490">
                  <c:v>1894.8749999999629</c:v>
                </c:pt>
                <c:pt idx="491">
                  <c:v>1894.9583333332962</c:v>
                </c:pt>
                <c:pt idx="492">
                  <c:v>1895.0416666666295</c:v>
                </c:pt>
                <c:pt idx="493">
                  <c:v>1895.1249999999627</c:v>
                </c:pt>
                <c:pt idx="494">
                  <c:v>1895.208333333296</c:v>
                </c:pt>
                <c:pt idx="495">
                  <c:v>1895.2916666666292</c:v>
                </c:pt>
                <c:pt idx="496">
                  <c:v>1895.3749999999625</c:v>
                </c:pt>
                <c:pt idx="497">
                  <c:v>1895.4583333332957</c:v>
                </c:pt>
                <c:pt idx="498">
                  <c:v>1895.541666666629</c:v>
                </c:pt>
                <c:pt idx="499">
                  <c:v>1895.6249999999623</c:v>
                </c:pt>
                <c:pt idx="500">
                  <c:v>1895.7083333332955</c:v>
                </c:pt>
                <c:pt idx="501">
                  <c:v>1895.7916666666288</c:v>
                </c:pt>
                <c:pt idx="502">
                  <c:v>1895.874999999962</c:v>
                </c:pt>
                <c:pt idx="503">
                  <c:v>1895.9583333332953</c:v>
                </c:pt>
                <c:pt idx="504">
                  <c:v>1896.0416666666285</c:v>
                </c:pt>
                <c:pt idx="505">
                  <c:v>1896.1249999999618</c:v>
                </c:pt>
                <c:pt idx="506">
                  <c:v>1896.2083333332951</c:v>
                </c:pt>
                <c:pt idx="507">
                  <c:v>1896.2916666666283</c:v>
                </c:pt>
                <c:pt idx="508">
                  <c:v>1896.3749999999616</c:v>
                </c:pt>
                <c:pt idx="509">
                  <c:v>1896.4583333332948</c:v>
                </c:pt>
                <c:pt idx="510">
                  <c:v>1896.5416666666281</c:v>
                </c:pt>
                <c:pt idx="511">
                  <c:v>1896.6249999999613</c:v>
                </c:pt>
                <c:pt idx="512">
                  <c:v>1896.7083333332946</c:v>
                </c:pt>
                <c:pt idx="513">
                  <c:v>1896.7916666666279</c:v>
                </c:pt>
                <c:pt idx="514">
                  <c:v>1896.8749999999611</c:v>
                </c:pt>
                <c:pt idx="515">
                  <c:v>1896.9583333332944</c:v>
                </c:pt>
                <c:pt idx="516">
                  <c:v>1897.0416666666276</c:v>
                </c:pt>
                <c:pt idx="517">
                  <c:v>1897.1249999999609</c:v>
                </c:pt>
                <c:pt idx="518">
                  <c:v>1897.2083333332941</c:v>
                </c:pt>
                <c:pt idx="519">
                  <c:v>1897.2916666666274</c:v>
                </c:pt>
                <c:pt idx="520">
                  <c:v>1897.3749999999607</c:v>
                </c:pt>
                <c:pt idx="521">
                  <c:v>1897.4583333332939</c:v>
                </c:pt>
                <c:pt idx="522">
                  <c:v>1897.5416666666272</c:v>
                </c:pt>
                <c:pt idx="523">
                  <c:v>1897.6249999999604</c:v>
                </c:pt>
                <c:pt idx="524">
                  <c:v>1897.7083333332937</c:v>
                </c:pt>
                <c:pt idx="525">
                  <c:v>1897.791666666627</c:v>
                </c:pt>
                <c:pt idx="526">
                  <c:v>1897.8749999999602</c:v>
                </c:pt>
                <c:pt idx="527">
                  <c:v>1897.9583333332935</c:v>
                </c:pt>
                <c:pt idx="528">
                  <c:v>1898.0416666666267</c:v>
                </c:pt>
                <c:pt idx="529">
                  <c:v>1898.12499999996</c:v>
                </c:pt>
                <c:pt idx="530">
                  <c:v>1898.2083333332932</c:v>
                </c:pt>
                <c:pt idx="531">
                  <c:v>1898.2916666666265</c:v>
                </c:pt>
                <c:pt idx="532">
                  <c:v>1898.3749999999598</c:v>
                </c:pt>
                <c:pt idx="533">
                  <c:v>1898.458333333293</c:v>
                </c:pt>
                <c:pt idx="534">
                  <c:v>1898.5416666666263</c:v>
                </c:pt>
                <c:pt idx="535">
                  <c:v>1898.6249999999595</c:v>
                </c:pt>
                <c:pt idx="536">
                  <c:v>1898.7083333332928</c:v>
                </c:pt>
                <c:pt idx="537">
                  <c:v>1898.791666666626</c:v>
                </c:pt>
                <c:pt idx="538">
                  <c:v>1898.8749999999593</c:v>
                </c:pt>
                <c:pt idx="539">
                  <c:v>1898.9583333332926</c:v>
                </c:pt>
                <c:pt idx="540">
                  <c:v>1899.0416666666258</c:v>
                </c:pt>
                <c:pt idx="541">
                  <c:v>1899.1249999999591</c:v>
                </c:pt>
                <c:pt idx="542">
                  <c:v>1899.2083333332923</c:v>
                </c:pt>
                <c:pt idx="543">
                  <c:v>1899.2916666666256</c:v>
                </c:pt>
                <c:pt idx="544">
                  <c:v>1899.3749999999588</c:v>
                </c:pt>
                <c:pt idx="545">
                  <c:v>1899.4583333332921</c:v>
                </c:pt>
                <c:pt idx="546">
                  <c:v>1899.5416666666254</c:v>
                </c:pt>
                <c:pt idx="547">
                  <c:v>1899.6249999999586</c:v>
                </c:pt>
                <c:pt idx="548">
                  <c:v>1899.7083333332919</c:v>
                </c:pt>
                <c:pt idx="549">
                  <c:v>1899.7916666666251</c:v>
                </c:pt>
                <c:pt idx="550">
                  <c:v>1899.8749999999584</c:v>
                </c:pt>
                <c:pt idx="551">
                  <c:v>1899.9583333332916</c:v>
                </c:pt>
                <c:pt idx="552">
                  <c:v>1900.0416666666249</c:v>
                </c:pt>
                <c:pt idx="553">
                  <c:v>1900.1249999999582</c:v>
                </c:pt>
                <c:pt idx="554">
                  <c:v>1900.2083333332914</c:v>
                </c:pt>
                <c:pt idx="555">
                  <c:v>1900.2916666666247</c:v>
                </c:pt>
                <c:pt idx="556">
                  <c:v>1900.3749999999579</c:v>
                </c:pt>
                <c:pt idx="557">
                  <c:v>1900.4583333332912</c:v>
                </c:pt>
                <c:pt idx="558">
                  <c:v>1900.5416666666245</c:v>
                </c:pt>
                <c:pt idx="559">
                  <c:v>1900.6249999999577</c:v>
                </c:pt>
                <c:pt idx="560">
                  <c:v>1900.708333333291</c:v>
                </c:pt>
                <c:pt idx="561">
                  <c:v>1900.7916666666242</c:v>
                </c:pt>
                <c:pt idx="562">
                  <c:v>1900.8749999999575</c:v>
                </c:pt>
                <c:pt idx="563">
                  <c:v>1900.9583333332907</c:v>
                </c:pt>
                <c:pt idx="564">
                  <c:v>1901.041666666624</c:v>
                </c:pt>
                <c:pt idx="565">
                  <c:v>1901.1249999999573</c:v>
                </c:pt>
                <c:pt idx="566">
                  <c:v>1901.2083333332905</c:v>
                </c:pt>
                <c:pt idx="567">
                  <c:v>1901.2916666666238</c:v>
                </c:pt>
                <c:pt idx="568">
                  <c:v>1901.374999999957</c:v>
                </c:pt>
                <c:pt idx="569">
                  <c:v>1901.4583333332903</c:v>
                </c:pt>
                <c:pt idx="570">
                  <c:v>1901.5416666666235</c:v>
                </c:pt>
                <c:pt idx="571">
                  <c:v>1901.6249999999568</c:v>
                </c:pt>
                <c:pt idx="572">
                  <c:v>1901.7083333332901</c:v>
                </c:pt>
                <c:pt idx="573">
                  <c:v>1901.7916666666233</c:v>
                </c:pt>
                <c:pt idx="574">
                  <c:v>1901.8749999999566</c:v>
                </c:pt>
                <c:pt idx="575">
                  <c:v>1901.9583333332898</c:v>
                </c:pt>
                <c:pt idx="576">
                  <c:v>1902.0416666666231</c:v>
                </c:pt>
                <c:pt idx="577">
                  <c:v>1902.1249999999563</c:v>
                </c:pt>
                <c:pt idx="578">
                  <c:v>1902.2083333332896</c:v>
                </c:pt>
                <c:pt idx="579">
                  <c:v>1902.2916666666229</c:v>
                </c:pt>
                <c:pt idx="580">
                  <c:v>1902.3749999999561</c:v>
                </c:pt>
                <c:pt idx="581">
                  <c:v>1902.4583333332894</c:v>
                </c:pt>
                <c:pt idx="582">
                  <c:v>1902.5416666666226</c:v>
                </c:pt>
                <c:pt idx="583">
                  <c:v>1902.6249999999559</c:v>
                </c:pt>
                <c:pt idx="584">
                  <c:v>1902.7083333332891</c:v>
                </c:pt>
                <c:pt idx="585">
                  <c:v>1902.7916666666224</c:v>
                </c:pt>
                <c:pt idx="586">
                  <c:v>1902.8749999999557</c:v>
                </c:pt>
                <c:pt idx="587">
                  <c:v>1902.9583333332889</c:v>
                </c:pt>
                <c:pt idx="588">
                  <c:v>1903.0416666666222</c:v>
                </c:pt>
                <c:pt idx="589">
                  <c:v>1903.1249999999554</c:v>
                </c:pt>
                <c:pt idx="590">
                  <c:v>1903.2083333332887</c:v>
                </c:pt>
                <c:pt idx="591">
                  <c:v>1903.2916666666219</c:v>
                </c:pt>
                <c:pt idx="592">
                  <c:v>1903.3749999999552</c:v>
                </c:pt>
                <c:pt idx="593">
                  <c:v>1903.4583333332885</c:v>
                </c:pt>
                <c:pt idx="594">
                  <c:v>1903.5416666666217</c:v>
                </c:pt>
                <c:pt idx="595">
                  <c:v>1903.624999999955</c:v>
                </c:pt>
                <c:pt idx="596">
                  <c:v>1903.7083333332882</c:v>
                </c:pt>
                <c:pt idx="597">
                  <c:v>1903.7916666666215</c:v>
                </c:pt>
                <c:pt idx="598">
                  <c:v>1903.8749999999548</c:v>
                </c:pt>
                <c:pt idx="599">
                  <c:v>1903.958333333288</c:v>
                </c:pt>
                <c:pt idx="600">
                  <c:v>1904.0416666666213</c:v>
                </c:pt>
                <c:pt idx="601">
                  <c:v>1904.1249999999545</c:v>
                </c:pt>
                <c:pt idx="602">
                  <c:v>1904.2083333332878</c:v>
                </c:pt>
                <c:pt idx="603">
                  <c:v>1904.291666666621</c:v>
                </c:pt>
                <c:pt idx="604">
                  <c:v>1904.3749999999543</c:v>
                </c:pt>
                <c:pt idx="605">
                  <c:v>1904.4583333332876</c:v>
                </c:pt>
                <c:pt idx="606">
                  <c:v>1904.5416666666208</c:v>
                </c:pt>
                <c:pt idx="607">
                  <c:v>1904.6249999999541</c:v>
                </c:pt>
                <c:pt idx="608">
                  <c:v>1904.7083333332873</c:v>
                </c:pt>
                <c:pt idx="609">
                  <c:v>1904.7916666666206</c:v>
                </c:pt>
                <c:pt idx="610">
                  <c:v>1904.8749999999538</c:v>
                </c:pt>
                <c:pt idx="611">
                  <c:v>1904.9583333332871</c:v>
                </c:pt>
                <c:pt idx="612">
                  <c:v>1905.0416666666204</c:v>
                </c:pt>
                <c:pt idx="613">
                  <c:v>1905.1249999999536</c:v>
                </c:pt>
                <c:pt idx="614">
                  <c:v>1905.2083333332869</c:v>
                </c:pt>
                <c:pt idx="615">
                  <c:v>1905.2916666666201</c:v>
                </c:pt>
                <c:pt idx="616">
                  <c:v>1905.3749999999534</c:v>
                </c:pt>
                <c:pt idx="617">
                  <c:v>1905.4583333332866</c:v>
                </c:pt>
                <c:pt idx="618">
                  <c:v>1905.5416666666199</c:v>
                </c:pt>
                <c:pt idx="619">
                  <c:v>1905.6249999999532</c:v>
                </c:pt>
                <c:pt idx="620">
                  <c:v>1905.7083333332864</c:v>
                </c:pt>
                <c:pt idx="621">
                  <c:v>1905.7916666666197</c:v>
                </c:pt>
                <c:pt idx="622">
                  <c:v>1905.8749999999529</c:v>
                </c:pt>
                <c:pt idx="623">
                  <c:v>1905.9583333332862</c:v>
                </c:pt>
                <c:pt idx="624">
                  <c:v>1906.0416666666194</c:v>
                </c:pt>
                <c:pt idx="625">
                  <c:v>1906.1249999999527</c:v>
                </c:pt>
                <c:pt idx="626">
                  <c:v>1906.208333333286</c:v>
                </c:pt>
                <c:pt idx="627">
                  <c:v>1906.2916666666192</c:v>
                </c:pt>
                <c:pt idx="628">
                  <c:v>1906.3749999999525</c:v>
                </c:pt>
                <c:pt idx="629">
                  <c:v>1906.4583333332857</c:v>
                </c:pt>
                <c:pt idx="630">
                  <c:v>1906.541666666619</c:v>
                </c:pt>
                <c:pt idx="631">
                  <c:v>1906.6249999999523</c:v>
                </c:pt>
                <c:pt idx="632">
                  <c:v>1906.7083333332855</c:v>
                </c:pt>
                <c:pt idx="633">
                  <c:v>1906.7916666666188</c:v>
                </c:pt>
                <c:pt idx="634">
                  <c:v>1906.874999999952</c:v>
                </c:pt>
                <c:pt idx="635">
                  <c:v>1906.9583333332853</c:v>
                </c:pt>
                <c:pt idx="636">
                  <c:v>1907.0416666666185</c:v>
                </c:pt>
                <c:pt idx="637">
                  <c:v>1907.1249999999518</c:v>
                </c:pt>
                <c:pt idx="638">
                  <c:v>1907.2083333332851</c:v>
                </c:pt>
                <c:pt idx="639">
                  <c:v>1907.2916666666183</c:v>
                </c:pt>
                <c:pt idx="640">
                  <c:v>1907.3749999999516</c:v>
                </c:pt>
                <c:pt idx="641">
                  <c:v>1907.4583333332848</c:v>
                </c:pt>
                <c:pt idx="642">
                  <c:v>1907.5416666666181</c:v>
                </c:pt>
                <c:pt idx="643">
                  <c:v>1907.6249999999513</c:v>
                </c:pt>
                <c:pt idx="644">
                  <c:v>1907.7083333332846</c:v>
                </c:pt>
                <c:pt idx="645">
                  <c:v>1907.7916666666179</c:v>
                </c:pt>
                <c:pt idx="646">
                  <c:v>1907.8749999999511</c:v>
                </c:pt>
                <c:pt idx="647">
                  <c:v>1907.9583333332844</c:v>
                </c:pt>
                <c:pt idx="648">
                  <c:v>1908.0416666666176</c:v>
                </c:pt>
                <c:pt idx="649">
                  <c:v>1908.1249999999509</c:v>
                </c:pt>
                <c:pt idx="650">
                  <c:v>1908.2083333332841</c:v>
                </c:pt>
                <c:pt idx="651">
                  <c:v>1908.2916666666174</c:v>
                </c:pt>
                <c:pt idx="652">
                  <c:v>1908.3749999999507</c:v>
                </c:pt>
                <c:pt idx="653">
                  <c:v>1908.4583333332839</c:v>
                </c:pt>
                <c:pt idx="654">
                  <c:v>1908.5416666666172</c:v>
                </c:pt>
                <c:pt idx="655">
                  <c:v>1908.6249999999504</c:v>
                </c:pt>
                <c:pt idx="656">
                  <c:v>1908.7083333332837</c:v>
                </c:pt>
                <c:pt idx="657">
                  <c:v>1908.7916666666169</c:v>
                </c:pt>
                <c:pt idx="658">
                  <c:v>1908.8749999999502</c:v>
                </c:pt>
                <c:pt idx="659">
                  <c:v>1908.9583333332835</c:v>
                </c:pt>
                <c:pt idx="660">
                  <c:v>1909.0416666666167</c:v>
                </c:pt>
                <c:pt idx="661">
                  <c:v>1909.12499999995</c:v>
                </c:pt>
                <c:pt idx="662">
                  <c:v>1909.2083333332832</c:v>
                </c:pt>
                <c:pt idx="663">
                  <c:v>1909.2916666666165</c:v>
                </c:pt>
                <c:pt idx="664">
                  <c:v>1909.3749999999498</c:v>
                </c:pt>
                <c:pt idx="665">
                  <c:v>1909.458333333283</c:v>
                </c:pt>
                <c:pt idx="666">
                  <c:v>1909.5416666666163</c:v>
                </c:pt>
                <c:pt idx="667">
                  <c:v>1909.6249999999495</c:v>
                </c:pt>
                <c:pt idx="668">
                  <c:v>1909.7083333332828</c:v>
                </c:pt>
                <c:pt idx="669">
                  <c:v>1909.791666666616</c:v>
                </c:pt>
                <c:pt idx="670">
                  <c:v>1909.8749999999493</c:v>
                </c:pt>
                <c:pt idx="671">
                  <c:v>1909.9583333332826</c:v>
                </c:pt>
                <c:pt idx="672">
                  <c:v>1910.0416666666158</c:v>
                </c:pt>
                <c:pt idx="673">
                  <c:v>1910.1249999999491</c:v>
                </c:pt>
                <c:pt idx="674">
                  <c:v>1910.2083333332823</c:v>
                </c:pt>
                <c:pt idx="675">
                  <c:v>1910.2916666666156</c:v>
                </c:pt>
                <c:pt idx="676">
                  <c:v>1910.3749999999488</c:v>
                </c:pt>
                <c:pt idx="677">
                  <c:v>1910.4583333332821</c:v>
                </c:pt>
                <c:pt idx="678">
                  <c:v>1910.5416666666154</c:v>
                </c:pt>
                <c:pt idx="679">
                  <c:v>1910.6249999999486</c:v>
                </c:pt>
                <c:pt idx="680">
                  <c:v>1910.7083333332819</c:v>
                </c:pt>
                <c:pt idx="681">
                  <c:v>1910.7916666666151</c:v>
                </c:pt>
                <c:pt idx="682">
                  <c:v>1910.8749999999484</c:v>
                </c:pt>
                <c:pt idx="683">
                  <c:v>1910.9583333332816</c:v>
                </c:pt>
                <c:pt idx="684">
                  <c:v>1911.0416666666149</c:v>
                </c:pt>
                <c:pt idx="685">
                  <c:v>1911.1249999999482</c:v>
                </c:pt>
                <c:pt idx="686">
                  <c:v>1911.2083333332814</c:v>
                </c:pt>
                <c:pt idx="687">
                  <c:v>1911.2916666666147</c:v>
                </c:pt>
                <c:pt idx="688">
                  <c:v>1911.3749999999479</c:v>
                </c:pt>
                <c:pt idx="689">
                  <c:v>1911.4583333332812</c:v>
                </c:pt>
                <c:pt idx="690">
                  <c:v>1911.5416666666144</c:v>
                </c:pt>
                <c:pt idx="691">
                  <c:v>1911.6249999999477</c:v>
                </c:pt>
                <c:pt idx="692">
                  <c:v>1911.708333333281</c:v>
                </c:pt>
                <c:pt idx="693">
                  <c:v>1911.7916666666142</c:v>
                </c:pt>
                <c:pt idx="694">
                  <c:v>1911.8749999999475</c:v>
                </c:pt>
                <c:pt idx="695">
                  <c:v>1911.9583333332807</c:v>
                </c:pt>
                <c:pt idx="696">
                  <c:v>1912.041666666614</c:v>
                </c:pt>
                <c:pt idx="697">
                  <c:v>1912.1249999999472</c:v>
                </c:pt>
                <c:pt idx="698">
                  <c:v>1912.2083333332805</c:v>
                </c:pt>
                <c:pt idx="699">
                  <c:v>1912.2916666666138</c:v>
                </c:pt>
                <c:pt idx="700">
                  <c:v>1912.374999999947</c:v>
                </c:pt>
                <c:pt idx="701">
                  <c:v>1912.4583333332803</c:v>
                </c:pt>
                <c:pt idx="702">
                  <c:v>1912.5416666666135</c:v>
                </c:pt>
                <c:pt idx="703">
                  <c:v>1912.6249999999468</c:v>
                </c:pt>
                <c:pt idx="704">
                  <c:v>1912.7083333332801</c:v>
                </c:pt>
                <c:pt idx="705">
                  <c:v>1912.7916666666133</c:v>
                </c:pt>
                <c:pt idx="706">
                  <c:v>1912.8749999999466</c:v>
                </c:pt>
                <c:pt idx="707">
                  <c:v>1912.9583333332798</c:v>
                </c:pt>
                <c:pt idx="708">
                  <c:v>1913.0416666666131</c:v>
                </c:pt>
                <c:pt idx="709">
                  <c:v>1913.1249999999463</c:v>
                </c:pt>
                <c:pt idx="710">
                  <c:v>1913.2083333332796</c:v>
                </c:pt>
                <c:pt idx="711">
                  <c:v>1913.2916666666129</c:v>
                </c:pt>
                <c:pt idx="712">
                  <c:v>1913.3749999999461</c:v>
                </c:pt>
                <c:pt idx="713">
                  <c:v>1913.4583333332794</c:v>
                </c:pt>
                <c:pt idx="714">
                  <c:v>1913.5416666666126</c:v>
                </c:pt>
                <c:pt idx="715">
                  <c:v>1913.6249999999459</c:v>
                </c:pt>
                <c:pt idx="716">
                  <c:v>1913.7083333332791</c:v>
                </c:pt>
                <c:pt idx="717">
                  <c:v>1913.7916666666124</c:v>
                </c:pt>
                <c:pt idx="718">
                  <c:v>1913.8749999999457</c:v>
                </c:pt>
                <c:pt idx="719">
                  <c:v>1913.9583333332789</c:v>
                </c:pt>
                <c:pt idx="720">
                  <c:v>1914.0416666666122</c:v>
                </c:pt>
                <c:pt idx="721">
                  <c:v>1914.1249999999454</c:v>
                </c:pt>
                <c:pt idx="722">
                  <c:v>1914.2083333332787</c:v>
                </c:pt>
                <c:pt idx="723">
                  <c:v>1914.2916666666119</c:v>
                </c:pt>
                <c:pt idx="724">
                  <c:v>1914.3749999999452</c:v>
                </c:pt>
                <c:pt idx="725">
                  <c:v>1914.4583333332785</c:v>
                </c:pt>
                <c:pt idx="726">
                  <c:v>1914.5416666666117</c:v>
                </c:pt>
                <c:pt idx="727">
                  <c:v>1914.624999999945</c:v>
                </c:pt>
                <c:pt idx="728">
                  <c:v>1914.7083333332782</c:v>
                </c:pt>
                <c:pt idx="729">
                  <c:v>1914.7916666666115</c:v>
                </c:pt>
                <c:pt idx="730">
                  <c:v>1914.8749999999447</c:v>
                </c:pt>
                <c:pt idx="731">
                  <c:v>1914.958333333278</c:v>
                </c:pt>
                <c:pt idx="732">
                  <c:v>1915.0416666666113</c:v>
                </c:pt>
                <c:pt idx="733">
                  <c:v>1915.1249999999445</c:v>
                </c:pt>
                <c:pt idx="734">
                  <c:v>1915.2083333332778</c:v>
                </c:pt>
                <c:pt idx="735">
                  <c:v>1915.291666666611</c:v>
                </c:pt>
                <c:pt idx="736">
                  <c:v>1915.3749999999443</c:v>
                </c:pt>
                <c:pt idx="737">
                  <c:v>1915.4583333332776</c:v>
                </c:pt>
                <c:pt idx="738">
                  <c:v>1915.5416666666108</c:v>
                </c:pt>
                <c:pt idx="739">
                  <c:v>1915.6249999999441</c:v>
                </c:pt>
                <c:pt idx="740">
                  <c:v>1915.7083333332773</c:v>
                </c:pt>
                <c:pt idx="741">
                  <c:v>1915.7916666666106</c:v>
                </c:pt>
                <c:pt idx="742">
                  <c:v>1915.8749999999438</c:v>
                </c:pt>
                <c:pt idx="743">
                  <c:v>1915.9583333332771</c:v>
                </c:pt>
                <c:pt idx="744">
                  <c:v>1916.0416666666104</c:v>
                </c:pt>
                <c:pt idx="745">
                  <c:v>1916.1249999999436</c:v>
                </c:pt>
                <c:pt idx="746">
                  <c:v>1916.2083333332769</c:v>
                </c:pt>
                <c:pt idx="747">
                  <c:v>1916.2916666666101</c:v>
                </c:pt>
                <c:pt idx="748">
                  <c:v>1916.3749999999434</c:v>
                </c:pt>
                <c:pt idx="749">
                  <c:v>1916.4583333332766</c:v>
                </c:pt>
                <c:pt idx="750">
                  <c:v>1916.5416666666099</c:v>
                </c:pt>
                <c:pt idx="751">
                  <c:v>1916.6249999999432</c:v>
                </c:pt>
                <c:pt idx="752">
                  <c:v>1916.7083333332764</c:v>
                </c:pt>
                <c:pt idx="753">
                  <c:v>1916.7916666666097</c:v>
                </c:pt>
                <c:pt idx="754">
                  <c:v>1916.8749999999429</c:v>
                </c:pt>
                <c:pt idx="755">
                  <c:v>1916.9583333332762</c:v>
                </c:pt>
                <c:pt idx="756">
                  <c:v>1917.0416666666094</c:v>
                </c:pt>
                <c:pt idx="757">
                  <c:v>1917.1249999999427</c:v>
                </c:pt>
                <c:pt idx="758">
                  <c:v>1917.208333333276</c:v>
                </c:pt>
                <c:pt idx="759">
                  <c:v>1917.2916666666092</c:v>
                </c:pt>
                <c:pt idx="760">
                  <c:v>1917.3749999999425</c:v>
                </c:pt>
                <c:pt idx="761">
                  <c:v>1917.4583333332757</c:v>
                </c:pt>
                <c:pt idx="762">
                  <c:v>1917.541666666609</c:v>
                </c:pt>
                <c:pt idx="763">
                  <c:v>1917.6249999999422</c:v>
                </c:pt>
                <c:pt idx="764">
                  <c:v>1917.7083333332755</c:v>
                </c:pt>
                <c:pt idx="765">
                  <c:v>1917.7916666666088</c:v>
                </c:pt>
                <c:pt idx="766">
                  <c:v>1917.874999999942</c:v>
                </c:pt>
                <c:pt idx="767">
                  <c:v>1917.9583333332753</c:v>
                </c:pt>
                <c:pt idx="768">
                  <c:v>1918.0416666666085</c:v>
                </c:pt>
                <c:pt idx="769">
                  <c:v>1918.1249999999418</c:v>
                </c:pt>
                <c:pt idx="770">
                  <c:v>1918.208333333275</c:v>
                </c:pt>
                <c:pt idx="771">
                  <c:v>1918.2916666666083</c:v>
                </c:pt>
                <c:pt idx="772">
                  <c:v>1918.3749999999416</c:v>
                </c:pt>
                <c:pt idx="773">
                  <c:v>1918.4583333332748</c:v>
                </c:pt>
                <c:pt idx="774">
                  <c:v>1918.5416666666081</c:v>
                </c:pt>
                <c:pt idx="775">
                  <c:v>1918.6249999999413</c:v>
                </c:pt>
                <c:pt idx="776">
                  <c:v>1918.7083333332746</c:v>
                </c:pt>
                <c:pt idx="777">
                  <c:v>1918.7916666666079</c:v>
                </c:pt>
                <c:pt idx="778">
                  <c:v>1918.8749999999411</c:v>
                </c:pt>
                <c:pt idx="779">
                  <c:v>1918.9583333332744</c:v>
                </c:pt>
                <c:pt idx="780">
                  <c:v>1919.0416666666076</c:v>
                </c:pt>
                <c:pt idx="781">
                  <c:v>1919.1249999999409</c:v>
                </c:pt>
                <c:pt idx="782">
                  <c:v>1919.2083333332741</c:v>
                </c:pt>
                <c:pt idx="783">
                  <c:v>1919.2916666666074</c:v>
                </c:pt>
                <c:pt idx="784">
                  <c:v>1919.3749999999407</c:v>
                </c:pt>
                <c:pt idx="785">
                  <c:v>1919.4583333332739</c:v>
                </c:pt>
                <c:pt idx="786">
                  <c:v>1919.5416666666072</c:v>
                </c:pt>
                <c:pt idx="787">
                  <c:v>1919.6249999999404</c:v>
                </c:pt>
                <c:pt idx="788">
                  <c:v>1919.7083333332737</c:v>
                </c:pt>
                <c:pt idx="789">
                  <c:v>1919.7916666666069</c:v>
                </c:pt>
                <c:pt idx="790">
                  <c:v>1919.8749999999402</c:v>
                </c:pt>
                <c:pt idx="791">
                  <c:v>1919.9583333332735</c:v>
                </c:pt>
                <c:pt idx="792">
                  <c:v>1920.0416666666067</c:v>
                </c:pt>
                <c:pt idx="793">
                  <c:v>1920.12499999994</c:v>
                </c:pt>
                <c:pt idx="794">
                  <c:v>1920.2083333332732</c:v>
                </c:pt>
                <c:pt idx="795">
                  <c:v>1920.2916666666065</c:v>
                </c:pt>
                <c:pt idx="796">
                  <c:v>1920.3749999999397</c:v>
                </c:pt>
                <c:pt idx="797">
                  <c:v>1920.458333333273</c:v>
                </c:pt>
                <c:pt idx="798">
                  <c:v>1920.5416666666063</c:v>
                </c:pt>
                <c:pt idx="799">
                  <c:v>1920.6249999999395</c:v>
                </c:pt>
                <c:pt idx="800">
                  <c:v>1920.7083333332728</c:v>
                </c:pt>
                <c:pt idx="801">
                  <c:v>1920.791666666606</c:v>
                </c:pt>
                <c:pt idx="802">
                  <c:v>1920.8749999999393</c:v>
                </c:pt>
                <c:pt idx="803">
                  <c:v>1920.9583333332725</c:v>
                </c:pt>
                <c:pt idx="804">
                  <c:v>1921.0416666666058</c:v>
                </c:pt>
                <c:pt idx="805">
                  <c:v>1921.1249999999391</c:v>
                </c:pt>
                <c:pt idx="806">
                  <c:v>1921.2083333332723</c:v>
                </c:pt>
                <c:pt idx="807">
                  <c:v>1921.2916666666056</c:v>
                </c:pt>
                <c:pt idx="808">
                  <c:v>1921.3749999999388</c:v>
                </c:pt>
                <c:pt idx="809">
                  <c:v>1921.4583333332721</c:v>
                </c:pt>
                <c:pt idx="810">
                  <c:v>1921.5416666666054</c:v>
                </c:pt>
                <c:pt idx="811">
                  <c:v>1921.6249999999386</c:v>
                </c:pt>
                <c:pt idx="812">
                  <c:v>1921.7083333332719</c:v>
                </c:pt>
                <c:pt idx="813">
                  <c:v>1921.7916666666051</c:v>
                </c:pt>
                <c:pt idx="814">
                  <c:v>1921.8749999999384</c:v>
                </c:pt>
                <c:pt idx="815">
                  <c:v>1921.9583333332716</c:v>
                </c:pt>
                <c:pt idx="816">
                  <c:v>1922.0416666666049</c:v>
                </c:pt>
                <c:pt idx="817">
                  <c:v>1922.1249999999382</c:v>
                </c:pt>
                <c:pt idx="818">
                  <c:v>1922.2083333332714</c:v>
                </c:pt>
                <c:pt idx="819">
                  <c:v>1922.2916666666047</c:v>
                </c:pt>
                <c:pt idx="820">
                  <c:v>1922.3749999999379</c:v>
                </c:pt>
                <c:pt idx="821">
                  <c:v>1922.4583333332712</c:v>
                </c:pt>
                <c:pt idx="822">
                  <c:v>1922.5416666666044</c:v>
                </c:pt>
                <c:pt idx="823">
                  <c:v>1922.6249999999377</c:v>
                </c:pt>
                <c:pt idx="824">
                  <c:v>1922.708333333271</c:v>
                </c:pt>
                <c:pt idx="825">
                  <c:v>1922.7916666666042</c:v>
                </c:pt>
                <c:pt idx="826">
                  <c:v>1922.8749999999375</c:v>
                </c:pt>
                <c:pt idx="827">
                  <c:v>1922.9583333332707</c:v>
                </c:pt>
                <c:pt idx="828">
                  <c:v>1923.041666666604</c:v>
                </c:pt>
                <c:pt idx="829">
                  <c:v>1923.1249999999372</c:v>
                </c:pt>
                <c:pt idx="830">
                  <c:v>1923.2083333332705</c:v>
                </c:pt>
                <c:pt idx="831">
                  <c:v>1923.2916666666038</c:v>
                </c:pt>
                <c:pt idx="832">
                  <c:v>1923.374999999937</c:v>
                </c:pt>
                <c:pt idx="833">
                  <c:v>1923.4583333332703</c:v>
                </c:pt>
                <c:pt idx="834">
                  <c:v>1923.5416666666035</c:v>
                </c:pt>
                <c:pt idx="835">
                  <c:v>1923.6249999999368</c:v>
                </c:pt>
                <c:pt idx="836">
                  <c:v>1923.70833333327</c:v>
                </c:pt>
                <c:pt idx="837">
                  <c:v>1923.7916666666033</c:v>
                </c:pt>
                <c:pt idx="838">
                  <c:v>1923.8749999999366</c:v>
                </c:pt>
                <c:pt idx="839">
                  <c:v>1923.9583333332698</c:v>
                </c:pt>
                <c:pt idx="840">
                  <c:v>1924.0416666666031</c:v>
                </c:pt>
                <c:pt idx="841">
                  <c:v>1924.1249999999363</c:v>
                </c:pt>
                <c:pt idx="842">
                  <c:v>1924.2083333332696</c:v>
                </c:pt>
                <c:pt idx="843">
                  <c:v>1924.2916666666029</c:v>
                </c:pt>
                <c:pt idx="844">
                  <c:v>1924.3749999999361</c:v>
                </c:pt>
                <c:pt idx="845">
                  <c:v>1924.4583333332694</c:v>
                </c:pt>
                <c:pt idx="846">
                  <c:v>1924.5416666666026</c:v>
                </c:pt>
                <c:pt idx="847">
                  <c:v>1924.6249999999359</c:v>
                </c:pt>
                <c:pt idx="848">
                  <c:v>1924.7083333332691</c:v>
                </c:pt>
                <c:pt idx="849">
                  <c:v>1924.7916666666024</c:v>
                </c:pt>
                <c:pt idx="850">
                  <c:v>1924.8749999999357</c:v>
                </c:pt>
                <c:pt idx="851">
                  <c:v>1924.9583333332689</c:v>
                </c:pt>
                <c:pt idx="852">
                  <c:v>1925.0416666666022</c:v>
                </c:pt>
                <c:pt idx="853">
                  <c:v>1925.1249999999354</c:v>
                </c:pt>
                <c:pt idx="854">
                  <c:v>1925.2083333332687</c:v>
                </c:pt>
                <c:pt idx="855">
                  <c:v>1925.2916666666019</c:v>
                </c:pt>
                <c:pt idx="856">
                  <c:v>1925.3749999999352</c:v>
                </c:pt>
                <c:pt idx="857">
                  <c:v>1925.4583333332685</c:v>
                </c:pt>
                <c:pt idx="858">
                  <c:v>1925.5416666666017</c:v>
                </c:pt>
                <c:pt idx="859">
                  <c:v>1925.624999999935</c:v>
                </c:pt>
                <c:pt idx="860">
                  <c:v>1925.7083333332682</c:v>
                </c:pt>
                <c:pt idx="861">
                  <c:v>1925.7916666666015</c:v>
                </c:pt>
                <c:pt idx="862">
                  <c:v>1925.8749999999347</c:v>
                </c:pt>
                <c:pt idx="863">
                  <c:v>1925.958333333268</c:v>
                </c:pt>
                <c:pt idx="864">
                  <c:v>1926.0416666666013</c:v>
                </c:pt>
                <c:pt idx="865">
                  <c:v>1926.1249999999345</c:v>
                </c:pt>
                <c:pt idx="866">
                  <c:v>1926.2083333332678</c:v>
                </c:pt>
                <c:pt idx="867">
                  <c:v>1926.291666666601</c:v>
                </c:pt>
                <c:pt idx="868">
                  <c:v>1926.3749999999343</c:v>
                </c:pt>
                <c:pt idx="869">
                  <c:v>1926.4583333332675</c:v>
                </c:pt>
                <c:pt idx="870">
                  <c:v>1926.5416666666008</c:v>
                </c:pt>
                <c:pt idx="871">
                  <c:v>1926.6249999999341</c:v>
                </c:pt>
                <c:pt idx="872">
                  <c:v>1926.7083333332673</c:v>
                </c:pt>
                <c:pt idx="873">
                  <c:v>1926.7916666666006</c:v>
                </c:pt>
                <c:pt idx="874">
                  <c:v>1926.8749999999338</c:v>
                </c:pt>
                <c:pt idx="875">
                  <c:v>1926.9583333332671</c:v>
                </c:pt>
                <c:pt idx="876">
                  <c:v>1927.0416666666003</c:v>
                </c:pt>
                <c:pt idx="877">
                  <c:v>1927.1249999999336</c:v>
                </c:pt>
                <c:pt idx="878">
                  <c:v>1927.2083333332669</c:v>
                </c:pt>
                <c:pt idx="879">
                  <c:v>1927.2916666666001</c:v>
                </c:pt>
                <c:pt idx="880">
                  <c:v>1927.3749999999334</c:v>
                </c:pt>
                <c:pt idx="881">
                  <c:v>1927.4583333332666</c:v>
                </c:pt>
                <c:pt idx="882">
                  <c:v>1927.5416666665999</c:v>
                </c:pt>
                <c:pt idx="883">
                  <c:v>1927.6249999999332</c:v>
                </c:pt>
                <c:pt idx="884">
                  <c:v>1927.7083333332664</c:v>
                </c:pt>
                <c:pt idx="885">
                  <c:v>1927.7916666665997</c:v>
                </c:pt>
                <c:pt idx="886">
                  <c:v>1927.8749999999329</c:v>
                </c:pt>
                <c:pt idx="887">
                  <c:v>1927.9583333332662</c:v>
                </c:pt>
                <c:pt idx="888">
                  <c:v>1928.0416666665994</c:v>
                </c:pt>
                <c:pt idx="889">
                  <c:v>1928.1249999999327</c:v>
                </c:pt>
                <c:pt idx="890">
                  <c:v>1928.208333333266</c:v>
                </c:pt>
                <c:pt idx="891">
                  <c:v>1928.2916666665992</c:v>
                </c:pt>
                <c:pt idx="892">
                  <c:v>1928.3749999999325</c:v>
                </c:pt>
                <c:pt idx="893">
                  <c:v>1928.4583333332657</c:v>
                </c:pt>
                <c:pt idx="894">
                  <c:v>1928.541666666599</c:v>
                </c:pt>
                <c:pt idx="895">
                  <c:v>1928.6249999999322</c:v>
                </c:pt>
                <c:pt idx="896">
                  <c:v>1928.7083333332655</c:v>
                </c:pt>
                <c:pt idx="897">
                  <c:v>1928.7916666665988</c:v>
                </c:pt>
                <c:pt idx="898">
                  <c:v>1928.874999999932</c:v>
                </c:pt>
                <c:pt idx="899">
                  <c:v>1928.9583333332653</c:v>
                </c:pt>
                <c:pt idx="900">
                  <c:v>1929.0416666665985</c:v>
                </c:pt>
                <c:pt idx="901">
                  <c:v>1929.1249999999318</c:v>
                </c:pt>
                <c:pt idx="902">
                  <c:v>1929.208333333265</c:v>
                </c:pt>
                <c:pt idx="903">
                  <c:v>1929.2916666665983</c:v>
                </c:pt>
                <c:pt idx="904">
                  <c:v>1929.3749999999316</c:v>
                </c:pt>
                <c:pt idx="905">
                  <c:v>1929.4583333332648</c:v>
                </c:pt>
                <c:pt idx="906">
                  <c:v>1929.5416666665981</c:v>
                </c:pt>
                <c:pt idx="907">
                  <c:v>1929.6249999999313</c:v>
                </c:pt>
                <c:pt idx="908">
                  <c:v>1929.7083333332646</c:v>
                </c:pt>
                <c:pt idx="909">
                  <c:v>1929.7916666665978</c:v>
                </c:pt>
                <c:pt idx="910">
                  <c:v>1929.8749999999311</c:v>
                </c:pt>
                <c:pt idx="911">
                  <c:v>1929.9583333332644</c:v>
                </c:pt>
                <c:pt idx="912">
                  <c:v>1930.0416666665976</c:v>
                </c:pt>
                <c:pt idx="913">
                  <c:v>1930.1249999999309</c:v>
                </c:pt>
                <c:pt idx="914">
                  <c:v>1930.2083333332641</c:v>
                </c:pt>
                <c:pt idx="915">
                  <c:v>1930.2916666665974</c:v>
                </c:pt>
                <c:pt idx="916">
                  <c:v>1930.3749999999307</c:v>
                </c:pt>
                <c:pt idx="917">
                  <c:v>1930.4583333332639</c:v>
                </c:pt>
                <c:pt idx="918">
                  <c:v>1930.5416666665972</c:v>
                </c:pt>
                <c:pt idx="919">
                  <c:v>1930.6249999999304</c:v>
                </c:pt>
                <c:pt idx="920">
                  <c:v>1930.7083333332637</c:v>
                </c:pt>
                <c:pt idx="921">
                  <c:v>1930.7916666665969</c:v>
                </c:pt>
                <c:pt idx="922">
                  <c:v>1930.8749999999302</c:v>
                </c:pt>
                <c:pt idx="923">
                  <c:v>1930.9583333332635</c:v>
                </c:pt>
                <c:pt idx="924">
                  <c:v>1931.0416666665967</c:v>
                </c:pt>
                <c:pt idx="925">
                  <c:v>1931.12499999993</c:v>
                </c:pt>
                <c:pt idx="926">
                  <c:v>1931.2083333332632</c:v>
                </c:pt>
                <c:pt idx="927">
                  <c:v>1931.2916666665965</c:v>
                </c:pt>
                <c:pt idx="928">
                  <c:v>1931.3749999999297</c:v>
                </c:pt>
                <c:pt idx="929">
                  <c:v>1931.458333333263</c:v>
                </c:pt>
                <c:pt idx="930">
                  <c:v>1931.5416666665963</c:v>
                </c:pt>
                <c:pt idx="931">
                  <c:v>1931.6249999999295</c:v>
                </c:pt>
                <c:pt idx="932">
                  <c:v>1931.7083333332628</c:v>
                </c:pt>
                <c:pt idx="933">
                  <c:v>1931.791666666596</c:v>
                </c:pt>
                <c:pt idx="934">
                  <c:v>1931.8749999999293</c:v>
                </c:pt>
                <c:pt idx="935">
                  <c:v>1931.9583333332625</c:v>
                </c:pt>
                <c:pt idx="936">
                  <c:v>1932.0416666665958</c:v>
                </c:pt>
                <c:pt idx="937">
                  <c:v>1932.1249999999291</c:v>
                </c:pt>
                <c:pt idx="938">
                  <c:v>1932.2083333332623</c:v>
                </c:pt>
                <c:pt idx="939">
                  <c:v>1932.2916666665956</c:v>
                </c:pt>
                <c:pt idx="940">
                  <c:v>1932.3749999999288</c:v>
                </c:pt>
                <c:pt idx="941">
                  <c:v>1932.4583333332621</c:v>
                </c:pt>
                <c:pt idx="942">
                  <c:v>1932.5416666665953</c:v>
                </c:pt>
                <c:pt idx="943">
                  <c:v>1932.6249999999286</c:v>
                </c:pt>
                <c:pt idx="944">
                  <c:v>1932.7083333332619</c:v>
                </c:pt>
                <c:pt idx="945">
                  <c:v>1932.7916666665951</c:v>
                </c:pt>
                <c:pt idx="946">
                  <c:v>1932.8749999999284</c:v>
                </c:pt>
                <c:pt idx="947">
                  <c:v>1932.9583333332616</c:v>
                </c:pt>
                <c:pt idx="948">
                  <c:v>1933.0416666665949</c:v>
                </c:pt>
                <c:pt idx="949">
                  <c:v>1933.1249999999281</c:v>
                </c:pt>
                <c:pt idx="950">
                  <c:v>1933.2083333332614</c:v>
                </c:pt>
                <c:pt idx="951">
                  <c:v>1933.2916666665947</c:v>
                </c:pt>
                <c:pt idx="952">
                  <c:v>1933.3749999999279</c:v>
                </c:pt>
                <c:pt idx="953">
                  <c:v>1933.4583333332612</c:v>
                </c:pt>
                <c:pt idx="954">
                  <c:v>1933.5416666665944</c:v>
                </c:pt>
                <c:pt idx="955">
                  <c:v>1933.6249999999277</c:v>
                </c:pt>
                <c:pt idx="956">
                  <c:v>1933.708333333261</c:v>
                </c:pt>
                <c:pt idx="957">
                  <c:v>1933.7916666665942</c:v>
                </c:pt>
                <c:pt idx="958">
                  <c:v>1933.8749999999275</c:v>
                </c:pt>
                <c:pt idx="959">
                  <c:v>1933.9583333332607</c:v>
                </c:pt>
                <c:pt idx="960">
                  <c:v>1934.041666666594</c:v>
                </c:pt>
                <c:pt idx="961">
                  <c:v>1934.1249999999272</c:v>
                </c:pt>
                <c:pt idx="962">
                  <c:v>1934.2083333332605</c:v>
                </c:pt>
                <c:pt idx="963">
                  <c:v>1934.2916666665938</c:v>
                </c:pt>
                <c:pt idx="964">
                  <c:v>1934.374999999927</c:v>
                </c:pt>
                <c:pt idx="965">
                  <c:v>1934.4583333332603</c:v>
                </c:pt>
                <c:pt idx="966">
                  <c:v>1934.5416666665935</c:v>
                </c:pt>
                <c:pt idx="967">
                  <c:v>1934.6249999999268</c:v>
                </c:pt>
                <c:pt idx="968">
                  <c:v>1934.70833333326</c:v>
                </c:pt>
                <c:pt idx="969">
                  <c:v>1934.7916666665933</c:v>
                </c:pt>
                <c:pt idx="970">
                  <c:v>1934.8749999999266</c:v>
                </c:pt>
                <c:pt idx="971">
                  <c:v>1934.9583333332598</c:v>
                </c:pt>
                <c:pt idx="972">
                  <c:v>1935.0416666665931</c:v>
                </c:pt>
                <c:pt idx="973">
                  <c:v>1935.1249999999263</c:v>
                </c:pt>
                <c:pt idx="974">
                  <c:v>1935.2083333332596</c:v>
                </c:pt>
                <c:pt idx="975">
                  <c:v>1935.2916666665928</c:v>
                </c:pt>
                <c:pt idx="976">
                  <c:v>1935.3749999999261</c:v>
                </c:pt>
                <c:pt idx="977">
                  <c:v>1935.4583333332594</c:v>
                </c:pt>
                <c:pt idx="978">
                  <c:v>1935.5416666665926</c:v>
                </c:pt>
                <c:pt idx="979">
                  <c:v>1935.6249999999259</c:v>
                </c:pt>
                <c:pt idx="980">
                  <c:v>1935.7083333332591</c:v>
                </c:pt>
                <c:pt idx="981">
                  <c:v>1935.7916666665924</c:v>
                </c:pt>
                <c:pt idx="982">
                  <c:v>1935.8749999999256</c:v>
                </c:pt>
                <c:pt idx="983">
                  <c:v>1935.9583333332589</c:v>
                </c:pt>
                <c:pt idx="984">
                  <c:v>1936.0416666665922</c:v>
                </c:pt>
                <c:pt idx="985">
                  <c:v>1936.1249999999254</c:v>
                </c:pt>
                <c:pt idx="986">
                  <c:v>1936.2083333332587</c:v>
                </c:pt>
                <c:pt idx="987">
                  <c:v>1936.2916666665919</c:v>
                </c:pt>
                <c:pt idx="988">
                  <c:v>1936.3749999999252</c:v>
                </c:pt>
                <c:pt idx="989">
                  <c:v>1936.4583333332585</c:v>
                </c:pt>
                <c:pt idx="990">
                  <c:v>1936.5416666665917</c:v>
                </c:pt>
                <c:pt idx="991">
                  <c:v>1936.624999999925</c:v>
                </c:pt>
                <c:pt idx="992">
                  <c:v>1936.7083333332582</c:v>
                </c:pt>
                <c:pt idx="993">
                  <c:v>1936.7916666665915</c:v>
                </c:pt>
                <c:pt idx="994">
                  <c:v>1936.8749999999247</c:v>
                </c:pt>
                <c:pt idx="995">
                  <c:v>1936.958333333258</c:v>
                </c:pt>
                <c:pt idx="996">
                  <c:v>1937.0416666665913</c:v>
                </c:pt>
                <c:pt idx="997">
                  <c:v>1937.1249999999245</c:v>
                </c:pt>
                <c:pt idx="998">
                  <c:v>1937.2083333332578</c:v>
                </c:pt>
                <c:pt idx="999">
                  <c:v>1937.291666666591</c:v>
                </c:pt>
                <c:pt idx="1000">
                  <c:v>1937.3749999999243</c:v>
                </c:pt>
                <c:pt idx="1001">
                  <c:v>1937.4583333332575</c:v>
                </c:pt>
                <c:pt idx="1002">
                  <c:v>1937.5416666665908</c:v>
                </c:pt>
                <c:pt idx="1003">
                  <c:v>1937.6249999999241</c:v>
                </c:pt>
                <c:pt idx="1004">
                  <c:v>1937.7083333332573</c:v>
                </c:pt>
                <c:pt idx="1005">
                  <c:v>1937.7916666665906</c:v>
                </c:pt>
                <c:pt idx="1006">
                  <c:v>1937.8749999999238</c:v>
                </c:pt>
                <c:pt idx="1007">
                  <c:v>1937.9583333332571</c:v>
                </c:pt>
                <c:pt idx="1008">
                  <c:v>1938.0416666665903</c:v>
                </c:pt>
                <c:pt idx="1009">
                  <c:v>1938.1249999999236</c:v>
                </c:pt>
                <c:pt idx="1010">
                  <c:v>1938.2083333332569</c:v>
                </c:pt>
                <c:pt idx="1011">
                  <c:v>1938.2916666665901</c:v>
                </c:pt>
                <c:pt idx="1012">
                  <c:v>1938.3749999999234</c:v>
                </c:pt>
                <c:pt idx="1013">
                  <c:v>1938.4583333332566</c:v>
                </c:pt>
                <c:pt idx="1014">
                  <c:v>1938.5416666665899</c:v>
                </c:pt>
                <c:pt idx="1015">
                  <c:v>1938.6249999999231</c:v>
                </c:pt>
                <c:pt idx="1016">
                  <c:v>1938.7083333332564</c:v>
                </c:pt>
                <c:pt idx="1017">
                  <c:v>1938.7916666665897</c:v>
                </c:pt>
                <c:pt idx="1018">
                  <c:v>1938.8749999999229</c:v>
                </c:pt>
                <c:pt idx="1019">
                  <c:v>1938.9583333332562</c:v>
                </c:pt>
                <c:pt idx="1020">
                  <c:v>1939.0416666665894</c:v>
                </c:pt>
                <c:pt idx="1021">
                  <c:v>1939.1249999999227</c:v>
                </c:pt>
                <c:pt idx="1022">
                  <c:v>1939.208333333256</c:v>
                </c:pt>
                <c:pt idx="1023">
                  <c:v>1939.2916666665892</c:v>
                </c:pt>
                <c:pt idx="1024">
                  <c:v>1939.3749999999225</c:v>
                </c:pt>
                <c:pt idx="1025">
                  <c:v>1939.4583333332557</c:v>
                </c:pt>
                <c:pt idx="1026">
                  <c:v>1939.541666666589</c:v>
                </c:pt>
                <c:pt idx="1027">
                  <c:v>1939.6249999999222</c:v>
                </c:pt>
                <c:pt idx="1028">
                  <c:v>1939.7083333332555</c:v>
                </c:pt>
                <c:pt idx="1029">
                  <c:v>1939.7916666665888</c:v>
                </c:pt>
                <c:pt idx="1030">
                  <c:v>1939.874999999922</c:v>
                </c:pt>
                <c:pt idx="1031">
                  <c:v>1939.9583333332553</c:v>
                </c:pt>
                <c:pt idx="1032">
                  <c:v>1940.0416666665885</c:v>
                </c:pt>
                <c:pt idx="1033">
                  <c:v>1940.1249999999218</c:v>
                </c:pt>
                <c:pt idx="1034">
                  <c:v>1940.208333333255</c:v>
                </c:pt>
                <c:pt idx="1035">
                  <c:v>1940.2916666665883</c:v>
                </c:pt>
                <c:pt idx="1036">
                  <c:v>1940.3749999999216</c:v>
                </c:pt>
                <c:pt idx="1037">
                  <c:v>1940.4583333332548</c:v>
                </c:pt>
                <c:pt idx="1038">
                  <c:v>1940.5416666665881</c:v>
                </c:pt>
                <c:pt idx="1039">
                  <c:v>1940.6249999999213</c:v>
                </c:pt>
                <c:pt idx="1040">
                  <c:v>1940.7083333332546</c:v>
                </c:pt>
                <c:pt idx="1041">
                  <c:v>1940.7916666665878</c:v>
                </c:pt>
                <c:pt idx="1042">
                  <c:v>1940.8749999999211</c:v>
                </c:pt>
                <c:pt idx="1043">
                  <c:v>1940.9583333332544</c:v>
                </c:pt>
                <c:pt idx="1044">
                  <c:v>1941.0416666665876</c:v>
                </c:pt>
                <c:pt idx="1045">
                  <c:v>1941.1249999999209</c:v>
                </c:pt>
                <c:pt idx="1046">
                  <c:v>1941.2083333332541</c:v>
                </c:pt>
                <c:pt idx="1047">
                  <c:v>1941.2916666665874</c:v>
                </c:pt>
                <c:pt idx="1048">
                  <c:v>1941.3749999999206</c:v>
                </c:pt>
                <c:pt idx="1049">
                  <c:v>1941.4583333332539</c:v>
                </c:pt>
                <c:pt idx="1050">
                  <c:v>1941.5416666665872</c:v>
                </c:pt>
                <c:pt idx="1051">
                  <c:v>1941.6249999999204</c:v>
                </c:pt>
                <c:pt idx="1052">
                  <c:v>1941.7083333332537</c:v>
                </c:pt>
                <c:pt idx="1053">
                  <c:v>1941.7916666665869</c:v>
                </c:pt>
                <c:pt idx="1054">
                  <c:v>1941.8749999999202</c:v>
                </c:pt>
                <c:pt idx="1055">
                  <c:v>1941.9583333332534</c:v>
                </c:pt>
                <c:pt idx="1056">
                  <c:v>1942.0416666665867</c:v>
                </c:pt>
                <c:pt idx="1057">
                  <c:v>1942.12499999992</c:v>
                </c:pt>
                <c:pt idx="1058">
                  <c:v>1942.2083333332532</c:v>
                </c:pt>
                <c:pt idx="1059">
                  <c:v>1942.2916666665865</c:v>
                </c:pt>
                <c:pt idx="1060">
                  <c:v>1942.3749999999197</c:v>
                </c:pt>
                <c:pt idx="1061">
                  <c:v>1942.458333333253</c:v>
                </c:pt>
                <c:pt idx="1062">
                  <c:v>1942.5416666665863</c:v>
                </c:pt>
                <c:pt idx="1063">
                  <c:v>1942.6249999999195</c:v>
                </c:pt>
                <c:pt idx="1064">
                  <c:v>1942.7083333332528</c:v>
                </c:pt>
                <c:pt idx="1065">
                  <c:v>1942.791666666586</c:v>
                </c:pt>
                <c:pt idx="1066">
                  <c:v>1942.8749999999193</c:v>
                </c:pt>
                <c:pt idx="1067">
                  <c:v>1942.9583333332525</c:v>
                </c:pt>
                <c:pt idx="1068">
                  <c:v>1943.0416666665858</c:v>
                </c:pt>
                <c:pt idx="1069">
                  <c:v>1943.1249999999191</c:v>
                </c:pt>
                <c:pt idx="1070">
                  <c:v>1943.2083333332523</c:v>
                </c:pt>
                <c:pt idx="1071">
                  <c:v>1943.2916666665856</c:v>
                </c:pt>
                <c:pt idx="1072">
                  <c:v>1943.3749999999188</c:v>
                </c:pt>
                <c:pt idx="1073">
                  <c:v>1943.4583333332521</c:v>
                </c:pt>
                <c:pt idx="1074">
                  <c:v>1943.5416666665853</c:v>
                </c:pt>
                <c:pt idx="1075">
                  <c:v>1943.6249999999186</c:v>
                </c:pt>
                <c:pt idx="1076">
                  <c:v>1943.7083333332519</c:v>
                </c:pt>
                <c:pt idx="1077">
                  <c:v>1943.7916666665851</c:v>
                </c:pt>
                <c:pt idx="1078">
                  <c:v>1943.8749999999184</c:v>
                </c:pt>
                <c:pt idx="1079">
                  <c:v>1943.9583333332516</c:v>
                </c:pt>
                <c:pt idx="1080">
                  <c:v>1944.0416666665849</c:v>
                </c:pt>
                <c:pt idx="1081">
                  <c:v>1944.1249999999181</c:v>
                </c:pt>
                <c:pt idx="1082">
                  <c:v>1944.2083333332514</c:v>
                </c:pt>
                <c:pt idx="1083">
                  <c:v>1944.2916666665847</c:v>
                </c:pt>
                <c:pt idx="1084">
                  <c:v>1944.3749999999179</c:v>
                </c:pt>
                <c:pt idx="1085">
                  <c:v>1944.4583333332512</c:v>
                </c:pt>
                <c:pt idx="1086">
                  <c:v>1944.5416666665844</c:v>
                </c:pt>
                <c:pt idx="1087">
                  <c:v>1944.6249999999177</c:v>
                </c:pt>
                <c:pt idx="1088">
                  <c:v>1944.7083333332509</c:v>
                </c:pt>
                <c:pt idx="1089">
                  <c:v>1944.7916666665842</c:v>
                </c:pt>
                <c:pt idx="1090">
                  <c:v>1944.8749999999175</c:v>
                </c:pt>
                <c:pt idx="1091">
                  <c:v>1944.9583333332507</c:v>
                </c:pt>
                <c:pt idx="1092">
                  <c:v>1945.041666666584</c:v>
                </c:pt>
                <c:pt idx="1093">
                  <c:v>1945.1249999999172</c:v>
                </c:pt>
                <c:pt idx="1094">
                  <c:v>1945.2083333332505</c:v>
                </c:pt>
                <c:pt idx="1095">
                  <c:v>1945.2916666665838</c:v>
                </c:pt>
                <c:pt idx="1096">
                  <c:v>1945.374999999917</c:v>
                </c:pt>
                <c:pt idx="1097">
                  <c:v>1945.4583333332503</c:v>
                </c:pt>
                <c:pt idx="1098">
                  <c:v>1945.5416666665835</c:v>
                </c:pt>
                <c:pt idx="1099">
                  <c:v>1945.6249999999168</c:v>
                </c:pt>
                <c:pt idx="1100">
                  <c:v>1945.70833333325</c:v>
                </c:pt>
                <c:pt idx="1101">
                  <c:v>1945.7916666665833</c:v>
                </c:pt>
                <c:pt idx="1102">
                  <c:v>1945.8749999999166</c:v>
                </c:pt>
                <c:pt idx="1103">
                  <c:v>1945.9583333332498</c:v>
                </c:pt>
                <c:pt idx="1104">
                  <c:v>1946.0416666665831</c:v>
                </c:pt>
                <c:pt idx="1105">
                  <c:v>1946.1249999999163</c:v>
                </c:pt>
                <c:pt idx="1106">
                  <c:v>1946.2083333332496</c:v>
                </c:pt>
                <c:pt idx="1107">
                  <c:v>1946.2916666665828</c:v>
                </c:pt>
                <c:pt idx="1108">
                  <c:v>1946.3749999999161</c:v>
                </c:pt>
                <c:pt idx="1109">
                  <c:v>1946.4583333332494</c:v>
                </c:pt>
                <c:pt idx="1110">
                  <c:v>1946.5416666665826</c:v>
                </c:pt>
                <c:pt idx="1111">
                  <c:v>1946.6249999999159</c:v>
                </c:pt>
                <c:pt idx="1112">
                  <c:v>1946.7083333332491</c:v>
                </c:pt>
                <c:pt idx="1113">
                  <c:v>1946.7916666665824</c:v>
                </c:pt>
                <c:pt idx="1114">
                  <c:v>1946.8749999999156</c:v>
                </c:pt>
                <c:pt idx="1115">
                  <c:v>1946.9583333332489</c:v>
                </c:pt>
                <c:pt idx="1116">
                  <c:v>1947.0416666665822</c:v>
                </c:pt>
                <c:pt idx="1117">
                  <c:v>1947.1249999999154</c:v>
                </c:pt>
                <c:pt idx="1118">
                  <c:v>1947.2083333332487</c:v>
                </c:pt>
                <c:pt idx="1119">
                  <c:v>1947.2916666665819</c:v>
                </c:pt>
                <c:pt idx="1120">
                  <c:v>1947.3749999999152</c:v>
                </c:pt>
                <c:pt idx="1121">
                  <c:v>1947.4583333332484</c:v>
                </c:pt>
                <c:pt idx="1122">
                  <c:v>1947.5416666665817</c:v>
                </c:pt>
                <c:pt idx="1123">
                  <c:v>1947.624999999915</c:v>
                </c:pt>
                <c:pt idx="1124">
                  <c:v>1947.7083333332482</c:v>
                </c:pt>
                <c:pt idx="1125">
                  <c:v>1947.7916666665815</c:v>
                </c:pt>
                <c:pt idx="1126">
                  <c:v>1947.8749999999147</c:v>
                </c:pt>
                <c:pt idx="1127">
                  <c:v>1947.958333333248</c:v>
                </c:pt>
                <c:pt idx="1128">
                  <c:v>1948.0416666665812</c:v>
                </c:pt>
                <c:pt idx="1129">
                  <c:v>1948.1249999999145</c:v>
                </c:pt>
                <c:pt idx="1130">
                  <c:v>1948.2083333332478</c:v>
                </c:pt>
                <c:pt idx="1131">
                  <c:v>1948.291666666581</c:v>
                </c:pt>
                <c:pt idx="1132">
                  <c:v>1948.3749999999143</c:v>
                </c:pt>
                <c:pt idx="1133">
                  <c:v>1948.4583333332475</c:v>
                </c:pt>
                <c:pt idx="1134">
                  <c:v>1948.5416666665808</c:v>
                </c:pt>
                <c:pt idx="1135">
                  <c:v>1948.6249999999141</c:v>
                </c:pt>
                <c:pt idx="1136">
                  <c:v>1948.7083333332473</c:v>
                </c:pt>
                <c:pt idx="1137">
                  <c:v>1948.7916666665806</c:v>
                </c:pt>
                <c:pt idx="1138">
                  <c:v>1948.8749999999138</c:v>
                </c:pt>
                <c:pt idx="1139">
                  <c:v>1948.9583333332471</c:v>
                </c:pt>
                <c:pt idx="1140">
                  <c:v>1949.0416666665803</c:v>
                </c:pt>
                <c:pt idx="1141">
                  <c:v>1949.1249999999136</c:v>
                </c:pt>
                <c:pt idx="1142">
                  <c:v>1949.2083333332469</c:v>
                </c:pt>
                <c:pt idx="1143">
                  <c:v>1949.2916666665801</c:v>
                </c:pt>
                <c:pt idx="1144">
                  <c:v>1949.3749999999134</c:v>
                </c:pt>
                <c:pt idx="1145">
                  <c:v>1949.4583333332466</c:v>
                </c:pt>
                <c:pt idx="1146">
                  <c:v>1949.5416666665799</c:v>
                </c:pt>
                <c:pt idx="1147">
                  <c:v>1949.6249999999131</c:v>
                </c:pt>
                <c:pt idx="1148">
                  <c:v>1949.7083333332464</c:v>
                </c:pt>
                <c:pt idx="1149">
                  <c:v>1949.7916666665797</c:v>
                </c:pt>
                <c:pt idx="1150">
                  <c:v>1949.8749999999129</c:v>
                </c:pt>
                <c:pt idx="1151">
                  <c:v>1949.9583333332462</c:v>
                </c:pt>
                <c:pt idx="1152">
                  <c:v>1950.0416666665794</c:v>
                </c:pt>
                <c:pt idx="1153">
                  <c:v>1950.1249999999127</c:v>
                </c:pt>
                <c:pt idx="1154">
                  <c:v>1950.2083333332459</c:v>
                </c:pt>
                <c:pt idx="1155">
                  <c:v>1950.2916666665792</c:v>
                </c:pt>
                <c:pt idx="1156">
                  <c:v>1950.3749999999125</c:v>
                </c:pt>
                <c:pt idx="1157">
                  <c:v>1950.4583333332457</c:v>
                </c:pt>
                <c:pt idx="1158">
                  <c:v>1950.541666666579</c:v>
                </c:pt>
                <c:pt idx="1159">
                  <c:v>1950.6249999999122</c:v>
                </c:pt>
                <c:pt idx="1160">
                  <c:v>1950.7083333332455</c:v>
                </c:pt>
                <c:pt idx="1161">
                  <c:v>1950.7916666665787</c:v>
                </c:pt>
                <c:pt idx="1162">
                  <c:v>1950.874999999912</c:v>
                </c:pt>
                <c:pt idx="1163">
                  <c:v>1950.9583333332453</c:v>
                </c:pt>
                <c:pt idx="1164">
                  <c:v>1951.0416666665785</c:v>
                </c:pt>
                <c:pt idx="1165">
                  <c:v>1951.1249999999118</c:v>
                </c:pt>
                <c:pt idx="1166">
                  <c:v>1951.208333333245</c:v>
                </c:pt>
                <c:pt idx="1167">
                  <c:v>1951.2916666665783</c:v>
                </c:pt>
                <c:pt idx="1168">
                  <c:v>1951.3749999999116</c:v>
                </c:pt>
                <c:pt idx="1169">
                  <c:v>1951.4583333332448</c:v>
                </c:pt>
                <c:pt idx="1170">
                  <c:v>1951.5416666665781</c:v>
                </c:pt>
                <c:pt idx="1171">
                  <c:v>1951.6249999999113</c:v>
                </c:pt>
                <c:pt idx="1172">
                  <c:v>1951.7083333332446</c:v>
                </c:pt>
                <c:pt idx="1173">
                  <c:v>1951.7916666665778</c:v>
                </c:pt>
                <c:pt idx="1174">
                  <c:v>1951.8749999999111</c:v>
                </c:pt>
                <c:pt idx="1175">
                  <c:v>1951.9583333332444</c:v>
                </c:pt>
                <c:pt idx="1176">
                  <c:v>1952.0416666665776</c:v>
                </c:pt>
                <c:pt idx="1177">
                  <c:v>1952.1249999999109</c:v>
                </c:pt>
                <c:pt idx="1178">
                  <c:v>1952.2083333332441</c:v>
                </c:pt>
                <c:pt idx="1179">
                  <c:v>1952.2916666665774</c:v>
                </c:pt>
                <c:pt idx="1180">
                  <c:v>1952.3749999999106</c:v>
                </c:pt>
                <c:pt idx="1181">
                  <c:v>1952.4583333332439</c:v>
                </c:pt>
                <c:pt idx="1182">
                  <c:v>1952.5416666665772</c:v>
                </c:pt>
                <c:pt idx="1183">
                  <c:v>1952.6249999999104</c:v>
                </c:pt>
                <c:pt idx="1184">
                  <c:v>1952.7083333332437</c:v>
                </c:pt>
                <c:pt idx="1185">
                  <c:v>1952.7916666665769</c:v>
                </c:pt>
                <c:pt idx="1186">
                  <c:v>1952.8749999999102</c:v>
                </c:pt>
                <c:pt idx="1187">
                  <c:v>1952.9583333332434</c:v>
                </c:pt>
                <c:pt idx="1188">
                  <c:v>1953.0416666665767</c:v>
                </c:pt>
                <c:pt idx="1189">
                  <c:v>1953.12499999991</c:v>
                </c:pt>
                <c:pt idx="1190">
                  <c:v>1953.2083333332432</c:v>
                </c:pt>
                <c:pt idx="1191">
                  <c:v>1953.2916666665765</c:v>
                </c:pt>
                <c:pt idx="1192">
                  <c:v>1953.3749999999097</c:v>
                </c:pt>
                <c:pt idx="1193">
                  <c:v>1953.458333333243</c:v>
                </c:pt>
                <c:pt idx="1194">
                  <c:v>1953.5416666665762</c:v>
                </c:pt>
                <c:pt idx="1195">
                  <c:v>1953.6249999999095</c:v>
                </c:pt>
                <c:pt idx="1196">
                  <c:v>1953.7083333332428</c:v>
                </c:pt>
                <c:pt idx="1197">
                  <c:v>1953.791666666576</c:v>
                </c:pt>
                <c:pt idx="1198">
                  <c:v>1953.8749999999093</c:v>
                </c:pt>
                <c:pt idx="1199">
                  <c:v>1953.9583333332425</c:v>
                </c:pt>
                <c:pt idx="1200">
                  <c:v>1954.0416666665758</c:v>
                </c:pt>
                <c:pt idx="1201">
                  <c:v>1954.1249999999091</c:v>
                </c:pt>
                <c:pt idx="1202">
                  <c:v>1954.2083333332423</c:v>
                </c:pt>
                <c:pt idx="1203">
                  <c:v>1954.2916666665756</c:v>
                </c:pt>
                <c:pt idx="1204">
                  <c:v>1954.3749999999088</c:v>
                </c:pt>
                <c:pt idx="1205">
                  <c:v>1954.4583333332421</c:v>
                </c:pt>
                <c:pt idx="1206">
                  <c:v>1954.5416666665753</c:v>
                </c:pt>
                <c:pt idx="1207">
                  <c:v>1954.6249999999086</c:v>
                </c:pt>
                <c:pt idx="1208">
                  <c:v>1954.7083333332419</c:v>
                </c:pt>
                <c:pt idx="1209">
                  <c:v>1954.7916666665751</c:v>
                </c:pt>
                <c:pt idx="1210">
                  <c:v>1954.8749999999084</c:v>
                </c:pt>
                <c:pt idx="1211">
                  <c:v>1954.9583333332416</c:v>
                </c:pt>
                <c:pt idx="1212">
                  <c:v>1955.0416666665749</c:v>
                </c:pt>
                <c:pt idx="1213">
                  <c:v>1955.1249999999081</c:v>
                </c:pt>
                <c:pt idx="1214">
                  <c:v>1955.2083333332414</c:v>
                </c:pt>
                <c:pt idx="1215">
                  <c:v>1955.2916666665747</c:v>
                </c:pt>
                <c:pt idx="1216">
                  <c:v>1955.3749999999079</c:v>
                </c:pt>
                <c:pt idx="1217">
                  <c:v>1955.4583333332412</c:v>
                </c:pt>
                <c:pt idx="1218">
                  <c:v>1955.5416666665744</c:v>
                </c:pt>
                <c:pt idx="1219">
                  <c:v>1955.6249999999077</c:v>
                </c:pt>
                <c:pt idx="1220">
                  <c:v>1955.7083333332409</c:v>
                </c:pt>
                <c:pt idx="1221">
                  <c:v>1955.7916666665742</c:v>
                </c:pt>
                <c:pt idx="1222">
                  <c:v>1955.8749999999075</c:v>
                </c:pt>
                <c:pt idx="1223">
                  <c:v>1955.9583333332407</c:v>
                </c:pt>
                <c:pt idx="1224">
                  <c:v>1956.041666666574</c:v>
                </c:pt>
                <c:pt idx="1225">
                  <c:v>1956.1249999999072</c:v>
                </c:pt>
                <c:pt idx="1226">
                  <c:v>1956.2083333332405</c:v>
                </c:pt>
                <c:pt idx="1227">
                  <c:v>1956.2916666665737</c:v>
                </c:pt>
                <c:pt idx="1228">
                  <c:v>1956.374999999907</c:v>
                </c:pt>
                <c:pt idx="1229">
                  <c:v>1956.4583333332403</c:v>
                </c:pt>
                <c:pt idx="1230">
                  <c:v>1956.5416666665735</c:v>
                </c:pt>
                <c:pt idx="1231">
                  <c:v>1956.6249999999068</c:v>
                </c:pt>
                <c:pt idx="1232">
                  <c:v>1956.70833333324</c:v>
                </c:pt>
                <c:pt idx="1233">
                  <c:v>1956.7916666665733</c:v>
                </c:pt>
                <c:pt idx="1234">
                  <c:v>1956.8749999999065</c:v>
                </c:pt>
                <c:pt idx="1235">
                  <c:v>1956.9583333332398</c:v>
                </c:pt>
                <c:pt idx="1236">
                  <c:v>1957.0416666665731</c:v>
                </c:pt>
                <c:pt idx="1237">
                  <c:v>1957.1249999999063</c:v>
                </c:pt>
                <c:pt idx="1238">
                  <c:v>1957.2083333332396</c:v>
                </c:pt>
                <c:pt idx="1239">
                  <c:v>1957.2916666665728</c:v>
                </c:pt>
                <c:pt idx="1240">
                  <c:v>1957.3749999999061</c:v>
                </c:pt>
                <c:pt idx="1241">
                  <c:v>1957.4583333332394</c:v>
                </c:pt>
                <c:pt idx="1242">
                  <c:v>1957.5416666665726</c:v>
                </c:pt>
                <c:pt idx="1243">
                  <c:v>1957.6249999999059</c:v>
                </c:pt>
                <c:pt idx="1244">
                  <c:v>1957.7083333332391</c:v>
                </c:pt>
                <c:pt idx="1245">
                  <c:v>1957.7916666665724</c:v>
                </c:pt>
                <c:pt idx="1246">
                  <c:v>1957.8749999999056</c:v>
                </c:pt>
                <c:pt idx="1247">
                  <c:v>1957.9583333332389</c:v>
                </c:pt>
                <c:pt idx="1248">
                  <c:v>1958.0416666665722</c:v>
                </c:pt>
                <c:pt idx="1249">
                  <c:v>1958.1249999999054</c:v>
                </c:pt>
                <c:pt idx="1250">
                  <c:v>1958.2083333332387</c:v>
                </c:pt>
                <c:pt idx="1251">
                  <c:v>1958.2916666665719</c:v>
                </c:pt>
                <c:pt idx="1252">
                  <c:v>1958.3749999999052</c:v>
                </c:pt>
                <c:pt idx="1253">
                  <c:v>1958.4583333332384</c:v>
                </c:pt>
                <c:pt idx="1254">
                  <c:v>1958.5416666665717</c:v>
                </c:pt>
                <c:pt idx="1255">
                  <c:v>1958.624999999905</c:v>
                </c:pt>
                <c:pt idx="1256">
                  <c:v>1958.7083333332382</c:v>
                </c:pt>
                <c:pt idx="1257">
                  <c:v>1958.7916666665715</c:v>
                </c:pt>
                <c:pt idx="1258">
                  <c:v>1958.8749999999047</c:v>
                </c:pt>
                <c:pt idx="1259">
                  <c:v>1958.958333333238</c:v>
                </c:pt>
                <c:pt idx="1260">
                  <c:v>1959.0416666665712</c:v>
                </c:pt>
                <c:pt idx="1261">
                  <c:v>1959.1249999999045</c:v>
                </c:pt>
                <c:pt idx="1262">
                  <c:v>1959.2083333332378</c:v>
                </c:pt>
                <c:pt idx="1263">
                  <c:v>1959.291666666571</c:v>
                </c:pt>
                <c:pt idx="1264">
                  <c:v>1959.3749999999043</c:v>
                </c:pt>
                <c:pt idx="1265">
                  <c:v>1959.4583333332375</c:v>
                </c:pt>
                <c:pt idx="1266">
                  <c:v>1959.5416666665708</c:v>
                </c:pt>
                <c:pt idx="1267">
                  <c:v>1959.624999999904</c:v>
                </c:pt>
                <c:pt idx="1268">
                  <c:v>1959.7083333332373</c:v>
                </c:pt>
                <c:pt idx="1269">
                  <c:v>1959.7916666665706</c:v>
                </c:pt>
                <c:pt idx="1270">
                  <c:v>1959.8749999999038</c:v>
                </c:pt>
                <c:pt idx="1271">
                  <c:v>1959.9583333332371</c:v>
                </c:pt>
                <c:pt idx="1272">
                  <c:v>1960.0416666665703</c:v>
                </c:pt>
                <c:pt idx="1273">
                  <c:v>1960.1249999999036</c:v>
                </c:pt>
                <c:pt idx="1274">
                  <c:v>1960.2083333332369</c:v>
                </c:pt>
                <c:pt idx="1275">
                  <c:v>1960.2916666665701</c:v>
                </c:pt>
                <c:pt idx="1276">
                  <c:v>1960.3749999999034</c:v>
                </c:pt>
                <c:pt idx="1277">
                  <c:v>1960.4583333332366</c:v>
                </c:pt>
                <c:pt idx="1278">
                  <c:v>1960.5416666665699</c:v>
                </c:pt>
                <c:pt idx="1279">
                  <c:v>1960.6249999999031</c:v>
                </c:pt>
                <c:pt idx="1280">
                  <c:v>1960.7083333332364</c:v>
                </c:pt>
                <c:pt idx="1281">
                  <c:v>1960.7916666665697</c:v>
                </c:pt>
                <c:pt idx="1282">
                  <c:v>1960.8749999999029</c:v>
                </c:pt>
                <c:pt idx="1283">
                  <c:v>1960.9583333332362</c:v>
                </c:pt>
                <c:pt idx="1284">
                  <c:v>1961.0416666665694</c:v>
                </c:pt>
                <c:pt idx="1285">
                  <c:v>1961.1249999999027</c:v>
                </c:pt>
                <c:pt idx="1286">
                  <c:v>1961.2083333332359</c:v>
                </c:pt>
                <c:pt idx="1287">
                  <c:v>1961.2916666665692</c:v>
                </c:pt>
                <c:pt idx="1288">
                  <c:v>1961.3749999999025</c:v>
                </c:pt>
                <c:pt idx="1289">
                  <c:v>1961.4583333332357</c:v>
                </c:pt>
                <c:pt idx="1290">
                  <c:v>1961.541666666569</c:v>
                </c:pt>
                <c:pt idx="1291">
                  <c:v>1961.6249999999022</c:v>
                </c:pt>
                <c:pt idx="1292">
                  <c:v>1961.7083333332355</c:v>
                </c:pt>
                <c:pt idx="1293">
                  <c:v>1961.7916666665687</c:v>
                </c:pt>
                <c:pt idx="1294">
                  <c:v>1961.874999999902</c:v>
                </c:pt>
                <c:pt idx="1295">
                  <c:v>1961.9583333332353</c:v>
                </c:pt>
                <c:pt idx="1296">
                  <c:v>1962.0416666665685</c:v>
                </c:pt>
                <c:pt idx="1297">
                  <c:v>1962.1249999999018</c:v>
                </c:pt>
                <c:pt idx="1298">
                  <c:v>1962.208333333235</c:v>
                </c:pt>
                <c:pt idx="1299">
                  <c:v>1962.2916666665683</c:v>
                </c:pt>
                <c:pt idx="1300">
                  <c:v>1962.3749999999015</c:v>
                </c:pt>
                <c:pt idx="1301">
                  <c:v>1962.4583333332348</c:v>
                </c:pt>
                <c:pt idx="1302">
                  <c:v>1962.5416666665681</c:v>
                </c:pt>
                <c:pt idx="1303">
                  <c:v>1962.6249999999013</c:v>
                </c:pt>
                <c:pt idx="1304">
                  <c:v>1962.7083333332346</c:v>
                </c:pt>
                <c:pt idx="1305">
                  <c:v>1962.7916666665678</c:v>
                </c:pt>
                <c:pt idx="1306">
                  <c:v>1962.8749999999011</c:v>
                </c:pt>
                <c:pt idx="1307">
                  <c:v>1962.9583333332343</c:v>
                </c:pt>
                <c:pt idx="1308">
                  <c:v>1963.0416666665676</c:v>
                </c:pt>
                <c:pt idx="1309">
                  <c:v>1963.1249999999009</c:v>
                </c:pt>
                <c:pt idx="1310">
                  <c:v>1963.2083333332341</c:v>
                </c:pt>
                <c:pt idx="1311">
                  <c:v>1963.2916666665674</c:v>
                </c:pt>
                <c:pt idx="1312">
                  <c:v>1963.3749999999006</c:v>
                </c:pt>
                <c:pt idx="1313">
                  <c:v>1963.4583333332339</c:v>
                </c:pt>
                <c:pt idx="1314">
                  <c:v>1963.5416666665672</c:v>
                </c:pt>
                <c:pt idx="1315">
                  <c:v>1963.6249999999004</c:v>
                </c:pt>
                <c:pt idx="1316">
                  <c:v>1963.7083333332337</c:v>
                </c:pt>
                <c:pt idx="1317">
                  <c:v>1963.7916666665669</c:v>
                </c:pt>
                <c:pt idx="1318">
                  <c:v>1963.8749999999002</c:v>
                </c:pt>
                <c:pt idx="1319">
                  <c:v>1963.9583333332334</c:v>
                </c:pt>
                <c:pt idx="1320">
                  <c:v>1964.0416666665667</c:v>
                </c:pt>
                <c:pt idx="1321">
                  <c:v>1964.1249999999</c:v>
                </c:pt>
                <c:pt idx="1322">
                  <c:v>1964.2083333332332</c:v>
                </c:pt>
                <c:pt idx="1323">
                  <c:v>1964.2916666665665</c:v>
                </c:pt>
                <c:pt idx="1324">
                  <c:v>1964.3749999998997</c:v>
                </c:pt>
                <c:pt idx="1325">
                  <c:v>1964.458333333233</c:v>
                </c:pt>
                <c:pt idx="1326">
                  <c:v>1964.5416666665662</c:v>
                </c:pt>
                <c:pt idx="1327">
                  <c:v>1964.6249999998995</c:v>
                </c:pt>
                <c:pt idx="1328">
                  <c:v>1964.7083333332328</c:v>
                </c:pt>
                <c:pt idx="1329">
                  <c:v>1964.791666666566</c:v>
                </c:pt>
                <c:pt idx="1330">
                  <c:v>1964.8749999998993</c:v>
                </c:pt>
                <c:pt idx="1331">
                  <c:v>1964.9583333332325</c:v>
                </c:pt>
                <c:pt idx="1332">
                  <c:v>1965.0416666665658</c:v>
                </c:pt>
                <c:pt idx="1333">
                  <c:v>1965.124999999899</c:v>
                </c:pt>
                <c:pt idx="1334">
                  <c:v>1965.2083333332323</c:v>
                </c:pt>
                <c:pt idx="1335">
                  <c:v>1965.2916666665656</c:v>
                </c:pt>
                <c:pt idx="1336">
                  <c:v>1965.3749999998988</c:v>
                </c:pt>
                <c:pt idx="1337">
                  <c:v>1965.4583333332321</c:v>
                </c:pt>
                <c:pt idx="1338">
                  <c:v>1965.5416666665653</c:v>
                </c:pt>
                <c:pt idx="1339">
                  <c:v>1965.6249999998986</c:v>
                </c:pt>
                <c:pt idx="1340">
                  <c:v>1965.7083333332318</c:v>
                </c:pt>
                <c:pt idx="1341">
                  <c:v>1965.7916666665651</c:v>
                </c:pt>
                <c:pt idx="1342">
                  <c:v>1965.8749999998984</c:v>
                </c:pt>
                <c:pt idx="1343">
                  <c:v>1965.9583333332316</c:v>
                </c:pt>
                <c:pt idx="1344">
                  <c:v>1966.0416666665649</c:v>
                </c:pt>
                <c:pt idx="1345">
                  <c:v>1966.1249999998981</c:v>
                </c:pt>
                <c:pt idx="1346">
                  <c:v>1966.2083333332314</c:v>
                </c:pt>
                <c:pt idx="1347">
                  <c:v>1966.2916666665647</c:v>
                </c:pt>
                <c:pt idx="1348">
                  <c:v>1966.3749999998979</c:v>
                </c:pt>
                <c:pt idx="1349">
                  <c:v>1966.4583333332312</c:v>
                </c:pt>
                <c:pt idx="1350">
                  <c:v>1966.5416666665644</c:v>
                </c:pt>
                <c:pt idx="1351">
                  <c:v>1966.6249999998977</c:v>
                </c:pt>
                <c:pt idx="1352">
                  <c:v>1966.7083333332309</c:v>
                </c:pt>
                <c:pt idx="1353">
                  <c:v>1966.7916666665642</c:v>
                </c:pt>
                <c:pt idx="1354">
                  <c:v>1966.8749999998975</c:v>
                </c:pt>
                <c:pt idx="1355">
                  <c:v>1966.9583333332307</c:v>
                </c:pt>
                <c:pt idx="1356">
                  <c:v>1967.041666666564</c:v>
                </c:pt>
                <c:pt idx="1357">
                  <c:v>1967.1249999998972</c:v>
                </c:pt>
                <c:pt idx="1358">
                  <c:v>1967.2083333332305</c:v>
                </c:pt>
                <c:pt idx="1359">
                  <c:v>1967.2916666665637</c:v>
                </c:pt>
                <c:pt idx="1360">
                  <c:v>1967.374999999897</c:v>
                </c:pt>
                <c:pt idx="1361">
                  <c:v>1967.4583333332303</c:v>
                </c:pt>
                <c:pt idx="1362">
                  <c:v>1967.5416666665635</c:v>
                </c:pt>
                <c:pt idx="1363">
                  <c:v>1967.6249999998968</c:v>
                </c:pt>
                <c:pt idx="1364">
                  <c:v>1967.70833333323</c:v>
                </c:pt>
                <c:pt idx="1365">
                  <c:v>1967.7916666665633</c:v>
                </c:pt>
                <c:pt idx="1366">
                  <c:v>1967.8749999998965</c:v>
                </c:pt>
                <c:pt idx="1367">
                  <c:v>1967.9583333332298</c:v>
                </c:pt>
                <c:pt idx="1368">
                  <c:v>1968.0416666665631</c:v>
                </c:pt>
                <c:pt idx="1369">
                  <c:v>1968.1249999998963</c:v>
                </c:pt>
                <c:pt idx="1370">
                  <c:v>1968.2083333332296</c:v>
                </c:pt>
                <c:pt idx="1371">
                  <c:v>1968.2916666665628</c:v>
                </c:pt>
                <c:pt idx="1372">
                  <c:v>1968.3749999998961</c:v>
                </c:pt>
                <c:pt idx="1373">
                  <c:v>1968.4583333332293</c:v>
                </c:pt>
                <c:pt idx="1374">
                  <c:v>1968.5416666665626</c:v>
                </c:pt>
                <c:pt idx="1375">
                  <c:v>1968.6249999998959</c:v>
                </c:pt>
                <c:pt idx="1376">
                  <c:v>1968.7083333332291</c:v>
                </c:pt>
                <c:pt idx="1377">
                  <c:v>1968.7916666665624</c:v>
                </c:pt>
                <c:pt idx="1378">
                  <c:v>1968.8749999998956</c:v>
                </c:pt>
                <c:pt idx="1379">
                  <c:v>1968.9583333332289</c:v>
                </c:pt>
                <c:pt idx="1380">
                  <c:v>1969.0416666665622</c:v>
                </c:pt>
                <c:pt idx="1381">
                  <c:v>1969.1249999998954</c:v>
                </c:pt>
                <c:pt idx="1382">
                  <c:v>1969.2083333332287</c:v>
                </c:pt>
                <c:pt idx="1383">
                  <c:v>1969.2916666665619</c:v>
                </c:pt>
                <c:pt idx="1384">
                  <c:v>1969.3749999998952</c:v>
                </c:pt>
                <c:pt idx="1385">
                  <c:v>1969.4583333332284</c:v>
                </c:pt>
                <c:pt idx="1386">
                  <c:v>1969.5416666665617</c:v>
                </c:pt>
                <c:pt idx="1387">
                  <c:v>1969.624999999895</c:v>
                </c:pt>
                <c:pt idx="1388">
                  <c:v>1969.7083333332282</c:v>
                </c:pt>
                <c:pt idx="1389">
                  <c:v>1969.7916666665615</c:v>
                </c:pt>
                <c:pt idx="1390">
                  <c:v>1969.8749999998947</c:v>
                </c:pt>
                <c:pt idx="1391">
                  <c:v>1969.958333333228</c:v>
                </c:pt>
                <c:pt idx="1392">
                  <c:v>1970.0416666665612</c:v>
                </c:pt>
                <c:pt idx="1393">
                  <c:v>1970.1249999998945</c:v>
                </c:pt>
                <c:pt idx="1394">
                  <c:v>1970.2083333332278</c:v>
                </c:pt>
                <c:pt idx="1395">
                  <c:v>1970.291666666561</c:v>
                </c:pt>
                <c:pt idx="1396">
                  <c:v>1970.3749999998943</c:v>
                </c:pt>
                <c:pt idx="1397">
                  <c:v>1970.4583333332275</c:v>
                </c:pt>
                <c:pt idx="1398">
                  <c:v>1970.5416666665608</c:v>
                </c:pt>
                <c:pt idx="1399">
                  <c:v>1970.624999999894</c:v>
                </c:pt>
                <c:pt idx="1400">
                  <c:v>1970.7083333332273</c:v>
                </c:pt>
                <c:pt idx="1401">
                  <c:v>1970.7916666665606</c:v>
                </c:pt>
                <c:pt idx="1402">
                  <c:v>1970.8749999998938</c:v>
                </c:pt>
                <c:pt idx="1403">
                  <c:v>1970.9583333332271</c:v>
                </c:pt>
                <c:pt idx="1404">
                  <c:v>1971.0416666665603</c:v>
                </c:pt>
                <c:pt idx="1405">
                  <c:v>1971.1249999998936</c:v>
                </c:pt>
                <c:pt idx="1406">
                  <c:v>1971.2083333332268</c:v>
                </c:pt>
                <c:pt idx="1407">
                  <c:v>1971.2916666665601</c:v>
                </c:pt>
                <c:pt idx="1408">
                  <c:v>1971.3749999998934</c:v>
                </c:pt>
                <c:pt idx="1409">
                  <c:v>1971.4583333332266</c:v>
                </c:pt>
                <c:pt idx="1410">
                  <c:v>1971.5416666665599</c:v>
                </c:pt>
                <c:pt idx="1411">
                  <c:v>1971.6249999998931</c:v>
                </c:pt>
                <c:pt idx="1412">
                  <c:v>1971.7083333332264</c:v>
                </c:pt>
                <c:pt idx="1413">
                  <c:v>1971.7916666665596</c:v>
                </c:pt>
                <c:pt idx="1414">
                  <c:v>1971.8749999998929</c:v>
                </c:pt>
                <c:pt idx="1415">
                  <c:v>1971.9583333332262</c:v>
                </c:pt>
                <c:pt idx="1416">
                  <c:v>1972.0416666665594</c:v>
                </c:pt>
                <c:pt idx="1417">
                  <c:v>1972.1249999998927</c:v>
                </c:pt>
                <c:pt idx="1418">
                  <c:v>1972.2083333332259</c:v>
                </c:pt>
                <c:pt idx="1419">
                  <c:v>1972.2916666665592</c:v>
                </c:pt>
                <c:pt idx="1420">
                  <c:v>1972.3749999998925</c:v>
                </c:pt>
                <c:pt idx="1421">
                  <c:v>1972.4583333332257</c:v>
                </c:pt>
                <c:pt idx="1422">
                  <c:v>1972.541666666559</c:v>
                </c:pt>
                <c:pt idx="1423">
                  <c:v>1972.6249999998922</c:v>
                </c:pt>
                <c:pt idx="1424">
                  <c:v>1972.7083333332255</c:v>
                </c:pt>
                <c:pt idx="1425">
                  <c:v>1972.7916666665587</c:v>
                </c:pt>
                <c:pt idx="1426">
                  <c:v>1972.874999999892</c:v>
                </c:pt>
                <c:pt idx="1427">
                  <c:v>1972.9583333332253</c:v>
                </c:pt>
                <c:pt idx="1428">
                  <c:v>1973.0416666665585</c:v>
                </c:pt>
                <c:pt idx="1429">
                  <c:v>1973.1249999998918</c:v>
                </c:pt>
                <c:pt idx="1430">
                  <c:v>1973.208333333225</c:v>
                </c:pt>
                <c:pt idx="1431">
                  <c:v>1973.2916666665583</c:v>
                </c:pt>
                <c:pt idx="1432">
                  <c:v>1973.3749999998915</c:v>
                </c:pt>
                <c:pt idx="1433">
                  <c:v>1973.4583333332248</c:v>
                </c:pt>
                <c:pt idx="1434">
                  <c:v>1973.5416666665581</c:v>
                </c:pt>
                <c:pt idx="1435">
                  <c:v>1973.6249999998913</c:v>
                </c:pt>
                <c:pt idx="1436">
                  <c:v>1973.7083333332246</c:v>
                </c:pt>
                <c:pt idx="1437">
                  <c:v>1973.7916666665578</c:v>
                </c:pt>
                <c:pt idx="1438">
                  <c:v>1973.8749999998911</c:v>
                </c:pt>
                <c:pt idx="1439">
                  <c:v>1973.9583333332243</c:v>
                </c:pt>
                <c:pt idx="1440">
                  <c:v>1974.0416666665576</c:v>
                </c:pt>
                <c:pt idx="1441">
                  <c:v>1974.1249999998909</c:v>
                </c:pt>
                <c:pt idx="1442">
                  <c:v>1974.2083333332241</c:v>
                </c:pt>
                <c:pt idx="1443">
                  <c:v>1974.2916666665574</c:v>
                </c:pt>
                <c:pt idx="1444">
                  <c:v>1974.3749999998906</c:v>
                </c:pt>
                <c:pt idx="1445">
                  <c:v>1974.4583333332239</c:v>
                </c:pt>
                <c:pt idx="1446">
                  <c:v>1974.5416666665571</c:v>
                </c:pt>
                <c:pt idx="1447">
                  <c:v>1974.6249999998904</c:v>
                </c:pt>
                <c:pt idx="1448">
                  <c:v>1974.7083333332237</c:v>
                </c:pt>
                <c:pt idx="1449">
                  <c:v>1974.7916666665569</c:v>
                </c:pt>
                <c:pt idx="1450">
                  <c:v>1974.8749999998902</c:v>
                </c:pt>
                <c:pt idx="1451">
                  <c:v>1974.9583333332234</c:v>
                </c:pt>
                <c:pt idx="1452">
                  <c:v>1975.0416666665567</c:v>
                </c:pt>
                <c:pt idx="1453">
                  <c:v>1975.12499999989</c:v>
                </c:pt>
                <c:pt idx="1454">
                  <c:v>1975.2083333332232</c:v>
                </c:pt>
                <c:pt idx="1455">
                  <c:v>1975.2916666665565</c:v>
                </c:pt>
                <c:pt idx="1456">
                  <c:v>1975.3749999998897</c:v>
                </c:pt>
                <c:pt idx="1457">
                  <c:v>1975.458333333223</c:v>
                </c:pt>
                <c:pt idx="1458">
                  <c:v>1975.5416666665562</c:v>
                </c:pt>
                <c:pt idx="1459">
                  <c:v>1975.6249999998895</c:v>
                </c:pt>
                <c:pt idx="1460">
                  <c:v>1975.7083333332228</c:v>
                </c:pt>
                <c:pt idx="1461">
                  <c:v>1975.791666666556</c:v>
                </c:pt>
                <c:pt idx="1462">
                  <c:v>1975.8749999998893</c:v>
                </c:pt>
                <c:pt idx="1463">
                  <c:v>1975.9583333332225</c:v>
                </c:pt>
                <c:pt idx="1464">
                  <c:v>1976.0416666665558</c:v>
                </c:pt>
                <c:pt idx="1465">
                  <c:v>1976.124999999889</c:v>
                </c:pt>
                <c:pt idx="1466">
                  <c:v>1976.2083333332223</c:v>
                </c:pt>
                <c:pt idx="1467">
                  <c:v>1976.2916666665556</c:v>
                </c:pt>
                <c:pt idx="1468">
                  <c:v>1976.3749999998888</c:v>
                </c:pt>
                <c:pt idx="1469">
                  <c:v>1976.4583333332221</c:v>
                </c:pt>
                <c:pt idx="1470">
                  <c:v>1976.5416666665553</c:v>
                </c:pt>
                <c:pt idx="1471">
                  <c:v>1976.6249999998886</c:v>
                </c:pt>
                <c:pt idx="1472">
                  <c:v>1976.7083333332218</c:v>
                </c:pt>
                <c:pt idx="1473">
                  <c:v>1976.7916666665551</c:v>
                </c:pt>
                <c:pt idx="1474">
                  <c:v>1976.8749999998884</c:v>
                </c:pt>
                <c:pt idx="1475">
                  <c:v>1976.9583333332216</c:v>
                </c:pt>
                <c:pt idx="1476">
                  <c:v>1977.0416666665549</c:v>
                </c:pt>
                <c:pt idx="1477">
                  <c:v>1977.1249999998881</c:v>
                </c:pt>
                <c:pt idx="1478">
                  <c:v>1977.2083333332214</c:v>
                </c:pt>
                <c:pt idx="1479">
                  <c:v>1977.2916666665546</c:v>
                </c:pt>
                <c:pt idx="1480">
                  <c:v>1977.3749999998879</c:v>
                </c:pt>
                <c:pt idx="1481">
                  <c:v>1977.4583333332212</c:v>
                </c:pt>
                <c:pt idx="1482">
                  <c:v>1977.5416666665544</c:v>
                </c:pt>
                <c:pt idx="1483">
                  <c:v>1977.6249999998877</c:v>
                </c:pt>
                <c:pt idx="1484">
                  <c:v>1977.7083333332209</c:v>
                </c:pt>
                <c:pt idx="1485">
                  <c:v>1977.7916666665542</c:v>
                </c:pt>
                <c:pt idx="1486">
                  <c:v>1977.8749999998875</c:v>
                </c:pt>
                <c:pt idx="1487">
                  <c:v>1977.9583333332207</c:v>
                </c:pt>
                <c:pt idx="1488">
                  <c:v>1978.041666666554</c:v>
                </c:pt>
                <c:pt idx="1489">
                  <c:v>1978.1249999998872</c:v>
                </c:pt>
                <c:pt idx="1490">
                  <c:v>1978.2083333332205</c:v>
                </c:pt>
                <c:pt idx="1491">
                  <c:v>1978.2916666665537</c:v>
                </c:pt>
                <c:pt idx="1492">
                  <c:v>1978.374999999887</c:v>
                </c:pt>
                <c:pt idx="1493">
                  <c:v>1978.4583333332203</c:v>
                </c:pt>
                <c:pt idx="1494">
                  <c:v>1978.5416666665535</c:v>
                </c:pt>
                <c:pt idx="1495">
                  <c:v>1978.6249999998868</c:v>
                </c:pt>
                <c:pt idx="1496">
                  <c:v>1978.70833333322</c:v>
                </c:pt>
                <c:pt idx="1497">
                  <c:v>1978.7916666665533</c:v>
                </c:pt>
                <c:pt idx="1498">
                  <c:v>1978.8749999998865</c:v>
                </c:pt>
                <c:pt idx="1499">
                  <c:v>1978.9583333332198</c:v>
                </c:pt>
                <c:pt idx="1500">
                  <c:v>1979.0416666665531</c:v>
                </c:pt>
                <c:pt idx="1501">
                  <c:v>1979.1249999998863</c:v>
                </c:pt>
                <c:pt idx="1502">
                  <c:v>1979.2083333332196</c:v>
                </c:pt>
                <c:pt idx="1503">
                  <c:v>1979.2916666665528</c:v>
                </c:pt>
                <c:pt idx="1504">
                  <c:v>1979.3749999998861</c:v>
                </c:pt>
                <c:pt idx="1505">
                  <c:v>1979.4583333332193</c:v>
                </c:pt>
                <c:pt idx="1506">
                  <c:v>1979.5416666665526</c:v>
                </c:pt>
                <c:pt idx="1507">
                  <c:v>1979.6249999998859</c:v>
                </c:pt>
                <c:pt idx="1508">
                  <c:v>1979.7083333332191</c:v>
                </c:pt>
                <c:pt idx="1509">
                  <c:v>1979.7916666665524</c:v>
                </c:pt>
                <c:pt idx="1510">
                  <c:v>1979.8749999998856</c:v>
                </c:pt>
                <c:pt idx="1511">
                  <c:v>1979.9583333332189</c:v>
                </c:pt>
                <c:pt idx="1512">
                  <c:v>1980.0416666665521</c:v>
                </c:pt>
                <c:pt idx="1513">
                  <c:v>1980.1249999998854</c:v>
                </c:pt>
                <c:pt idx="1514">
                  <c:v>1980.2083333332187</c:v>
                </c:pt>
                <c:pt idx="1515">
                  <c:v>1980.2916666665519</c:v>
                </c:pt>
                <c:pt idx="1516">
                  <c:v>1980.3749999998852</c:v>
                </c:pt>
                <c:pt idx="1517">
                  <c:v>1980.4583333332184</c:v>
                </c:pt>
                <c:pt idx="1518">
                  <c:v>1980.5416666665517</c:v>
                </c:pt>
                <c:pt idx="1519">
                  <c:v>1980.6249999998849</c:v>
                </c:pt>
                <c:pt idx="1520">
                  <c:v>1980.7083333332182</c:v>
                </c:pt>
                <c:pt idx="1521">
                  <c:v>1980.7916666665515</c:v>
                </c:pt>
                <c:pt idx="1522">
                  <c:v>1980.8749999998847</c:v>
                </c:pt>
                <c:pt idx="1523">
                  <c:v>1980.958333333218</c:v>
                </c:pt>
                <c:pt idx="1524">
                  <c:v>1981.0416666665512</c:v>
                </c:pt>
                <c:pt idx="1525">
                  <c:v>1981.1249999998845</c:v>
                </c:pt>
                <c:pt idx="1526">
                  <c:v>1981.2083333332178</c:v>
                </c:pt>
                <c:pt idx="1527">
                  <c:v>1981.291666666551</c:v>
                </c:pt>
                <c:pt idx="1528">
                  <c:v>1981.3749999998843</c:v>
                </c:pt>
                <c:pt idx="1529">
                  <c:v>1981.4583333332175</c:v>
                </c:pt>
                <c:pt idx="1530">
                  <c:v>1981.5416666665508</c:v>
                </c:pt>
                <c:pt idx="1531">
                  <c:v>1981.624999999884</c:v>
                </c:pt>
                <c:pt idx="1532">
                  <c:v>1981.7083333332173</c:v>
                </c:pt>
                <c:pt idx="1533">
                  <c:v>1981.7916666665506</c:v>
                </c:pt>
                <c:pt idx="1534">
                  <c:v>1981.8749999998838</c:v>
                </c:pt>
                <c:pt idx="1535">
                  <c:v>1981.9583333332171</c:v>
                </c:pt>
                <c:pt idx="1536">
                  <c:v>1982.0416666665503</c:v>
                </c:pt>
                <c:pt idx="1537">
                  <c:v>1982.1249999998836</c:v>
                </c:pt>
                <c:pt idx="1538">
                  <c:v>1982.2083333332168</c:v>
                </c:pt>
                <c:pt idx="1539">
                  <c:v>1982.2916666665501</c:v>
                </c:pt>
                <c:pt idx="1540">
                  <c:v>1982.3749999998834</c:v>
                </c:pt>
                <c:pt idx="1541">
                  <c:v>1982.4583333332166</c:v>
                </c:pt>
                <c:pt idx="1542">
                  <c:v>1982.5416666665499</c:v>
                </c:pt>
                <c:pt idx="1543">
                  <c:v>1982.6249999998831</c:v>
                </c:pt>
                <c:pt idx="1544">
                  <c:v>1982.7083333332164</c:v>
                </c:pt>
                <c:pt idx="1545">
                  <c:v>1982.7916666665496</c:v>
                </c:pt>
                <c:pt idx="1546">
                  <c:v>1982.8749999998829</c:v>
                </c:pt>
                <c:pt idx="1547">
                  <c:v>1982.9583333332162</c:v>
                </c:pt>
                <c:pt idx="1548">
                  <c:v>1983.0416666665494</c:v>
                </c:pt>
                <c:pt idx="1549">
                  <c:v>1983.1249999998827</c:v>
                </c:pt>
                <c:pt idx="1550">
                  <c:v>1983.2083333332159</c:v>
                </c:pt>
                <c:pt idx="1551">
                  <c:v>1983.2916666665492</c:v>
                </c:pt>
                <c:pt idx="1552">
                  <c:v>1983.3749999998824</c:v>
                </c:pt>
                <c:pt idx="1553">
                  <c:v>1983.4583333332157</c:v>
                </c:pt>
                <c:pt idx="1554">
                  <c:v>1983.541666666549</c:v>
                </c:pt>
                <c:pt idx="1555">
                  <c:v>1983.6249999998822</c:v>
                </c:pt>
                <c:pt idx="1556">
                  <c:v>1983.7083333332155</c:v>
                </c:pt>
                <c:pt idx="1557">
                  <c:v>1983.7916666665487</c:v>
                </c:pt>
                <c:pt idx="1558">
                  <c:v>1983.874999999882</c:v>
                </c:pt>
                <c:pt idx="1559">
                  <c:v>1983.9583333332153</c:v>
                </c:pt>
                <c:pt idx="1560">
                  <c:v>1984.0416666665485</c:v>
                </c:pt>
                <c:pt idx="1561">
                  <c:v>1984.1249999998818</c:v>
                </c:pt>
                <c:pt idx="1562">
                  <c:v>1984.208333333215</c:v>
                </c:pt>
                <c:pt idx="1563">
                  <c:v>1984.2916666665483</c:v>
                </c:pt>
                <c:pt idx="1564">
                  <c:v>1984.3749999998815</c:v>
                </c:pt>
                <c:pt idx="1565">
                  <c:v>1984.4583333332148</c:v>
                </c:pt>
                <c:pt idx="1566">
                  <c:v>1984.5416666665481</c:v>
                </c:pt>
                <c:pt idx="1567">
                  <c:v>1984.6249999998813</c:v>
                </c:pt>
                <c:pt idx="1568">
                  <c:v>1984.7083333332146</c:v>
                </c:pt>
                <c:pt idx="1569">
                  <c:v>1984.7916666665478</c:v>
                </c:pt>
                <c:pt idx="1570">
                  <c:v>1984.8749999998811</c:v>
                </c:pt>
                <c:pt idx="1571">
                  <c:v>1984.9583333332143</c:v>
                </c:pt>
                <c:pt idx="1572">
                  <c:v>1985.0416666665476</c:v>
                </c:pt>
                <c:pt idx="1573">
                  <c:v>1985.1249999998809</c:v>
                </c:pt>
                <c:pt idx="1574">
                  <c:v>1985.2083333332141</c:v>
                </c:pt>
                <c:pt idx="1575">
                  <c:v>1985.2916666665474</c:v>
                </c:pt>
                <c:pt idx="1576">
                  <c:v>1985.3749999998806</c:v>
                </c:pt>
                <c:pt idx="1577">
                  <c:v>1985.4583333332139</c:v>
                </c:pt>
                <c:pt idx="1578">
                  <c:v>1985.5416666665471</c:v>
                </c:pt>
                <c:pt idx="1579">
                  <c:v>1985.6249999998804</c:v>
                </c:pt>
                <c:pt idx="1580">
                  <c:v>1985.7083333332137</c:v>
                </c:pt>
                <c:pt idx="1581">
                  <c:v>1985.7916666665469</c:v>
                </c:pt>
                <c:pt idx="1582">
                  <c:v>1985.8749999998802</c:v>
                </c:pt>
                <c:pt idx="1583">
                  <c:v>1985.9583333332134</c:v>
                </c:pt>
                <c:pt idx="1584">
                  <c:v>1986.0416666665467</c:v>
                </c:pt>
                <c:pt idx="1585">
                  <c:v>1986.1249999998799</c:v>
                </c:pt>
                <c:pt idx="1586">
                  <c:v>1986.2083333332132</c:v>
                </c:pt>
                <c:pt idx="1587">
                  <c:v>1986.2916666665465</c:v>
                </c:pt>
                <c:pt idx="1588">
                  <c:v>1986.3749999998797</c:v>
                </c:pt>
                <c:pt idx="1589">
                  <c:v>1986.458333333213</c:v>
                </c:pt>
                <c:pt idx="1590">
                  <c:v>1986.5416666665462</c:v>
                </c:pt>
                <c:pt idx="1591">
                  <c:v>1986.6249999998795</c:v>
                </c:pt>
                <c:pt idx="1592">
                  <c:v>1986.7083333332127</c:v>
                </c:pt>
                <c:pt idx="1593">
                  <c:v>1986.791666666546</c:v>
                </c:pt>
                <c:pt idx="1594">
                  <c:v>1986.8749999998793</c:v>
                </c:pt>
                <c:pt idx="1595">
                  <c:v>1986.9583333332125</c:v>
                </c:pt>
                <c:pt idx="1596">
                  <c:v>1987.0416666665458</c:v>
                </c:pt>
                <c:pt idx="1597">
                  <c:v>1987.124999999879</c:v>
                </c:pt>
                <c:pt idx="1598">
                  <c:v>1987.2083333332123</c:v>
                </c:pt>
                <c:pt idx="1599">
                  <c:v>1987.2916666665456</c:v>
                </c:pt>
                <c:pt idx="1600">
                  <c:v>1987.3749999998788</c:v>
                </c:pt>
                <c:pt idx="1601">
                  <c:v>1987.4583333332121</c:v>
                </c:pt>
                <c:pt idx="1602">
                  <c:v>1987.5416666665453</c:v>
                </c:pt>
                <c:pt idx="1603">
                  <c:v>1987.6249999998786</c:v>
                </c:pt>
                <c:pt idx="1604">
                  <c:v>1987.7083333332118</c:v>
                </c:pt>
                <c:pt idx="1605">
                  <c:v>1987.7916666665451</c:v>
                </c:pt>
                <c:pt idx="1606">
                  <c:v>1987.8749999998784</c:v>
                </c:pt>
                <c:pt idx="1607">
                  <c:v>1987.9583333332116</c:v>
                </c:pt>
                <c:pt idx="1608">
                  <c:v>1988.0416666665449</c:v>
                </c:pt>
                <c:pt idx="1609">
                  <c:v>1988.1249999998781</c:v>
                </c:pt>
                <c:pt idx="1610">
                  <c:v>1988.2083333332114</c:v>
                </c:pt>
                <c:pt idx="1611">
                  <c:v>1988.2916666665446</c:v>
                </c:pt>
                <c:pt idx="1612">
                  <c:v>1988.3749999998779</c:v>
                </c:pt>
                <c:pt idx="1613">
                  <c:v>1988.4583333332112</c:v>
                </c:pt>
                <c:pt idx="1614">
                  <c:v>1988.5416666665444</c:v>
                </c:pt>
                <c:pt idx="1615">
                  <c:v>1988.6249999998777</c:v>
                </c:pt>
                <c:pt idx="1616">
                  <c:v>1988.7083333332109</c:v>
                </c:pt>
                <c:pt idx="1617">
                  <c:v>1988.7916666665442</c:v>
                </c:pt>
                <c:pt idx="1618">
                  <c:v>1988.8749999998774</c:v>
                </c:pt>
                <c:pt idx="1619">
                  <c:v>1988.9583333332107</c:v>
                </c:pt>
                <c:pt idx="1620">
                  <c:v>1989.041666666544</c:v>
                </c:pt>
                <c:pt idx="1621">
                  <c:v>1989.1249999998772</c:v>
                </c:pt>
                <c:pt idx="1622">
                  <c:v>1989.2083333332105</c:v>
                </c:pt>
                <c:pt idx="1623">
                  <c:v>1989.2916666665437</c:v>
                </c:pt>
                <c:pt idx="1624">
                  <c:v>1989.374999999877</c:v>
                </c:pt>
                <c:pt idx="1625">
                  <c:v>1989.4583333332102</c:v>
                </c:pt>
                <c:pt idx="1626">
                  <c:v>1989.5416666665435</c:v>
                </c:pt>
                <c:pt idx="1627">
                  <c:v>1989.6249999998768</c:v>
                </c:pt>
                <c:pt idx="1628">
                  <c:v>1989.70833333321</c:v>
                </c:pt>
                <c:pt idx="1629">
                  <c:v>1989.7916666665433</c:v>
                </c:pt>
                <c:pt idx="1630">
                  <c:v>1989.8749999998765</c:v>
                </c:pt>
                <c:pt idx="1631">
                  <c:v>1989.9583333332098</c:v>
                </c:pt>
                <c:pt idx="1632">
                  <c:v>1990.0416666665431</c:v>
                </c:pt>
                <c:pt idx="1633">
                  <c:v>1990.1249999998763</c:v>
                </c:pt>
                <c:pt idx="1634">
                  <c:v>1990.2083333332096</c:v>
                </c:pt>
                <c:pt idx="1635">
                  <c:v>1990.2916666665428</c:v>
                </c:pt>
                <c:pt idx="1636">
                  <c:v>1990.3749999998761</c:v>
                </c:pt>
                <c:pt idx="1637">
                  <c:v>1990.4583333332093</c:v>
                </c:pt>
                <c:pt idx="1638">
                  <c:v>1990.5416666665426</c:v>
                </c:pt>
                <c:pt idx="1639">
                  <c:v>1990.6249999998759</c:v>
                </c:pt>
                <c:pt idx="1640">
                  <c:v>1990.7083333332091</c:v>
                </c:pt>
                <c:pt idx="1641">
                  <c:v>1990.7916666665424</c:v>
                </c:pt>
                <c:pt idx="1642">
                  <c:v>1990.8749999998756</c:v>
                </c:pt>
                <c:pt idx="1643">
                  <c:v>1990.9583333332089</c:v>
                </c:pt>
                <c:pt idx="1644">
                  <c:v>1991.0416666665421</c:v>
                </c:pt>
                <c:pt idx="1645">
                  <c:v>1991.1249999998754</c:v>
                </c:pt>
                <c:pt idx="1646">
                  <c:v>1991.2083333332087</c:v>
                </c:pt>
                <c:pt idx="1647">
                  <c:v>1991.2916666665419</c:v>
                </c:pt>
                <c:pt idx="1648">
                  <c:v>1991.3749999998752</c:v>
                </c:pt>
                <c:pt idx="1649">
                  <c:v>1991.4583333332084</c:v>
                </c:pt>
                <c:pt idx="1650">
                  <c:v>1991.5416666665417</c:v>
                </c:pt>
                <c:pt idx="1651">
                  <c:v>1991.6249999998749</c:v>
                </c:pt>
                <c:pt idx="1652">
                  <c:v>1991.7083333332082</c:v>
                </c:pt>
                <c:pt idx="1653">
                  <c:v>1991.7916666665415</c:v>
                </c:pt>
                <c:pt idx="1654">
                  <c:v>1991.8749999998747</c:v>
                </c:pt>
                <c:pt idx="1655">
                  <c:v>1991.958333333208</c:v>
                </c:pt>
                <c:pt idx="1656">
                  <c:v>1992.0416666665412</c:v>
                </c:pt>
                <c:pt idx="1657">
                  <c:v>1992.1249999998745</c:v>
                </c:pt>
                <c:pt idx="1658">
                  <c:v>1992.2083333332077</c:v>
                </c:pt>
                <c:pt idx="1659">
                  <c:v>1992.291666666541</c:v>
                </c:pt>
                <c:pt idx="1660">
                  <c:v>1992.3749999998743</c:v>
                </c:pt>
                <c:pt idx="1661">
                  <c:v>1992.4583333332075</c:v>
                </c:pt>
                <c:pt idx="1662">
                  <c:v>1992.5416666665408</c:v>
                </c:pt>
                <c:pt idx="1663">
                  <c:v>1992.624999999874</c:v>
                </c:pt>
                <c:pt idx="1664">
                  <c:v>1992.7083333332073</c:v>
                </c:pt>
                <c:pt idx="1665">
                  <c:v>1992.7916666665406</c:v>
                </c:pt>
                <c:pt idx="1666">
                  <c:v>1992.8749999998738</c:v>
                </c:pt>
                <c:pt idx="1667">
                  <c:v>1992.9583333332071</c:v>
                </c:pt>
                <c:pt idx="1668">
                  <c:v>1993.0416666665403</c:v>
                </c:pt>
                <c:pt idx="1669">
                  <c:v>1993.1249999998736</c:v>
                </c:pt>
                <c:pt idx="1670">
                  <c:v>1993.2083333332068</c:v>
                </c:pt>
                <c:pt idx="1671">
                  <c:v>1993.2916666665401</c:v>
                </c:pt>
                <c:pt idx="1672">
                  <c:v>1993.3749999998734</c:v>
                </c:pt>
                <c:pt idx="1673">
                  <c:v>1993.4583333332066</c:v>
                </c:pt>
                <c:pt idx="1674">
                  <c:v>1993.5416666665399</c:v>
                </c:pt>
                <c:pt idx="1675">
                  <c:v>1993.6249999998731</c:v>
                </c:pt>
                <c:pt idx="1676">
                  <c:v>1993.7083333332064</c:v>
                </c:pt>
                <c:pt idx="1677">
                  <c:v>1993.7916666665396</c:v>
                </c:pt>
                <c:pt idx="1678">
                  <c:v>1993.8749999998729</c:v>
                </c:pt>
                <c:pt idx="1679">
                  <c:v>1993.9583333332062</c:v>
                </c:pt>
                <c:pt idx="1680">
                  <c:v>1994.0416666665394</c:v>
                </c:pt>
                <c:pt idx="1681">
                  <c:v>1994.1249999998727</c:v>
                </c:pt>
                <c:pt idx="1682">
                  <c:v>1994.2083333332059</c:v>
                </c:pt>
                <c:pt idx="1683">
                  <c:v>1994.2916666665392</c:v>
                </c:pt>
                <c:pt idx="1684">
                  <c:v>1994.3749999998724</c:v>
                </c:pt>
                <c:pt idx="1685">
                  <c:v>1994.4583333332057</c:v>
                </c:pt>
                <c:pt idx="1686">
                  <c:v>1994.541666666539</c:v>
                </c:pt>
                <c:pt idx="1687">
                  <c:v>1994.6249999998722</c:v>
                </c:pt>
                <c:pt idx="1688">
                  <c:v>1994.7083333332055</c:v>
                </c:pt>
                <c:pt idx="1689">
                  <c:v>1994.7916666665387</c:v>
                </c:pt>
                <c:pt idx="1690">
                  <c:v>1994.874999999872</c:v>
                </c:pt>
                <c:pt idx="1691">
                  <c:v>1994.9583333332052</c:v>
                </c:pt>
                <c:pt idx="1692">
                  <c:v>1995.0416666665385</c:v>
                </c:pt>
                <c:pt idx="1693">
                  <c:v>1995.1249999998718</c:v>
                </c:pt>
                <c:pt idx="1694">
                  <c:v>1995.208333333205</c:v>
                </c:pt>
                <c:pt idx="1695">
                  <c:v>1995.2916666665383</c:v>
                </c:pt>
                <c:pt idx="1696">
                  <c:v>1995.3749999998715</c:v>
                </c:pt>
                <c:pt idx="1697">
                  <c:v>1995.4583333332048</c:v>
                </c:pt>
                <c:pt idx="1698">
                  <c:v>1995.541666666538</c:v>
                </c:pt>
                <c:pt idx="1699">
                  <c:v>1995.6249999998713</c:v>
                </c:pt>
                <c:pt idx="1700">
                  <c:v>1995.7083333332046</c:v>
                </c:pt>
                <c:pt idx="1701">
                  <c:v>1995.7916666665378</c:v>
                </c:pt>
                <c:pt idx="1702">
                  <c:v>1995.8749999998711</c:v>
                </c:pt>
                <c:pt idx="1703">
                  <c:v>1995.9583333332043</c:v>
                </c:pt>
                <c:pt idx="1704">
                  <c:v>1996.0416666665376</c:v>
                </c:pt>
                <c:pt idx="1705">
                  <c:v>1996.1249999998709</c:v>
                </c:pt>
                <c:pt idx="1706">
                  <c:v>1996.2083333332041</c:v>
                </c:pt>
                <c:pt idx="1707">
                  <c:v>1996.2916666665374</c:v>
                </c:pt>
                <c:pt idx="1708">
                  <c:v>1996.3749999998706</c:v>
                </c:pt>
                <c:pt idx="1709">
                  <c:v>1996.4583333332039</c:v>
                </c:pt>
                <c:pt idx="1710">
                  <c:v>1996.5416666665371</c:v>
                </c:pt>
                <c:pt idx="1711">
                  <c:v>1996.6249999998704</c:v>
                </c:pt>
                <c:pt idx="1712">
                  <c:v>1996.7083333332037</c:v>
                </c:pt>
                <c:pt idx="1713">
                  <c:v>1996.7916666665369</c:v>
                </c:pt>
                <c:pt idx="1714">
                  <c:v>1996.8749999998702</c:v>
                </c:pt>
                <c:pt idx="1715">
                  <c:v>1996.9583333332034</c:v>
                </c:pt>
                <c:pt idx="1716">
                  <c:v>1997.0416666665367</c:v>
                </c:pt>
                <c:pt idx="1717">
                  <c:v>1997.1249999998699</c:v>
                </c:pt>
                <c:pt idx="1718">
                  <c:v>1997.2083333332032</c:v>
                </c:pt>
                <c:pt idx="1719">
                  <c:v>1997.2916666665365</c:v>
                </c:pt>
                <c:pt idx="1720">
                  <c:v>1997.3749999998697</c:v>
                </c:pt>
                <c:pt idx="1721">
                  <c:v>1997.458333333203</c:v>
                </c:pt>
                <c:pt idx="1722">
                  <c:v>1997.5416666665362</c:v>
                </c:pt>
                <c:pt idx="1723">
                  <c:v>1997.6249999998695</c:v>
                </c:pt>
                <c:pt idx="1724">
                  <c:v>1997.7083333332027</c:v>
                </c:pt>
                <c:pt idx="1725">
                  <c:v>1997.791666666536</c:v>
                </c:pt>
                <c:pt idx="1726">
                  <c:v>1997.8749999998693</c:v>
                </c:pt>
                <c:pt idx="1727">
                  <c:v>1997.9583333332025</c:v>
                </c:pt>
                <c:pt idx="1728">
                  <c:v>1998.0416666665358</c:v>
                </c:pt>
                <c:pt idx="1729">
                  <c:v>1998.124999999869</c:v>
                </c:pt>
                <c:pt idx="1730">
                  <c:v>1998.2083333332023</c:v>
                </c:pt>
                <c:pt idx="1731">
                  <c:v>1998.2916666665355</c:v>
                </c:pt>
                <c:pt idx="1732">
                  <c:v>1998.3749999998688</c:v>
                </c:pt>
                <c:pt idx="1733">
                  <c:v>1998.4583333332021</c:v>
                </c:pt>
                <c:pt idx="1734">
                  <c:v>1998.5416666665353</c:v>
                </c:pt>
                <c:pt idx="1735">
                  <c:v>1998.6249999998686</c:v>
                </c:pt>
                <c:pt idx="1736">
                  <c:v>1998.7083333332018</c:v>
                </c:pt>
                <c:pt idx="1737">
                  <c:v>1998.7916666665351</c:v>
                </c:pt>
                <c:pt idx="1738">
                  <c:v>1998.8749999998684</c:v>
                </c:pt>
                <c:pt idx="1739">
                  <c:v>1998.9583333332016</c:v>
                </c:pt>
                <c:pt idx="1740">
                  <c:v>1999.0416666665349</c:v>
                </c:pt>
                <c:pt idx="1741">
                  <c:v>1999.1249999998681</c:v>
                </c:pt>
                <c:pt idx="1742">
                  <c:v>1999.2083333332014</c:v>
                </c:pt>
                <c:pt idx="1743">
                  <c:v>1999.2916666665346</c:v>
                </c:pt>
                <c:pt idx="1744">
                  <c:v>1999.3749999998679</c:v>
                </c:pt>
                <c:pt idx="1745">
                  <c:v>1999.4583333332012</c:v>
                </c:pt>
                <c:pt idx="1746">
                  <c:v>1999.5416666665344</c:v>
                </c:pt>
                <c:pt idx="1747">
                  <c:v>1999.6249999998677</c:v>
                </c:pt>
                <c:pt idx="1748">
                  <c:v>1999.7083333332009</c:v>
                </c:pt>
                <c:pt idx="1749">
                  <c:v>1999.7916666665342</c:v>
                </c:pt>
                <c:pt idx="1750">
                  <c:v>1999.8749999998674</c:v>
                </c:pt>
                <c:pt idx="1751">
                  <c:v>1999.9583333332007</c:v>
                </c:pt>
                <c:pt idx="1752">
                  <c:v>2000.041666666534</c:v>
                </c:pt>
                <c:pt idx="1753">
                  <c:v>2000.1249999998672</c:v>
                </c:pt>
                <c:pt idx="1754">
                  <c:v>2000.2083333332005</c:v>
                </c:pt>
                <c:pt idx="1755">
                  <c:v>2000.2916666665337</c:v>
                </c:pt>
                <c:pt idx="1756">
                  <c:v>2000.374999999867</c:v>
                </c:pt>
                <c:pt idx="1757">
                  <c:v>2000.4583333332002</c:v>
                </c:pt>
                <c:pt idx="1758">
                  <c:v>2000.5416666665335</c:v>
                </c:pt>
                <c:pt idx="1759">
                  <c:v>2000.6249999998668</c:v>
                </c:pt>
                <c:pt idx="1760">
                  <c:v>2000.7083333332</c:v>
                </c:pt>
                <c:pt idx="1761">
                  <c:v>2000.7916666665333</c:v>
                </c:pt>
                <c:pt idx="1762">
                  <c:v>2000.8749999998665</c:v>
                </c:pt>
                <c:pt idx="1763">
                  <c:v>2000.9583333331998</c:v>
                </c:pt>
                <c:pt idx="1764">
                  <c:v>2001.041666666533</c:v>
                </c:pt>
                <c:pt idx="1765">
                  <c:v>2001.1249999998663</c:v>
                </c:pt>
                <c:pt idx="1766">
                  <c:v>2001.2083333331996</c:v>
                </c:pt>
                <c:pt idx="1767">
                  <c:v>2001.2916666665328</c:v>
                </c:pt>
                <c:pt idx="1768">
                  <c:v>2001.3749999998661</c:v>
                </c:pt>
                <c:pt idx="1769">
                  <c:v>2001.4583333331993</c:v>
                </c:pt>
                <c:pt idx="1770">
                  <c:v>2001.5416666665326</c:v>
                </c:pt>
                <c:pt idx="1771">
                  <c:v>2001.6249999998658</c:v>
                </c:pt>
                <c:pt idx="1772">
                  <c:v>2001.7083333331991</c:v>
                </c:pt>
                <c:pt idx="1773">
                  <c:v>2001.7916666665324</c:v>
                </c:pt>
                <c:pt idx="1774">
                  <c:v>2001.8749999998656</c:v>
                </c:pt>
                <c:pt idx="1775">
                  <c:v>2001.9583333331989</c:v>
                </c:pt>
                <c:pt idx="1776">
                  <c:v>2002.0416666665321</c:v>
                </c:pt>
                <c:pt idx="1777">
                  <c:v>2002.1249999998654</c:v>
                </c:pt>
                <c:pt idx="1778">
                  <c:v>2002.2083333331987</c:v>
                </c:pt>
                <c:pt idx="1779">
                  <c:v>2002.2916666665319</c:v>
                </c:pt>
                <c:pt idx="1780">
                  <c:v>2002.3749999998652</c:v>
                </c:pt>
                <c:pt idx="1781">
                  <c:v>2002.4583333331984</c:v>
                </c:pt>
                <c:pt idx="1782">
                  <c:v>2002.5416666665317</c:v>
                </c:pt>
                <c:pt idx="1783">
                  <c:v>2002.6249999998649</c:v>
                </c:pt>
                <c:pt idx="1784">
                  <c:v>2002.7083333331982</c:v>
                </c:pt>
                <c:pt idx="1785">
                  <c:v>2002.7916666665315</c:v>
                </c:pt>
                <c:pt idx="1786">
                  <c:v>2002.8749999998647</c:v>
                </c:pt>
                <c:pt idx="1787">
                  <c:v>2002.958333333198</c:v>
                </c:pt>
                <c:pt idx="1788">
                  <c:v>2003.0416666665312</c:v>
                </c:pt>
                <c:pt idx="1789">
                  <c:v>2003.1249999998645</c:v>
                </c:pt>
                <c:pt idx="1790">
                  <c:v>2003.2083333331977</c:v>
                </c:pt>
                <c:pt idx="1791">
                  <c:v>2003.291666666531</c:v>
                </c:pt>
                <c:pt idx="1792">
                  <c:v>2003.3749999998643</c:v>
                </c:pt>
                <c:pt idx="1793">
                  <c:v>2003.4583333331975</c:v>
                </c:pt>
                <c:pt idx="1794">
                  <c:v>2003.5416666665308</c:v>
                </c:pt>
                <c:pt idx="1795">
                  <c:v>2003.624999999864</c:v>
                </c:pt>
                <c:pt idx="1796">
                  <c:v>2003.7083333331973</c:v>
                </c:pt>
                <c:pt idx="1797">
                  <c:v>2003.7916666665305</c:v>
                </c:pt>
                <c:pt idx="1798">
                  <c:v>2003.8749999998638</c:v>
                </c:pt>
                <c:pt idx="1799">
                  <c:v>2003.9583333331971</c:v>
                </c:pt>
                <c:pt idx="1800">
                  <c:v>2004.0416666665303</c:v>
                </c:pt>
                <c:pt idx="1801">
                  <c:v>2004.1249999998636</c:v>
                </c:pt>
                <c:pt idx="1802">
                  <c:v>2004.2083333331968</c:v>
                </c:pt>
                <c:pt idx="1803">
                  <c:v>2004.2916666665301</c:v>
                </c:pt>
                <c:pt idx="1804">
                  <c:v>2004.3749999998633</c:v>
                </c:pt>
                <c:pt idx="1805">
                  <c:v>2004.4583333331966</c:v>
                </c:pt>
                <c:pt idx="1806">
                  <c:v>2004.5416666665299</c:v>
                </c:pt>
                <c:pt idx="1807">
                  <c:v>2004.6249999998631</c:v>
                </c:pt>
                <c:pt idx="1808">
                  <c:v>2004.7083333331964</c:v>
                </c:pt>
                <c:pt idx="1809">
                  <c:v>2004.7916666665296</c:v>
                </c:pt>
                <c:pt idx="1810">
                  <c:v>2004.8749999998629</c:v>
                </c:pt>
                <c:pt idx="1811">
                  <c:v>2004.9583333331962</c:v>
                </c:pt>
                <c:pt idx="1812">
                  <c:v>2005.0416666665294</c:v>
                </c:pt>
                <c:pt idx="1813">
                  <c:v>2005.1249999998627</c:v>
                </c:pt>
                <c:pt idx="1814">
                  <c:v>2005.2083333331959</c:v>
                </c:pt>
                <c:pt idx="1815">
                  <c:v>2005.2916666665292</c:v>
                </c:pt>
                <c:pt idx="1816">
                  <c:v>2005.3749999998624</c:v>
                </c:pt>
                <c:pt idx="1817">
                  <c:v>2005.4583333331957</c:v>
                </c:pt>
                <c:pt idx="1818">
                  <c:v>2005.541666666529</c:v>
                </c:pt>
                <c:pt idx="1819">
                  <c:v>2005.6249999998622</c:v>
                </c:pt>
                <c:pt idx="1820">
                  <c:v>2005.7083333331955</c:v>
                </c:pt>
                <c:pt idx="1821">
                  <c:v>2005.7916666665287</c:v>
                </c:pt>
                <c:pt idx="1822">
                  <c:v>2005.874999999862</c:v>
                </c:pt>
                <c:pt idx="1823">
                  <c:v>2005.9583333331952</c:v>
                </c:pt>
                <c:pt idx="1824">
                  <c:v>2006.0416666665285</c:v>
                </c:pt>
                <c:pt idx="1825">
                  <c:v>2006.1249999998618</c:v>
                </c:pt>
                <c:pt idx="1826">
                  <c:v>2006.208333333195</c:v>
                </c:pt>
                <c:pt idx="1827">
                  <c:v>2006.2916666665283</c:v>
                </c:pt>
                <c:pt idx="1828">
                  <c:v>2006.3749999998615</c:v>
                </c:pt>
                <c:pt idx="1829">
                  <c:v>2006.4583333331948</c:v>
                </c:pt>
                <c:pt idx="1830">
                  <c:v>2006.541666666528</c:v>
                </c:pt>
                <c:pt idx="1831">
                  <c:v>2006.6249999998613</c:v>
                </c:pt>
                <c:pt idx="1832">
                  <c:v>2006.7083333331946</c:v>
                </c:pt>
                <c:pt idx="1833">
                  <c:v>2006.7916666665278</c:v>
                </c:pt>
                <c:pt idx="1834">
                  <c:v>2006.8749999998611</c:v>
                </c:pt>
                <c:pt idx="1835">
                  <c:v>2006.9583333331943</c:v>
                </c:pt>
                <c:pt idx="1836">
                  <c:v>2007.0416666665276</c:v>
                </c:pt>
                <c:pt idx="1837">
                  <c:v>2007.1249999998608</c:v>
                </c:pt>
                <c:pt idx="1838">
                  <c:v>2007.2083333331941</c:v>
                </c:pt>
                <c:pt idx="1839">
                  <c:v>2007.2916666665274</c:v>
                </c:pt>
                <c:pt idx="1840">
                  <c:v>2007.3749999998606</c:v>
                </c:pt>
                <c:pt idx="1841">
                  <c:v>2007.4583333331939</c:v>
                </c:pt>
                <c:pt idx="1842">
                  <c:v>2007.5416666665271</c:v>
                </c:pt>
                <c:pt idx="1843">
                  <c:v>2007.6249999998604</c:v>
                </c:pt>
                <c:pt idx="1844">
                  <c:v>2007.7083333331937</c:v>
                </c:pt>
                <c:pt idx="1845">
                  <c:v>2007.7916666665269</c:v>
                </c:pt>
                <c:pt idx="1846">
                  <c:v>2007.8749999998602</c:v>
                </c:pt>
                <c:pt idx="1847">
                  <c:v>2007.9583333331934</c:v>
                </c:pt>
                <c:pt idx="1848">
                  <c:v>2008.0416666665267</c:v>
                </c:pt>
                <c:pt idx="1849">
                  <c:v>2008.1249999998599</c:v>
                </c:pt>
                <c:pt idx="1850">
                  <c:v>2008.2083333331932</c:v>
                </c:pt>
                <c:pt idx="1851">
                  <c:v>2008.2916666665265</c:v>
                </c:pt>
                <c:pt idx="1852">
                  <c:v>2008.3749999998597</c:v>
                </c:pt>
                <c:pt idx="1853">
                  <c:v>2008.458333333193</c:v>
                </c:pt>
                <c:pt idx="1854">
                  <c:v>2008.5416666665262</c:v>
                </c:pt>
                <c:pt idx="1855">
                  <c:v>2008.6249999998595</c:v>
                </c:pt>
                <c:pt idx="1856">
                  <c:v>2008.7083333331927</c:v>
                </c:pt>
                <c:pt idx="1857">
                  <c:v>2008.791666666526</c:v>
                </c:pt>
                <c:pt idx="1858">
                  <c:v>2008.8749999998593</c:v>
                </c:pt>
                <c:pt idx="1859">
                  <c:v>2008.9583333331925</c:v>
                </c:pt>
                <c:pt idx="1860">
                  <c:v>2009.0416666665258</c:v>
                </c:pt>
                <c:pt idx="1861">
                  <c:v>2009.124999999859</c:v>
                </c:pt>
                <c:pt idx="1862">
                  <c:v>2009.2083333331923</c:v>
                </c:pt>
                <c:pt idx="1863">
                  <c:v>2009.2916666665255</c:v>
                </c:pt>
                <c:pt idx="1864">
                  <c:v>2009.3749999998588</c:v>
                </c:pt>
                <c:pt idx="1865">
                  <c:v>2009.4583333331921</c:v>
                </c:pt>
                <c:pt idx="1866">
                  <c:v>2009.5416666665253</c:v>
                </c:pt>
                <c:pt idx="1867">
                  <c:v>2009.6249999998586</c:v>
                </c:pt>
                <c:pt idx="1868">
                  <c:v>2009.7083333331918</c:v>
                </c:pt>
                <c:pt idx="1869">
                  <c:v>2009.7916666665251</c:v>
                </c:pt>
                <c:pt idx="1870">
                  <c:v>2009.8749999998583</c:v>
                </c:pt>
                <c:pt idx="1871">
                  <c:v>2009.9583333331916</c:v>
                </c:pt>
                <c:pt idx="1872">
                  <c:v>2010.0416666665249</c:v>
                </c:pt>
                <c:pt idx="1873">
                  <c:v>2010.1249999998581</c:v>
                </c:pt>
                <c:pt idx="1874">
                  <c:v>2010.2083333331914</c:v>
                </c:pt>
                <c:pt idx="1875">
                  <c:v>2010.2916666665246</c:v>
                </c:pt>
                <c:pt idx="1876">
                  <c:v>2010.3749999998579</c:v>
                </c:pt>
                <c:pt idx="1877">
                  <c:v>2010.4583333331911</c:v>
                </c:pt>
                <c:pt idx="1878">
                  <c:v>2010.5416666665244</c:v>
                </c:pt>
                <c:pt idx="1879">
                  <c:v>2010.6249999998577</c:v>
                </c:pt>
                <c:pt idx="1880">
                  <c:v>2010.7083333331909</c:v>
                </c:pt>
                <c:pt idx="1881">
                  <c:v>2010.7916666665242</c:v>
                </c:pt>
                <c:pt idx="1882">
                  <c:v>2010.8749999998574</c:v>
                </c:pt>
                <c:pt idx="1883">
                  <c:v>2010.9583333331907</c:v>
                </c:pt>
                <c:pt idx="1884">
                  <c:v>2011.041666666524</c:v>
                </c:pt>
                <c:pt idx="1885">
                  <c:v>2011.1249999998572</c:v>
                </c:pt>
                <c:pt idx="1886">
                  <c:v>2011.2083333331905</c:v>
                </c:pt>
                <c:pt idx="1887">
                  <c:v>2011.2916666665237</c:v>
                </c:pt>
                <c:pt idx="1888">
                  <c:v>2011.374999999857</c:v>
                </c:pt>
                <c:pt idx="1889">
                  <c:v>2011.4583333331902</c:v>
                </c:pt>
                <c:pt idx="1890">
                  <c:v>2011.5416666665235</c:v>
                </c:pt>
                <c:pt idx="1891">
                  <c:v>2011.6249999998568</c:v>
                </c:pt>
                <c:pt idx="1892">
                  <c:v>2011.70833333319</c:v>
                </c:pt>
                <c:pt idx="1893">
                  <c:v>2011.7916666665233</c:v>
                </c:pt>
                <c:pt idx="1894">
                  <c:v>2011.8749999998565</c:v>
                </c:pt>
                <c:pt idx="1895">
                  <c:v>2011.9583333331898</c:v>
                </c:pt>
                <c:pt idx="1896">
                  <c:v>2012.041666666523</c:v>
                </c:pt>
                <c:pt idx="1897">
                  <c:v>2012.1249999998563</c:v>
                </c:pt>
                <c:pt idx="1898">
                  <c:v>2012.2083333331896</c:v>
                </c:pt>
                <c:pt idx="1899">
                  <c:v>2012.2916666665228</c:v>
                </c:pt>
                <c:pt idx="1900">
                  <c:v>2012.3749999998561</c:v>
                </c:pt>
                <c:pt idx="1901">
                  <c:v>2012.4583333331893</c:v>
                </c:pt>
                <c:pt idx="1902">
                  <c:v>2012.5416666665226</c:v>
                </c:pt>
                <c:pt idx="1903">
                  <c:v>2012.6249999998558</c:v>
                </c:pt>
                <c:pt idx="1904">
                  <c:v>2012.7083333331891</c:v>
                </c:pt>
                <c:pt idx="1905">
                  <c:v>2012.7916666665224</c:v>
                </c:pt>
                <c:pt idx="1906">
                  <c:v>2012.8749999998556</c:v>
                </c:pt>
                <c:pt idx="1907">
                  <c:v>2012.9583333331889</c:v>
                </c:pt>
                <c:pt idx="1908">
                  <c:v>2013.0416666665221</c:v>
                </c:pt>
                <c:pt idx="1909">
                  <c:v>2013.1249999998554</c:v>
                </c:pt>
                <c:pt idx="1910">
                  <c:v>2013.2083333331886</c:v>
                </c:pt>
                <c:pt idx="1911">
                  <c:v>2013.2916666665219</c:v>
                </c:pt>
                <c:pt idx="1912">
                  <c:v>2013.3749999998552</c:v>
                </c:pt>
                <c:pt idx="1913">
                  <c:v>2013.4583333331884</c:v>
                </c:pt>
                <c:pt idx="1914">
                  <c:v>2013.5416666665217</c:v>
                </c:pt>
                <c:pt idx="1915">
                  <c:v>2013.6249999998549</c:v>
                </c:pt>
                <c:pt idx="1916">
                  <c:v>2013.7083333331882</c:v>
                </c:pt>
                <c:pt idx="1917">
                  <c:v>2013.7916666665215</c:v>
                </c:pt>
                <c:pt idx="1918">
                  <c:v>2013.8749999998547</c:v>
                </c:pt>
                <c:pt idx="1919">
                  <c:v>2013.958333333188</c:v>
                </c:pt>
                <c:pt idx="1920">
                  <c:v>2014.0416666665212</c:v>
                </c:pt>
                <c:pt idx="1921">
                  <c:v>2014.1249999998545</c:v>
                </c:pt>
                <c:pt idx="1922">
                  <c:v>2014.2083333331877</c:v>
                </c:pt>
                <c:pt idx="1923">
                  <c:v>2014.291666666521</c:v>
                </c:pt>
                <c:pt idx="1924">
                  <c:v>2014.3749999998543</c:v>
                </c:pt>
                <c:pt idx="1925">
                  <c:v>2014.4583333331875</c:v>
                </c:pt>
                <c:pt idx="1926">
                  <c:v>2014.5416666665208</c:v>
                </c:pt>
                <c:pt idx="1927">
                  <c:v>2014.624999999854</c:v>
                </c:pt>
                <c:pt idx="1928">
                  <c:v>2014.7083333331873</c:v>
                </c:pt>
                <c:pt idx="1929">
                  <c:v>2014.7916666665205</c:v>
                </c:pt>
                <c:pt idx="1930">
                  <c:v>2014.8749999998538</c:v>
                </c:pt>
                <c:pt idx="1931">
                  <c:v>2014.9583333331871</c:v>
                </c:pt>
                <c:pt idx="1932">
                  <c:v>2015.0416666665203</c:v>
                </c:pt>
                <c:pt idx="1933">
                  <c:v>2015.1249999998536</c:v>
                </c:pt>
                <c:pt idx="1934">
                  <c:v>2015.2083333331868</c:v>
                </c:pt>
                <c:pt idx="1935">
                  <c:v>2015.2916666665201</c:v>
                </c:pt>
                <c:pt idx="1936">
                  <c:v>2015.3749999998533</c:v>
                </c:pt>
                <c:pt idx="1937">
                  <c:v>2015.4583333331866</c:v>
                </c:pt>
                <c:pt idx="1938">
                  <c:v>2015.5416666665199</c:v>
                </c:pt>
                <c:pt idx="1939">
                  <c:v>2015.6249999998531</c:v>
                </c:pt>
                <c:pt idx="1940">
                  <c:v>2015.7083333331864</c:v>
                </c:pt>
                <c:pt idx="1941">
                  <c:v>2015.7916666665196</c:v>
                </c:pt>
                <c:pt idx="1942">
                  <c:v>2015.8749999998529</c:v>
                </c:pt>
                <c:pt idx="1943">
                  <c:v>2015.9583333331861</c:v>
                </c:pt>
                <c:pt idx="1944">
                  <c:v>2016.0416666665194</c:v>
                </c:pt>
                <c:pt idx="1945">
                  <c:v>2016.1249999998527</c:v>
                </c:pt>
                <c:pt idx="1946">
                  <c:v>2016.2083333331859</c:v>
                </c:pt>
                <c:pt idx="1947">
                  <c:v>2016.2916666665192</c:v>
                </c:pt>
                <c:pt idx="1948">
                  <c:v>2016.3749999998524</c:v>
                </c:pt>
                <c:pt idx="1949">
                  <c:v>2016.4583333331857</c:v>
                </c:pt>
                <c:pt idx="1950">
                  <c:v>2016.5416666665189</c:v>
                </c:pt>
                <c:pt idx="1951">
                  <c:v>2016.6249999998522</c:v>
                </c:pt>
                <c:pt idx="1952">
                  <c:v>2016.7083333331855</c:v>
                </c:pt>
                <c:pt idx="1953">
                  <c:v>2016.7916666665187</c:v>
                </c:pt>
                <c:pt idx="1954">
                  <c:v>2016.874999999852</c:v>
                </c:pt>
                <c:pt idx="1955">
                  <c:v>2016.9583333331852</c:v>
                </c:pt>
                <c:pt idx="1956">
                  <c:v>2017.0416666665185</c:v>
                </c:pt>
                <c:pt idx="1957">
                  <c:v>2017.1249999998518</c:v>
                </c:pt>
                <c:pt idx="1958">
                  <c:v>2017.208333333185</c:v>
                </c:pt>
                <c:pt idx="1959">
                  <c:v>2017.2916666665183</c:v>
                </c:pt>
                <c:pt idx="1960">
                  <c:v>2017.3749999998515</c:v>
                </c:pt>
                <c:pt idx="1961">
                  <c:v>2017.4583333331848</c:v>
                </c:pt>
                <c:pt idx="1962">
                  <c:v>2017.541666666518</c:v>
                </c:pt>
                <c:pt idx="1963">
                  <c:v>2017.6249999998513</c:v>
                </c:pt>
                <c:pt idx="1964">
                  <c:v>2017.7083333331846</c:v>
                </c:pt>
                <c:pt idx="1965">
                  <c:v>2017.7916666665178</c:v>
                </c:pt>
                <c:pt idx="1966">
                  <c:v>2017.8749999998511</c:v>
                </c:pt>
                <c:pt idx="1967">
                  <c:v>2017.9583333331843</c:v>
                </c:pt>
                <c:pt idx="1968">
                  <c:v>2018.0416666665176</c:v>
                </c:pt>
                <c:pt idx="1969">
                  <c:v>2018.1249999998508</c:v>
                </c:pt>
                <c:pt idx="1970">
                  <c:v>2018.2083333331841</c:v>
                </c:pt>
                <c:pt idx="1971">
                  <c:v>2018.2916666665174</c:v>
                </c:pt>
                <c:pt idx="1972">
                  <c:v>2018.3749999998506</c:v>
                </c:pt>
                <c:pt idx="1973">
                  <c:v>2018.4583333331839</c:v>
                </c:pt>
                <c:pt idx="1974">
                  <c:v>2018.5416666665171</c:v>
                </c:pt>
                <c:pt idx="1975">
                  <c:v>2018.6249999998504</c:v>
                </c:pt>
                <c:pt idx="1976">
                  <c:v>2018.7083333331836</c:v>
                </c:pt>
                <c:pt idx="1977">
                  <c:v>2018.7916666665169</c:v>
                </c:pt>
                <c:pt idx="1978">
                  <c:v>2018.8749999998502</c:v>
                </c:pt>
                <c:pt idx="1979">
                  <c:v>2018.9583333331834</c:v>
                </c:pt>
                <c:pt idx="1980">
                  <c:v>2019.0416666665167</c:v>
                </c:pt>
                <c:pt idx="1981">
                  <c:v>2019.1249999998499</c:v>
                </c:pt>
                <c:pt idx="1982">
                  <c:v>2019.2083333331832</c:v>
                </c:pt>
                <c:pt idx="1983">
                  <c:v>2019.2916666665164</c:v>
                </c:pt>
                <c:pt idx="1984">
                  <c:v>2019.3749999998497</c:v>
                </c:pt>
                <c:pt idx="1985">
                  <c:v>2019.458333333183</c:v>
                </c:pt>
                <c:pt idx="1986">
                  <c:v>2019.5416666665162</c:v>
                </c:pt>
                <c:pt idx="1987">
                  <c:v>2019.6249999998495</c:v>
                </c:pt>
                <c:pt idx="1988">
                  <c:v>2019.7083333331827</c:v>
                </c:pt>
                <c:pt idx="1989">
                  <c:v>2019.791666666516</c:v>
                </c:pt>
                <c:pt idx="1990">
                  <c:v>2019.8749999998493</c:v>
                </c:pt>
                <c:pt idx="1991">
                  <c:v>2019.9583333331825</c:v>
                </c:pt>
                <c:pt idx="1992">
                  <c:v>2020.0416666665158</c:v>
                </c:pt>
                <c:pt idx="1993">
                  <c:v>2020.124999999849</c:v>
                </c:pt>
                <c:pt idx="1994">
                  <c:v>2020.2083333331823</c:v>
                </c:pt>
                <c:pt idx="1995">
                  <c:v>2020.2916666665155</c:v>
                </c:pt>
                <c:pt idx="1996">
                  <c:v>2020.3749999998488</c:v>
                </c:pt>
                <c:pt idx="1997">
                  <c:v>2020.4583333331821</c:v>
                </c:pt>
                <c:pt idx="1998">
                  <c:v>2020.5416666665153</c:v>
                </c:pt>
                <c:pt idx="1999">
                  <c:v>2020.6249999998486</c:v>
                </c:pt>
              </c:numCache>
            </c:numRef>
          </c:xVal>
          <c:yVal>
            <c:numRef>
              <c:f>'AMO-TSI-Temp-Data'!$BE$13:$BE$2012</c:f>
              <c:numCache>
                <c:formatCode>General</c:formatCode>
                <c:ptCount val="2000"/>
                <c:pt idx="0">
                  <c:v>3.6666666666666667E-2</c:v>
                </c:pt>
                <c:pt idx="1">
                  <c:v>-0.08</c:v>
                </c:pt>
                <c:pt idx="2">
                  <c:v>-0.13333333333333333</c:v>
                </c:pt>
                <c:pt idx="3">
                  <c:v>-0.14666666666666667</c:v>
                </c:pt>
                <c:pt idx="4">
                  <c:v>-0.18000000000000002</c:v>
                </c:pt>
                <c:pt idx="5">
                  <c:v>-9.9999999999999992E-2</c:v>
                </c:pt>
                <c:pt idx="6">
                  <c:v>-3.3333333333333333E-2</c:v>
                </c:pt>
                <c:pt idx="7">
                  <c:v>-0.41333333333333333</c:v>
                </c:pt>
                <c:pt idx="8">
                  <c:v>-0.33333333333333331</c:v>
                </c:pt>
                <c:pt idx="9">
                  <c:v>-0.74333333333333329</c:v>
                </c:pt>
                <c:pt idx="10">
                  <c:v>-0.55999999999999994</c:v>
                </c:pt>
                <c:pt idx="11">
                  <c:v>-0.58666666666666667</c:v>
                </c:pt>
                <c:pt idx="12">
                  <c:v>-6.6666666666666666E-2</c:v>
                </c:pt>
                <c:pt idx="13">
                  <c:v>-0.13</c:v>
                </c:pt>
                <c:pt idx="14">
                  <c:v>-0.08</c:v>
                </c:pt>
                <c:pt idx="15">
                  <c:v>-0.19333333333333333</c:v>
                </c:pt>
                <c:pt idx="16">
                  <c:v>-0.44666666666666671</c:v>
                </c:pt>
                <c:pt idx="17">
                  <c:v>-0.62666666666666659</c:v>
                </c:pt>
                <c:pt idx="18">
                  <c:v>-0.37666666666666665</c:v>
                </c:pt>
                <c:pt idx="19">
                  <c:v>-0.16</c:v>
                </c:pt>
                <c:pt idx="20">
                  <c:v>-0.25333333333333335</c:v>
                </c:pt>
                <c:pt idx="21">
                  <c:v>-0.21</c:v>
                </c:pt>
                <c:pt idx="22">
                  <c:v>-0.13666666666666666</c:v>
                </c:pt>
                <c:pt idx="23">
                  <c:v>-0.29333333333333333</c:v>
                </c:pt>
                <c:pt idx="24">
                  <c:v>-0.13</c:v>
                </c:pt>
                <c:pt idx="25">
                  <c:v>0.15666666666666665</c:v>
                </c:pt>
                <c:pt idx="26">
                  <c:v>0.13999999999999999</c:v>
                </c:pt>
                <c:pt idx="27">
                  <c:v>-0.32</c:v>
                </c:pt>
                <c:pt idx="28">
                  <c:v>-0.42</c:v>
                </c:pt>
                <c:pt idx="29">
                  <c:v>-0.71666666666666667</c:v>
                </c:pt>
                <c:pt idx="30">
                  <c:v>-0.22999999999999998</c:v>
                </c:pt>
                <c:pt idx="31">
                  <c:v>0.21</c:v>
                </c:pt>
                <c:pt idx="32">
                  <c:v>0.19333333333333333</c:v>
                </c:pt>
                <c:pt idx="33">
                  <c:v>0.19666666666666666</c:v>
                </c:pt>
                <c:pt idx="34">
                  <c:v>7.6666666666666675E-2</c:v>
                </c:pt>
                <c:pt idx="35">
                  <c:v>1.3333333333333334E-2</c:v>
                </c:pt>
                <c:pt idx="36">
                  <c:v>-0.17333333333333334</c:v>
                </c:pt>
                <c:pt idx="37">
                  <c:v>-0.55666666666666664</c:v>
                </c:pt>
                <c:pt idx="38">
                  <c:v>-0.35000000000000003</c:v>
                </c:pt>
                <c:pt idx="39">
                  <c:v>-0.27</c:v>
                </c:pt>
                <c:pt idx="40">
                  <c:v>-0.21666666666666667</c:v>
                </c:pt>
                <c:pt idx="41">
                  <c:v>0.34333333333333332</c:v>
                </c:pt>
                <c:pt idx="42">
                  <c:v>0.38999999999999996</c:v>
                </c:pt>
                <c:pt idx="43">
                  <c:v>0.27</c:v>
                </c:pt>
                <c:pt idx="44">
                  <c:v>0.27999999999999997</c:v>
                </c:pt>
                <c:pt idx="45">
                  <c:v>0.23333333333333331</c:v>
                </c:pt>
                <c:pt idx="46">
                  <c:v>0.12666666666666668</c:v>
                </c:pt>
                <c:pt idx="47">
                  <c:v>-0.18333333333333335</c:v>
                </c:pt>
                <c:pt idx="48">
                  <c:v>-0.32</c:v>
                </c:pt>
                <c:pt idx="49">
                  <c:v>-0.51</c:v>
                </c:pt>
                <c:pt idx="50">
                  <c:v>-0.58666666666666667</c:v>
                </c:pt>
                <c:pt idx="51">
                  <c:v>-0.27333333333333332</c:v>
                </c:pt>
                <c:pt idx="52">
                  <c:v>0.16333333333333333</c:v>
                </c:pt>
                <c:pt idx="53">
                  <c:v>0.73</c:v>
                </c:pt>
                <c:pt idx="54">
                  <c:v>0.35000000000000003</c:v>
                </c:pt>
                <c:pt idx="55">
                  <c:v>0.22333333333333336</c:v>
                </c:pt>
                <c:pt idx="56">
                  <c:v>0.45999999999999996</c:v>
                </c:pt>
                <c:pt idx="57">
                  <c:v>0.78333333333333333</c:v>
                </c:pt>
                <c:pt idx="58">
                  <c:v>0.15333333333333335</c:v>
                </c:pt>
                <c:pt idx="59">
                  <c:v>-0.38666666666666666</c:v>
                </c:pt>
                <c:pt idx="60">
                  <c:v>-0.40666666666666668</c:v>
                </c:pt>
                <c:pt idx="61">
                  <c:v>-0.56999999999999995</c:v>
                </c:pt>
                <c:pt idx="62">
                  <c:v>-0.82</c:v>
                </c:pt>
                <c:pt idx="63">
                  <c:v>-1.2166666666666666</c:v>
                </c:pt>
                <c:pt idx="64">
                  <c:v>-0.95333333333333325</c:v>
                </c:pt>
                <c:pt idx="65">
                  <c:v>-0.66333333333333333</c:v>
                </c:pt>
                <c:pt idx="66">
                  <c:v>-0.33666666666666667</c:v>
                </c:pt>
                <c:pt idx="67">
                  <c:v>-0.42</c:v>
                </c:pt>
                <c:pt idx="68">
                  <c:v>-0.39666666666666667</c:v>
                </c:pt>
                <c:pt idx="69">
                  <c:v>-0.4366666666666667</c:v>
                </c:pt>
                <c:pt idx="70">
                  <c:v>-0.37999999999999995</c:v>
                </c:pt>
                <c:pt idx="71">
                  <c:v>-0.37333333333333335</c:v>
                </c:pt>
                <c:pt idx="72">
                  <c:v>-0.4366666666666667</c:v>
                </c:pt>
                <c:pt idx="73">
                  <c:v>-0.42666666666666669</c:v>
                </c:pt>
                <c:pt idx="74">
                  <c:v>-0.44666666666666671</c:v>
                </c:pt>
                <c:pt idx="75">
                  <c:v>-0.25666666666666665</c:v>
                </c:pt>
                <c:pt idx="76">
                  <c:v>-0.28333333333333333</c:v>
                </c:pt>
                <c:pt idx="77">
                  <c:v>-0.42</c:v>
                </c:pt>
                <c:pt idx="78">
                  <c:v>-9.0000000000000011E-2</c:v>
                </c:pt>
                <c:pt idx="79">
                  <c:v>-0.13333333333333333</c:v>
                </c:pt>
                <c:pt idx="80">
                  <c:v>0.11</c:v>
                </c:pt>
                <c:pt idx="81">
                  <c:v>-0.56666666666666665</c:v>
                </c:pt>
                <c:pt idx="82">
                  <c:v>-0.39333333333333331</c:v>
                </c:pt>
                <c:pt idx="83">
                  <c:v>-0.47333333333333333</c:v>
                </c:pt>
                <c:pt idx="84">
                  <c:v>-0.18999999999999997</c:v>
                </c:pt>
                <c:pt idx="85">
                  <c:v>-0.27999999999999997</c:v>
                </c:pt>
                <c:pt idx="86">
                  <c:v>-0.28666666666666668</c:v>
                </c:pt>
                <c:pt idx="87">
                  <c:v>-0.27666666666666667</c:v>
                </c:pt>
                <c:pt idx="88">
                  <c:v>-0.12333333333333334</c:v>
                </c:pt>
                <c:pt idx="89">
                  <c:v>-0.11666666666666665</c:v>
                </c:pt>
                <c:pt idx="90">
                  <c:v>-0.20333333333333334</c:v>
                </c:pt>
                <c:pt idx="91">
                  <c:v>-0.26666666666666666</c:v>
                </c:pt>
                <c:pt idx="92">
                  <c:v>-0.39999999999999997</c:v>
                </c:pt>
                <c:pt idx="93">
                  <c:v>-0.52666666666666673</c:v>
                </c:pt>
                <c:pt idx="94">
                  <c:v>-0.6</c:v>
                </c:pt>
                <c:pt idx="95">
                  <c:v>-0.54999999999999993</c:v>
                </c:pt>
                <c:pt idx="96">
                  <c:v>-0.13666666666666666</c:v>
                </c:pt>
                <c:pt idx="97">
                  <c:v>-4.3333333333333335E-2</c:v>
                </c:pt>
                <c:pt idx="98">
                  <c:v>5.3333333333333337E-2</c:v>
                </c:pt>
                <c:pt idx="99">
                  <c:v>2.3333333333333334E-2</c:v>
                </c:pt>
                <c:pt idx="100">
                  <c:v>0.03</c:v>
                </c:pt>
                <c:pt idx="101">
                  <c:v>-2.6666666666666668E-2</c:v>
                </c:pt>
                <c:pt idx="102">
                  <c:v>-0.04</c:v>
                </c:pt>
                <c:pt idx="103">
                  <c:v>-6.6666666666666666E-2</c:v>
                </c:pt>
                <c:pt idx="104">
                  <c:v>-0.32666666666666666</c:v>
                </c:pt>
                <c:pt idx="105">
                  <c:v>-0.26666666666666666</c:v>
                </c:pt>
                <c:pt idx="106">
                  <c:v>-0.13</c:v>
                </c:pt>
                <c:pt idx="107">
                  <c:v>2.3333333333333334E-2</c:v>
                </c:pt>
                <c:pt idx="108">
                  <c:v>-0.02</c:v>
                </c:pt>
                <c:pt idx="109">
                  <c:v>-0.11333333333333334</c:v>
                </c:pt>
                <c:pt idx="110">
                  <c:v>-0.12333333333333334</c:v>
                </c:pt>
                <c:pt idx="111">
                  <c:v>-0.06</c:v>
                </c:pt>
                <c:pt idx="112">
                  <c:v>0.01</c:v>
                </c:pt>
                <c:pt idx="113">
                  <c:v>-0.01</c:v>
                </c:pt>
                <c:pt idx="114">
                  <c:v>2.3333333333333334E-2</c:v>
                </c:pt>
                <c:pt idx="115">
                  <c:v>-8.666666666666667E-2</c:v>
                </c:pt>
                <c:pt idx="116">
                  <c:v>1.6666666666666666E-2</c:v>
                </c:pt>
                <c:pt idx="117">
                  <c:v>2.3333333333333334E-2</c:v>
                </c:pt>
                <c:pt idx="118">
                  <c:v>3.6666666666666667E-2</c:v>
                </c:pt>
                <c:pt idx="119">
                  <c:v>-7.6666666666666675E-2</c:v>
                </c:pt>
                <c:pt idx="120">
                  <c:v>-6.3333333333333339E-2</c:v>
                </c:pt>
                <c:pt idx="121">
                  <c:v>-0.03</c:v>
                </c:pt>
                <c:pt idx="122">
                  <c:v>-0.34666666666666668</c:v>
                </c:pt>
                <c:pt idx="123">
                  <c:v>-0.33333333333333331</c:v>
                </c:pt>
                <c:pt idx="124">
                  <c:v>-0.26</c:v>
                </c:pt>
                <c:pt idx="125">
                  <c:v>-0.22</c:v>
                </c:pt>
                <c:pt idx="126">
                  <c:v>-6.3333333333333339E-2</c:v>
                </c:pt>
                <c:pt idx="127">
                  <c:v>-0.16</c:v>
                </c:pt>
                <c:pt idx="128">
                  <c:v>-6.9999999999999993E-2</c:v>
                </c:pt>
                <c:pt idx="129">
                  <c:v>7.6666666666666675E-2</c:v>
                </c:pt>
                <c:pt idx="130">
                  <c:v>0.17666666666666667</c:v>
                </c:pt>
                <c:pt idx="131">
                  <c:v>0.16666666666666666</c:v>
                </c:pt>
                <c:pt idx="132">
                  <c:v>-9.3333333333333338E-2</c:v>
                </c:pt>
                <c:pt idx="133">
                  <c:v>-0.18000000000000002</c:v>
                </c:pt>
                <c:pt idx="134">
                  <c:v>-0.16</c:v>
                </c:pt>
                <c:pt idx="135">
                  <c:v>-5.3333333333333337E-2</c:v>
                </c:pt>
                <c:pt idx="136">
                  <c:v>-4.9999999999999996E-2</c:v>
                </c:pt>
                <c:pt idx="137">
                  <c:v>-0.22</c:v>
                </c:pt>
                <c:pt idx="138">
                  <c:v>-0.32</c:v>
                </c:pt>
                <c:pt idx="139">
                  <c:v>-0.22999999999999998</c:v>
                </c:pt>
                <c:pt idx="140">
                  <c:v>-0.24333333333333332</c:v>
                </c:pt>
                <c:pt idx="141">
                  <c:v>-0.20333333333333334</c:v>
                </c:pt>
                <c:pt idx="142">
                  <c:v>-0.20666666666666667</c:v>
                </c:pt>
                <c:pt idx="143">
                  <c:v>-0.25333333333333335</c:v>
                </c:pt>
                <c:pt idx="144">
                  <c:v>-0.77</c:v>
                </c:pt>
                <c:pt idx="145">
                  <c:v>-0.75666666666666671</c:v>
                </c:pt>
                <c:pt idx="146">
                  <c:v>-0.7400000000000001</c:v>
                </c:pt>
                <c:pt idx="147">
                  <c:v>-0.38666666666666666</c:v>
                </c:pt>
                <c:pt idx="148">
                  <c:v>-0.22666666666666668</c:v>
                </c:pt>
                <c:pt idx="149">
                  <c:v>-0.27999999999999997</c:v>
                </c:pt>
                <c:pt idx="150">
                  <c:v>-0.18333333333333335</c:v>
                </c:pt>
                <c:pt idx="151">
                  <c:v>-0.13333333333333333</c:v>
                </c:pt>
                <c:pt idx="152">
                  <c:v>-0.11666666666666665</c:v>
                </c:pt>
                <c:pt idx="153">
                  <c:v>-5.6666666666666671E-2</c:v>
                </c:pt>
                <c:pt idx="154">
                  <c:v>-2.3333333333333334E-2</c:v>
                </c:pt>
                <c:pt idx="155">
                  <c:v>-9.6666666666666665E-2</c:v>
                </c:pt>
                <c:pt idx="156">
                  <c:v>-4.6666666666666669E-2</c:v>
                </c:pt>
                <c:pt idx="157">
                  <c:v>-9.6666666666666665E-2</c:v>
                </c:pt>
                <c:pt idx="158">
                  <c:v>-0.16</c:v>
                </c:pt>
                <c:pt idx="159">
                  <c:v>-0.14333333333333334</c:v>
                </c:pt>
                <c:pt idx="160">
                  <c:v>-0.11333333333333334</c:v>
                </c:pt>
                <c:pt idx="161">
                  <c:v>-4.6666666666666669E-2</c:v>
                </c:pt>
                <c:pt idx="162">
                  <c:v>5.3333333333333337E-2</c:v>
                </c:pt>
                <c:pt idx="163">
                  <c:v>-0.11333333333333334</c:v>
                </c:pt>
                <c:pt idx="164">
                  <c:v>-9.6666666666666665E-2</c:v>
                </c:pt>
                <c:pt idx="165">
                  <c:v>-0.29666666666666669</c:v>
                </c:pt>
                <c:pt idx="166">
                  <c:v>-9.3333333333333338E-2</c:v>
                </c:pt>
                <c:pt idx="167">
                  <c:v>0.25333333333333335</c:v>
                </c:pt>
                <c:pt idx="168">
                  <c:v>0.32666666666666666</c:v>
                </c:pt>
                <c:pt idx="169">
                  <c:v>8.666666666666667E-2</c:v>
                </c:pt>
                <c:pt idx="170">
                  <c:v>0.01</c:v>
                </c:pt>
                <c:pt idx="171">
                  <c:v>-0.13</c:v>
                </c:pt>
                <c:pt idx="172">
                  <c:v>-0.14333333333333334</c:v>
                </c:pt>
                <c:pt idx="173">
                  <c:v>-7.3333333333333334E-2</c:v>
                </c:pt>
                <c:pt idx="174">
                  <c:v>3.6666666666666667E-2</c:v>
                </c:pt>
                <c:pt idx="175">
                  <c:v>-6.6666666666666671E-3</c:v>
                </c:pt>
                <c:pt idx="176">
                  <c:v>0.03</c:v>
                </c:pt>
                <c:pt idx="177">
                  <c:v>-6.6666666666666666E-2</c:v>
                </c:pt>
                <c:pt idx="178">
                  <c:v>-0.21</c:v>
                </c:pt>
                <c:pt idx="179">
                  <c:v>-0.27</c:v>
                </c:pt>
                <c:pt idx="180">
                  <c:v>-0.27999999999999997</c:v>
                </c:pt>
                <c:pt idx="181">
                  <c:v>-5.3333333333333337E-2</c:v>
                </c:pt>
                <c:pt idx="182">
                  <c:v>0.11</c:v>
                </c:pt>
                <c:pt idx="183">
                  <c:v>0.41</c:v>
                </c:pt>
                <c:pt idx="184">
                  <c:v>1.1866666666666668</c:v>
                </c:pt>
                <c:pt idx="185">
                  <c:v>1.28</c:v>
                </c:pt>
                <c:pt idx="186">
                  <c:v>1.26</c:v>
                </c:pt>
                <c:pt idx="187">
                  <c:v>0.39999999999999997</c:v>
                </c:pt>
                <c:pt idx="188">
                  <c:v>-0.04</c:v>
                </c:pt>
                <c:pt idx="189">
                  <c:v>-0.13333333333333333</c:v>
                </c:pt>
                <c:pt idx="190">
                  <c:v>-0.21</c:v>
                </c:pt>
                <c:pt idx="191">
                  <c:v>-0.15333333333333335</c:v>
                </c:pt>
                <c:pt idx="192">
                  <c:v>7.6666666666666675E-2</c:v>
                </c:pt>
                <c:pt idx="193">
                  <c:v>-6.3333333333333339E-2</c:v>
                </c:pt>
                <c:pt idx="194">
                  <c:v>0.01</c:v>
                </c:pt>
                <c:pt idx="195">
                  <c:v>-9.9999999999999992E-2</c:v>
                </c:pt>
                <c:pt idx="196">
                  <c:v>-4.6666666666666669E-2</c:v>
                </c:pt>
                <c:pt idx="197">
                  <c:v>-0.12333333333333334</c:v>
                </c:pt>
                <c:pt idx="198">
                  <c:v>-4.3333333333333335E-2</c:v>
                </c:pt>
                <c:pt idx="199">
                  <c:v>1.6666666666666666E-2</c:v>
                </c:pt>
                <c:pt idx="200">
                  <c:v>-0.16333333333333333</c:v>
                </c:pt>
                <c:pt idx="201">
                  <c:v>-0.23333333333333331</c:v>
                </c:pt>
                <c:pt idx="202">
                  <c:v>-0.29333333333333333</c:v>
                </c:pt>
                <c:pt idx="203">
                  <c:v>-0.3133333333333333</c:v>
                </c:pt>
                <c:pt idx="204">
                  <c:v>-0.14666666666666667</c:v>
                </c:pt>
                <c:pt idx="205">
                  <c:v>0</c:v>
                </c:pt>
                <c:pt idx="206">
                  <c:v>-0.06</c:v>
                </c:pt>
                <c:pt idx="207">
                  <c:v>-0.17</c:v>
                </c:pt>
                <c:pt idx="208">
                  <c:v>-0.31</c:v>
                </c:pt>
                <c:pt idx="209">
                  <c:v>-0.12</c:v>
                </c:pt>
                <c:pt idx="210">
                  <c:v>-0.12666666666666668</c:v>
                </c:pt>
                <c:pt idx="211">
                  <c:v>-0.03</c:v>
                </c:pt>
                <c:pt idx="212">
                  <c:v>-0.19333333333333333</c:v>
                </c:pt>
                <c:pt idx="213">
                  <c:v>-0.26666666666666666</c:v>
                </c:pt>
                <c:pt idx="214">
                  <c:v>-0.3</c:v>
                </c:pt>
                <c:pt idx="215">
                  <c:v>-9.6666666666666665E-2</c:v>
                </c:pt>
                <c:pt idx="216">
                  <c:v>-0.13</c:v>
                </c:pt>
                <c:pt idx="217">
                  <c:v>-0.18333333333333335</c:v>
                </c:pt>
                <c:pt idx="218">
                  <c:v>-6.6666666666666666E-2</c:v>
                </c:pt>
                <c:pt idx="219">
                  <c:v>-0.16333333333333333</c:v>
                </c:pt>
                <c:pt idx="220">
                  <c:v>-0.01</c:v>
                </c:pt>
                <c:pt idx="221">
                  <c:v>-0.27333333333333332</c:v>
                </c:pt>
                <c:pt idx="222">
                  <c:v>-0.31666666666666665</c:v>
                </c:pt>
                <c:pt idx="223">
                  <c:v>-0.34</c:v>
                </c:pt>
                <c:pt idx="224">
                  <c:v>-0.17</c:v>
                </c:pt>
                <c:pt idx="225">
                  <c:v>-3.6666666666666667E-2</c:v>
                </c:pt>
                <c:pt idx="226">
                  <c:v>-0.57999999999999996</c:v>
                </c:pt>
                <c:pt idx="227">
                  <c:v>-0.70000000000000007</c:v>
                </c:pt>
                <c:pt idx="228">
                  <c:v>-0.68666666666666665</c:v>
                </c:pt>
                <c:pt idx="229">
                  <c:v>-0.70333333333333325</c:v>
                </c:pt>
                <c:pt idx="230">
                  <c:v>-0.55666666666666664</c:v>
                </c:pt>
                <c:pt idx="231">
                  <c:v>-0.22999999999999998</c:v>
                </c:pt>
                <c:pt idx="232">
                  <c:v>-0.16333333333333333</c:v>
                </c:pt>
                <c:pt idx="233">
                  <c:v>-0.26666666666666666</c:v>
                </c:pt>
                <c:pt idx="234">
                  <c:v>-0.37999999999999995</c:v>
                </c:pt>
                <c:pt idx="235">
                  <c:v>-0.35000000000000003</c:v>
                </c:pt>
                <c:pt idx="236">
                  <c:v>-0.28999999999999998</c:v>
                </c:pt>
                <c:pt idx="237">
                  <c:v>-0.23333333333333331</c:v>
                </c:pt>
                <c:pt idx="238">
                  <c:v>-0.35333333333333333</c:v>
                </c:pt>
                <c:pt idx="239">
                  <c:v>-0.28666666666666668</c:v>
                </c:pt>
                <c:pt idx="240">
                  <c:v>-0.24666666666666667</c:v>
                </c:pt>
                <c:pt idx="241">
                  <c:v>-0.39333333333333331</c:v>
                </c:pt>
                <c:pt idx="242">
                  <c:v>-0.08</c:v>
                </c:pt>
                <c:pt idx="243">
                  <c:v>5.3333333333333337E-2</c:v>
                </c:pt>
                <c:pt idx="244">
                  <c:v>3.3333333333333335E-3</c:v>
                </c:pt>
                <c:pt idx="245">
                  <c:v>-8.666666666666667E-2</c:v>
                </c:pt>
                <c:pt idx="246">
                  <c:v>-6.9999999999999993E-2</c:v>
                </c:pt>
                <c:pt idx="247">
                  <c:v>0.10333333333333333</c:v>
                </c:pt>
                <c:pt idx="248">
                  <c:v>4.9999999999999996E-2</c:v>
                </c:pt>
                <c:pt idx="249">
                  <c:v>-1.3333333333333334E-2</c:v>
                </c:pt>
                <c:pt idx="250">
                  <c:v>0</c:v>
                </c:pt>
                <c:pt idx="251">
                  <c:v>-0.37666666666666665</c:v>
                </c:pt>
                <c:pt idx="252">
                  <c:v>-0.47333333333333333</c:v>
                </c:pt>
                <c:pt idx="253">
                  <c:v>-0.51</c:v>
                </c:pt>
                <c:pt idx="254">
                  <c:v>-0.39333333333333331</c:v>
                </c:pt>
                <c:pt idx="255">
                  <c:v>-0.41333333333333333</c:v>
                </c:pt>
                <c:pt idx="256">
                  <c:v>-0.21666666666666667</c:v>
                </c:pt>
                <c:pt idx="257">
                  <c:v>-0.26333333333333336</c:v>
                </c:pt>
                <c:pt idx="258">
                  <c:v>-0.21333333333333335</c:v>
                </c:pt>
                <c:pt idx="259">
                  <c:v>-0.26666666666666666</c:v>
                </c:pt>
                <c:pt idx="260">
                  <c:v>-0.21333333333333335</c:v>
                </c:pt>
                <c:pt idx="261">
                  <c:v>-0.39666666666666667</c:v>
                </c:pt>
                <c:pt idx="262">
                  <c:v>-0.3</c:v>
                </c:pt>
                <c:pt idx="263">
                  <c:v>3.6666666666666667E-2</c:v>
                </c:pt>
                <c:pt idx="264">
                  <c:v>-0.32</c:v>
                </c:pt>
                <c:pt idx="265">
                  <c:v>-0.24666666666666667</c:v>
                </c:pt>
                <c:pt idx="266">
                  <c:v>-0.30333333333333334</c:v>
                </c:pt>
                <c:pt idx="267">
                  <c:v>-0.51</c:v>
                </c:pt>
                <c:pt idx="268">
                  <c:v>-0.52333333333333332</c:v>
                </c:pt>
                <c:pt idx="269">
                  <c:v>-0.27333333333333332</c:v>
                </c:pt>
                <c:pt idx="270">
                  <c:v>-0.73666666666666669</c:v>
                </c:pt>
                <c:pt idx="271">
                  <c:v>-0.72000000000000008</c:v>
                </c:pt>
                <c:pt idx="272">
                  <c:v>-0.49333333333333335</c:v>
                </c:pt>
                <c:pt idx="273">
                  <c:v>-0.13333333333333333</c:v>
                </c:pt>
                <c:pt idx="274">
                  <c:v>-1.3333333333333334E-2</c:v>
                </c:pt>
                <c:pt idx="275">
                  <c:v>-0.08</c:v>
                </c:pt>
                <c:pt idx="276">
                  <c:v>-4.3333333333333335E-2</c:v>
                </c:pt>
                <c:pt idx="277">
                  <c:v>-2.6666666666666668E-2</c:v>
                </c:pt>
                <c:pt idx="278">
                  <c:v>-2.6666666666666668E-2</c:v>
                </c:pt>
                <c:pt idx="279">
                  <c:v>-0.22666666666666668</c:v>
                </c:pt>
                <c:pt idx="280">
                  <c:v>-0.27333333333333332</c:v>
                </c:pt>
                <c:pt idx="281">
                  <c:v>-0.39333333333333331</c:v>
                </c:pt>
                <c:pt idx="282">
                  <c:v>-0.12333333333333334</c:v>
                </c:pt>
                <c:pt idx="283">
                  <c:v>-0.20666666666666667</c:v>
                </c:pt>
                <c:pt idx="284">
                  <c:v>-0.08</c:v>
                </c:pt>
                <c:pt idx="285">
                  <c:v>6.6666666666666671E-3</c:v>
                </c:pt>
                <c:pt idx="286">
                  <c:v>0.15333333333333335</c:v>
                </c:pt>
                <c:pt idx="287">
                  <c:v>2.3333333333333334E-2</c:v>
                </c:pt>
                <c:pt idx="288">
                  <c:v>0.06</c:v>
                </c:pt>
                <c:pt idx="289">
                  <c:v>0.28333333333333333</c:v>
                </c:pt>
                <c:pt idx="290">
                  <c:v>0.32</c:v>
                </c:pt>
                <c:pt idx="291">
                  <c:v>0.49666666666666665</c:v>
                </c:pt>
                <c:pt idx="292">
                  <c:v>0.49333333333333335</c:v>
                </c:pt>
                <c:pt idx="293">
                  <c:v>0.3</c:v>
                </c:pt>
                <c:pt idx="294">
                  <c:v>0.15333333333333335</c:v>
                </c:pt>
                <c:pt idx="295">
                  <c:v>-0.21</c:v>
                </c:pt>
                <c:pt idx="296">
                  <c:v>-0.65666666666666662</c:v>
                </c:pt>
                <c:pt idx="297">
                  <c:v>-0.55999999999999994</c:v>
                </c:pt>
                <c:pt idx="298">
                  <c:v>-0.17</c:v>
                </c:pt>
                <c:pt idx="299">
                  <c:v>0.4366666666666667</c:v>
                </c:pt>
                <c:pt idx="300">
                  <c:v>6.6666666666666666E-2</c:v>
                </c:pt>
                <c:pt idx="301">
                  <c:v>4.3333333333333335E-2</c:v>
                </c:pt>
                <c:pt idx="302">
                  <c:v>7.6666666666666675E-2</c:v>
                </c:pt>
                <c:pt idx="303">
                  <c:v>0.20333333333333334</c:v>
                </c:pt>
                <c:pt idx="304">
                  <c:v>-0.18666666666666668</c:v>
                </c:pt>
                <c:pt idx="305">
                  <c:v>-0.30333333333333334</c:v>
                </c:pt>
                <c:pt idx="306">
                  <c:v>-0.53333333333333333</c:v>
                </c:pt>
                <c:pt idx="307">
                  <c:v>-0.20666666666666667</c:v>
                </c:pt>
                <c:pt idx="308">
                  <c:v>-0.17333333333333334</c:v>
                </c:pt>
                <c:pt idx="309">
                  <c:v>-0.25</c:v>
                </c:pt>
                <c:pt idx="310">
                  <c:v>-0.21333333333333335</c:v>
                </c:pt>
                <c:pt idx="311">
                  <c:v>-6.6666666666666666E-2</c:v>
                </c:pt>
                <c:pt idx="312">
                  <c:v>0.14666666666666667</c:v>
                </c:pt>
                <c:pt idx="313">
                  <c:v>-0.15</c:v>
                </c:pt>
                <c:pt idx="314">
                  <c:v>-0.5033333333333333</c:v>
                </c:pt>
                <c:pt idx="315">
                  <c:v>-0.80666666666666664</c:v>
                </c:pt>
                <c:pt idx="316">
                  <c:v>-0.9900000000000001</c:v>
                </c:pt>
                <c:pt idx="317">
                  <c:v>-1.05</c:v>
                </c:pt>
                <c:pt idx="318">
                  <c:v>-0.75666666666666671</c:v>
                </c:pt>
                <c:pt idx="319">
                  <c:v>-0.59666666666666668</c:v>
                </c:pt>
                <c:pt idx="320">
                  <c:v>-0.59</c:v>
                </c:pt>
                <c:pt idx="321">
                  <c:v>6.6666666666666671E-3</c:v>
                </c:pt>
                <c:pt idx="322">
                  <c:v>-0.13333333333333333</c:v>
                </c:pt>
                <c:pt idx="323">
                  <c:v>-0.02</c:v>
                </c:pt>
                <c:pt idx="324">
                  <c:v>-0.16</c:v>
                </c:pt>
                <c:pt idx="325">
                  <c:v>-4.9999999999999996E-2</c:v>
                </c:pt>
                <c:pt idx="326">
                  <c:v>-6.6666666666666671E-3</c:v>
                </c:pt>
                <c:pt idx="327">
                  <c:v>5.6666666666666671E-2</c:v>
                </c:pt>
                <c:pt idx="328">
                  <c:v>0.16666666666666666</c:v>
                </c:pt>
                <c:pt idx="329">
                  <c:v>0.08</c:v>
                </c:pt>
                <c:pt idx="330">
                  <c:v>-0.43333333333333335</c:v>
                </c:pt>
                <c:pt idx="331">
                  <c:v>-0.77</c:v>
                </c:pt>
                <c:pt idx="332">
                  <c:v>5.3333333333333337E-2</c:v>
                </c:pt>
                <c:pt idx="333">
                  <c:v>0.11333333333333334</c:v>
                </c:pt>
                <c:pt idx="334">
                  <c:v>6.6666666666666666E-2</c:v>
                </c:pt>
                <c:pt idx="335">
                  <c:v>-0.18333333333333335</c:v>
                </c:pt>
                <c:pt idx="336">
                  <c:v>-0.68666666666666665</c:v>
                </c:pt>
                <c:pt idx="337">
                  <c:v>-0.64</c:v>
                </c:pt>
                <c:pt idx="338">
                  <c:v>-0.59666666666666668</c:v>
                </c:pt>
                <c:pt idx="339">
                  <c:v>-0.53333333333333333</c:v>
                </c:pt>
                <c:pt idx="340">
                  <c:v>-0.5033333333333333</c:v>
                </c:pt>
                <c:pt idx="341">
                  <c:v>-0.56999999999999995</c:v>
                </c:pt>
                <c:pt idx="342">
                  <c:v>-1.06</c:v>
                </c:pt>
                <c:pt idx="343">
                  <c:v>-0.3666666666666667</c:v>
                </c:pt>
                <c:pt idx="344">
                  <c:v>-0.27</c:v>
                </c:pt>
                <c:pt idx="345">
                  <c:v>-0.35666666666666669</c:v>
                </c:pt>
                <c:pt idx="346">
                  <c:v>-0.11333333333333334</c:v>
                </c:pt>
                <c:pt idx="347">
                  <c:v>0.22</c:v>
                </c:pt>
                <c:pt idx="348">
                  <c:v>-0.32333333333333331</c:v>
                </c:pt>
                <c:pt idx="349">
                  <c:v>-0.44</c:v>
                </c:pt>
                <c:pt idx="350">
                  <c:v>-0.46666666666666662</c:v>
                </c:pt>
                <c:pt idx="351">
                  <c:v>-0.10666666666666667</c:v>
                </c:pt>
                <c:pt idx="352">
                  <c:v>-0.22333333333333336</c:v>
                </c:pt>
                <c:pt idx="353">
                  <c:v>-0.41666666666666669</c:v>
                </c:pt>
                <c:pt idx="354">
                  <c:v>-0.94</c:v>
                </c:pt>
                <c:pt idx="355">
                  <c:v>-0.78666666666666663</c:v>
                </c:pt>
                <c:pt idx="356">
                  <c:v>-0.58333333333333337</c:v>
                </c:pt>
                <c:pt idx="357">
                  <c:v>-0.49</c:v>
                </c:pt>
                <c:pt idx="358">
                  <c:v>-0.35666666666666669</c:v>
                </c:pt>
                <c:pt idx="359">
                  <c:v>-0.55666666666666664</c:v>
                </c:pt>
                <c:pt idx="360">
                  <c:v>-0.59</c:v>
                </c:pt>
                <c:pt idx="361">
                  <c:v>-0.65</c:v>
                </c:pt>
                <c:pt idx="362">
                  <c:v>-0.47333333333333333</c:v>
                </c:pt>
                <c:pt idx="363">
                  <c:v>-0.17666666666666667</c:v>
                </c:pt>
                <c:pt idx="364">
                  <c:v>0.13666666666666666</c:v>
                </c:pt>
                <c:pt idx="365">
                  <c:v>0.27999999999999997</c:v>
                </c:pt>
                <c:pt idx="366">
                  <c:v>0.3666666666666667</c:v>
                </c:pt>
                <c:pt idx="367">
                  <c:v>0.33333333333333331</c:v>
                </c:pt>
                <c:pt idx="368">
                  <c:v>0.24666666666666667</c:v>
                </c:pt>
                <c:pt idx="369">
                  <c:v>0.36000000000000004</c:v>
                </c:pt>
                <c:pt idx="370">
                  <c:v>0.72000000000000008</c:v>
                </c:pt>
                <c:pt idx="371">
                  <c:v>0.78333333333333333</c:v>
                </c:pt>
                <c:pt idx="372">
                  <c:v>0.85666666666666658</c:v>
                </c:pt>
                <c:pt idx="373">
                  <c:v>0.34</c:v>
                </c:pt>
                <c:pt idx="374">
                  <c:v>0.57333333333333336</c:v>
                </c:pt>
                <c:pt idx="375">
                  <c:v>0.49</c:v>
                </c:pt>
                <c:pt idx="376">
                  <c:v>0.23333333333333331</c:v>
                </c:pt>
                <c:pt idx="377">
                  <c:v>-0.13666666666666666</c:v>
                </c:pt>
                <c:pt idx="378">
                  <c:v>-0.22666666666666668</c:v>
                </c:pt>
                <c:pt idx="379">
                  <c:v>-0.02</c:v>
                </c:pt>
                <c:pt idx="380">
                  <c:v>-4.9999999999999996E-2</c:v>
                </c:pt>
                <c:pt idx="381">
                  <c:v>-1.6666666666666666E-2</c:v>
                </c:pt>
                <c:pt idx="382">
                  <c:v>-0.10666666666666667</c:v>
                </c:pt>
                <c:pt idx="383">
                  <c:v>-0.11333333333333334</c:v>
                </c:pt>
                <c:pt idx="384">
                  <c:v>-0.17333333333333334</c:v>
                </c:pt>
                <c:pt idx="385">
                  <c:v>0.20666666666666667</c:v>
                </c:pt>
                <c:pt idx="386">
                  <c:v>-0.16</c:v>
                </c:pt>
                <c:pt idx="387">
                  <c:v>0.11666666666666665</c:v>
                </c:pt>
                <c:pt idx="388">
                  <c:v>-6.6666666666666666E-2</c:v>
                </c:pt>
                <c:pt idx="389">
                  <c:v>-0.38999999999999996</c:v>
                </c:pt>
                <c:pt idx="390">
                  <c:v>-9.9999999999999992E-2</c:v>
                </c:pt>
                <c:pt idx="391">
                  <c:v>-0.13</c:v>
                </c:pt>
                <c:pt idx="392">
                  <c:v>-0.14666666666666667</c:v>
                </c:pt>
                <c:pt idx="393">
                  <c:v>-0.43333333333333335</c:v>
                </c:pt>
                <c:pt idx="394">
                  <c:v>-0.87666666666666659</c:v>
                </c:pt>
                <c:pt idx="395">
                  <c:v>-0.59666666666666668</c:v>
                </c:pt>
                <c:pt idx="396">
                  <c:v>-0.31</c:v>
                </c:pt>
                <c:pt idx="397">
                  <c:v>-0.47</c:v>
                </c:pt>
                <c:pt idx="398">
                  <c:v>-0.68</c:v>
                </c:pt>
                <c:pt idx="399">
                  <c:v>-0.49666666666666665</c:v>
                </c:pt>
                <c:pt idx="400">
                  <c:v>-0.11</c:v>
                </c:pt>
                <c:pt idx="401">
                  <c:v>0.22999999999999998</c:v>
                </c:pt>
                <c:pt idx="402">
                  <c:v>0.51333333333333331</c:v>
                </c:pt>
                <c:pt idx="403">
                  <c:v>-0.28999999999999998</c:v>
                </c:pt>
                <c:pt idx="404">
                  <c:v>-0.65333333333333332</c:v>
                </c:pt>
                <c:pt idx="405">
                  <c:v>-0.44333333333333336</c:v>
                </c:pt>
                <c:pt idx="406">
                  <c:v>-0.32333333333333331</c:v>
                </c:pt>
                <c:pt idx="407">
                  <c:v>-0.35666666666666669</c:v>
                </c:pt>
                <c:pt idx="408">
                  <c:v>-0.32666666666666666</c:v>
                </c:pt>
                <c:pt idx="409">
                  <c:v>-3.6666666666666667E-2</c:v>
                </c:pt>
                <c:pt idx="410">
                  <c:v>3.3333333333333333E-2</c:v>
                </c:pt>
                <c:pt idx="411">
                  <c:v>6.6666666666666671E-3</c:v>
                </c:pt>
                <c:pt idx="412">
                  <c:v>0.49333333333333335</c:v>
                </c:pt>
                <c:pt idx="413">
                  <c:v>0.55999999999999994</c:v>
                </c:pt>
                <c:pt idx="414">
                  <c:v>0.59333333333333338</c:v>
                </c:pt>
                <c:pt idx="415">
                  <c:v>0.37666666666666665</c:v>
                </c:pt>
                <c:pt idx="416">
                  <c:v>0.34666666666666668</c:v>
                </c:pt>
                <c:pt idx="417">
                  <c:v>0.19999999999999998</c:v>
                </c:pt>
                <c:pt idx="418">
                  <c:v>0.25333333333333335</c:v>
                </c:pt>
                <c:pt idx="419">
                  <c:v>0.15666666666666665</c:v>
                </c:pt>
                <c:pt idx="420">
                  <c:v>0.14666666666666667</c:v>
                </c:pt>
                <c:pt idx="421">
                  <c:v>-3.3333333333333335E-3</c:v>
                </c:pt>
                <c:pt idx="422">
                  <c:v>4.6666666666666669E-2</c:v>
                </c:pt>
                <c:pt idx="423">
                  <c:v>0.29333333333333333</c:v>
                </c:pt>
                <c:pt idx="424">
                  <c:v>0.38666666666666666</c:v>
                </c:pt>
                <c:pt idx="425">
                  <c:v>0.37333333333333335</c:v>
                </c:pt>
                <c:pt idx="426">
                  <c:v>4.3333333333333335E-2</c:v>
                </c:pt>
                <c:pt idx="427">
                  <c:v>-0.34</c:v>
                </c:pt>
                <c:pt idx="428">
                  <c:v>-0.42333333333333334</c:v>
                </c:pt>
                <c:pt idx="429">
                  <c:v>-0.13999999999999999</c:v>
                </c:pt>
                <c:pt idx="430">
                  <c:v>0.44666666666666671</c:v>
                </c:pt>
                <c:pt idx="431">
                  <c:v>-5.3333333333333337E-2</c:v>
                </c:pt>
                <c:pt idx="432">
                  <c:v>-0.22</c:v>
                </c:pt>
                <c:pt idx="433">
                  <c:v>-0.36333333333333334</c:v>
                </c:pt>
                <c:pt idx="434">
                  <c:v>-0.49666666666666665</c:v>
                </c:pt>
                <c:pt idx="435">
                  <c:v>-0.3666666666666667</c:v>
                </c:pt>
                <c:pt idx="436">
                  <c:v>-0.44666666666666671</c:v>
                </c:pt>
                <c:pt idx="437">
                  <c:v>-1.1366666666666667</c:v>
                </c:pt>
                <c:pt idx="438">
                  <c:v>-0.46666666666666662</c:v>
                </c:pt>
                <c:pt idx="439">
                  <c:v>-0.33</c:v>
                </c:pt>
                <c:pt idx="440">
                  <c:v>0.27666666666666667</c:v>
                </c:pt>
                <c:pt idx="441">
                  <c:v>-0.15</c:v>
                </c:pt>
                <c:pt idx="442">
                  <c:v>-0.34666666666666668</c:v>
                </c:pt>
                <c:pt idx="443">
                  <c:v>-0.4366666666666667</c:v>
                </c:pt>
                <c:pt idx="444">
                  <c:v>-0.17333333333333334</c:v>
                </c:pt>
                <c:pt idx="445">
                  <c:v>-0.26666666666666666</c:v>
                </c:pt>
                <c:pt idx="446">
                  <c:v>-0.34</c:v>
                </c:pt>
                <c:pt idx="447">
                  <c:v>-0.16</c:v>
                </c:pt>
                <c:pt idx="448">
                  <c:v>0.28999999999999998</c:v>
                </c:pt>
                <c:pt idx="449">
                  <c:v>0.33666666666666667</c:v>
                </c:pt>
                <c:pt idx="450">
                  <c:v>0.37666666666666665</c:v>
                </c:pt>
                <c:pt idx="451">
                  <c:v>0.21333333333333335</c:v>
                </c:pt>
                <c:pt idx="452">
                  <c:v>9.9999999999999992E-2</c:v>
                </c:pt>
                <c:pt idx="453">
                  <c:v>0.29666666666666669</c:v>
                </c:pt>
                <c:pt idx="454">
                  <c:v>0.01</c:v>
                </c:pt>
                <c:pt idx="455">
                  <c:v>-0.06</c:v>
                </c:pt>
                <c:pt idx="456">
                  <c:v>-0.3833333333333333</c:v>
                </c:pt>
                <c:pt idx="457">
                  <c:v>-0.47333333333333333</c:v>
                </c:pt>
                <c:pt idx="458">
                  <c:v>-0.32</c:v>
                </c:pt>
                <c:pt idx="459">
                  <c:v>-0.44</c:v>
                </c:pt>
                <c:pt idx="460">
                  <c:v>-0.91999999999999993</c:v>
                </c:pt>
                <c:pt idx="461">
                  <c:v>-0.64666666666666661</c:v>
                </c:pt>
                <c:pt idx="462">
                  <c:v>-0.54999999999999993</c:v>
                </c:pt>
                <c:pt idx="463">
                  <c:v>-0.95000000000000007</c:v>
                </c:pt>
                <c:pt idx="464">
                  <c:v>-0.82</c:v>
                </c:pt>
                <c:pt idx="465">
                  <c:v>-0.94</c:v>
                </c:pt>
                <c:pt idx="466">
                  <c:v>-0.78666666666666663</c:v>
                </c:pt>
                <c:pt idx="467">
                  <c:v>-0.37666666666666665</c:v>
                </c:pt>
                <c:pt idx="468">
                  <c:v>-0.17</c:v>
                </c:pt>
                <c:pt idx="469">
                  <c:v>-0.22333333333333336</c:v>
                </c:pt>
                <c:pt idx="470">
                  <c:v>-0.31</c:v>
                </c:pt>
                <c:pt idx="471">
                  <c:v>-0.53333333333333333</c:v>
                </c:pt>
                <c:pt idx="472">
                  <c:v>-0.81666666666666676</c:v>
                </c:pt>
                <c:pt idx="473">
                  <c:v>-0.71</c:v>
                </c:pt>
                <c:pt idx="474">
                  <c:v>-0.71333333333333337</c:v>
                </c:pt>
                <c:pt idx="475">
                  <c:v>-0.13666666666666666</c:v>
                </c:pt>
                <c:pt idx="476">
                  <c:v>0.02</c:v>
                </c:pt>
                <c:pt idx="477">
                  <c:v>-0.18000000000000002</c:v>
                </c:pt>
                <c:pt idx="478">
                  <c:v>-0.23666666666666666</c:v>
                </c:pt>
                <c:pt idx="479">
                  <c:v>-0.49666666666666665</c:v>
                </c:pt>
                <c:pt idx="480">
                  <c:v>-0.47333333333333333</c:v>
                </c:pt>
                <c:pt idx="481">
                  <c:v>-0.72333333333333327</c:v>
                </c:pt>
                <c:pt idx="482">
                  <c:v>-1.0666666666666667</c:v>
                </c:pt>
                <c:pt idx="483">
                  <c:v>-1.05</c:v>
                </c:pt>
                <c:pt idx="484">
                  <c:v>-1.1166666666666667</c:v>
                </c:pt>
                <c:pt idx="485">
                  <c:v>-0.91666666666666663</c:v>
                </c:pt>
                <c:pt idx="486">
                  <c:v>-0.99333333333333329</c:v>
                </c:pt>
                <c:pt idx="487">
                  <c:v>-0.6366666666666666</c:v>
                </c:pt>
                <c:pt idx="488">
                  <c:v>-0.67333333333333334</c:v>
                </c:pt>
                <c:pt idx="489">
                  <c:v>-0.85333333333333339</c:v>
                </c:pt>
                <c:pt idx="490">
                  <c:v>-0.92333333333333334</c:v>
                </c:pt>
                <c:pt idx="491">
                  <c:v>-0.38999999999999996</c:v>
                </c:pt>
                <c:pt idx="492">
                  <c:v>-0.28666666666666668</c:v>
                </c:pt>
                <c:pt idx="493">
                  <c:v>-0.21333333333333335</c:v>
                </c:pt>
                <c:pt idx="494">
                  <c:v>-0.21666666666666667</c:v>
                </c:pt>
                <c:pt idx="495">
                  <c:v>-0.37666666666666665</c:v>
                </c:pt>
                <c:pt idx="496">
                  <c:v>-0.16</c:v>
                </c:pt>
                <c:pt idx="497">
                  <c:v>-0.24666666666666667</c:v>
                </c:pt>
                <c:pt idx="498">
                  <c:v>0.14333333333333334</c:v>
                </c:pt>
                <c:pt idx="499">
                  <c:v>-5.3333333333333337E-2</c:v>
                </c:pt>
                <c:pt idx="500">
                  <c:v>-0.44666666666666671</c:v>
                </c:pt>
                <c:pt idx="501">
                  <c:v>-0.27999999999999997</c:v>
                </c:pt>
                <c:pt idx="502">
                  <c:v>-0.41</c:v>
                </c:pt>
                <c:pt idx="503">
                  <c:v>-9.0000000000000011E-2</c:v>
                </c:pt>
                <c:pt idx="504">
                  <c:v>0.10666666666666667</c:v>
                </c:pt>
                <c:pt idx="505">
                  <c:v>6.6666666666666666E-2</c:v>
                </c:pt>
                <c:pt idx="506">
                  <c:v>-5.6666666666666671E-2</c:v>
                </c:pt>
                <c:pt idx="507">
                  <c:v>-0.30333333333333334</c:v>
                </c:pt>
                <c:pt idx="508">
                  <c:v>-0.44</c:v>
                </c:pt>
                <c:pt idx="509">
                  <c:v>-0.22666666666666668</c:v>
                </c:pt>
                <c:pt idx="510">
                  <c:v>-0.10666666666666667</c:v>
                </c:pt>
                <c:pt idx="511">
                  <c:v>-0.06</c:v>
                </c:pt>
                <c:pt idx="512">
                  <c:v>0.33</c:v>
                </c:pt>
                <c:pt idx="513">
                  <c:v>8.666666666666667E-2</c:v>
                </c:pt>
                <c:pt idx="514">
                  <c:v>9.6666666666666665E-2</c:v>
                </c:pt>
                <c:pt idx="515">
                  <c:v>6.9999999999999993E-2</c:v>
                </c:pt>
                <c:pt idx="516">
                  <c:v>0.12666666666666668</c:v>
                </c:pt>
                <c:pt idx="517">
                  <c:v>-9.6666666666666665E-2</c:v>
                </c:pt>
                <c:pt idx="518">
                  <c:v>-0.20666666666666667</c:v>
                </c:pt>
                <c:pt idx="519">
                  <c:v>-0.02</c:v>
                </c:pt>
                <c:pt idx="520">
                  <c:v>0.22333333333333336</c:v>
                </c:pt>
                <c:pt idx="521">
                  <c:v>0.26666666666666666</c:v>
                </c:pt>
                <c:pt idx="522">
                  <c:v>0.18999999999999997</c:v>
                </c:pt>
                <c:pt idx="523">
                  <c:v>0</c:v>
                </c:pt>
                <c:pt idx="524">
                  <c:v>-0.23333333333333331</c:v>
                </c:pt>
                <c:pt idx="525">
                  <c:v>0.10333333333333333</c:v>
                </c:pt>
                <c:pt idx="526">
                  <c:v>0.19333333333333333</c:v>
                </c:pt>
                <c:pt idx="527">
                  <c:v>1.6666666666666666E-2</c:v>
                </c:pt>
                <c:pt idx="528">
                  <c:v>-2.6666666666666668E-2</c:v>
                </c:pt>
                <c:pt idx="529">
                  <c:v>-9.0000000000000011E-2</c:v>
                </c:pt>
                <c:pt idx="530">
                  <c:v>-0.13999999999999999</c:v>
                </c:pt>
                <c:pt idx="531">
                  <c:v>6.9999999999999993E-2</c:v>
                </c:pt>
                <c:pt idx="532">
                  <c:v>-0.13</c:v>
                </c:pt>
                <c:pt idx="533">
                  <c:v>9.6666666666666665E-2</c:v>
                </c:pt>
                <c:pt idx="534">
                  <c:v>-0.12</c:v>
                </c:pt>
                <c:pt idx="535">
                  <c:v>0.14333333333333334</c:v>
                </c:pt>
                <c:pt idx="536">
                  <c:v>9.6666666666666665E-2</c:v>
                </c:pt>
                <c:pt idx="537">
                  <c:v>9.0000000000000011E-2</c:v>
                </c:pt>
                <c:pt idx="538">
                  <c:v>0.18333333333333335</c:v>
                </c:pt>
                <c:pt idx="539">
                  <c:v>0.19999999999999998</c:v>
                </c:pt>
                <c:pt idx="540">
                  <c:v>2.6666666666666668E-2</c:v>
                </c:pt>
                <c:pt idx="541">
                  <c:v>-0.42333333333333334</c:v>
                </c:pt>
                <c:pt idx="542">
                  <c:v>-0.25</c:v>
                </c:pt>
                <c:pt idx="543">
                  <c:v>-0.17</c:v>
                </c:pt>
                <c:pt idx="544">
                  <c:v>-0.35666666666666669</c:v>
                </c:pt>
                <c:pt idx="545">
                  <c:v>-0.49333333333333335</c:v>
                </c:pt>
                <c:pt idx="546">
                  <c:v>-4.6666666666666669E-2</c:v>
                </c:pt>
                <c:pt idx="547">
                  <c:v>0.10666666666666667</c:v>
                </c:pt>
                <c:pt idx="548">
                  <c:v>0.11666666666666665</c:v>
                </c:pt>
                <c:pt idx="549">
                  <c:v>-0.12333333333333334</c:v>
                </c:pt>
                <c:pt idx="550">
                  <c:v>9.9999999999999992E-2</c:v>
                </c:pt>
                <c:pt idx="551">
                  <c:v>0.10666666666666667</c:v>
                </c:pt>
                <c:pt idx="552">
                  <c:v>0.27</c:v>
                </c:pt>
                <c:pt idx="553">
                  <c:v>6.6666666666666666E-2</c:v>
                </c:pt>
                <c:pt idx="554">
                  <c:v>0.20333333333333334</c:v>
                </c:pt>
                <c:pt idx="555">
                  <c:v>0.6166666666666667</c:v>
                </c:pt>
                <c:pt idx="556">
                  <c:v>0.49666666666666665</c:v>
                </c:pt>
                <c:pt idx="557">
                  <c:v>0.41</c:v>
                </c:pt>
                <c:pt idx="558">
                  <c:v>0.35666666666666669</c:v>
                </c:pt>
                <c:pt idx="559">
                  <c:v>0.3833333333333333</c:v>
                </c:pt>
                <c:pt idx="560">
                  <c:v>-0.13333333333333333</c:v>
                </c:pt>
                <c:pt idx="561">
                  <c:v>2.6666666666666668E-2</c:v>
                </c:pt>
                <c:pt idx="562">
                  <c:v>0.18999999999999997</c:v>
                </c:pt>
                <c:pt idx="563">
                  <c:v>0.34</c:v>
                </c:pt>
                <c:pt idx="564">
                  <c:v>0.37666666666666665</c:v>
                </c:pt>
                <c:pt idx="565">
                  <c:v>0.21666666666666667</c:v>
                </c:pt>
                <c:pt idx="566">
                  <c:v>-0.11</c:v>
                </c:pt>
                <c:pt idx="567">
                  <c:v>-0.15</c:v>
                </c:pt>
                <c:pt idx="568">
                  <c:v>-0.33</c:v>
                </c:pt>
                <c:pt idx="569">
                  <c:v>-0.27999999999999997</c:v>
                </c:pt>
                <c:pt idx="570">
                  <c:v>-0.44333333333333336</c:v>
                </c:pt>
                <c:pt idx="571">
                  <c:v>-0.24333333333333332</c:v>
                </c:pt>
                <c:pt idx="572">
                  <c:v>-2.3333333333333334E-2</c:v>
                </c:pt>
                <c:pt idx="573">
                  <c:v>8.3333333333333329E-2</c:v>
                </c:pt>
                <c:pt idx="574">
                  <c:v>-2.6666666666666668E-2</c:v>
                </c:pt>
                <c:pt idx="575">
                  <c:v>0.18666666666666668</c:v>
                </c:pt>
                <c:pt idx="576">
                  <c:v>0.45666666666666672</c:v>
                </c:pt>
                <c:pt idx="577">
                  <c:v>0.17666666666666667</c:v>
                </c:pt>
                <c:pt idx="578">
                  <c:v>0.13333333333333333</c:v>
                </c:pt>
                <c:pt idx="579">
                  <c:v>0.21333333333333335</c:v>
                </c:pt>
                <c:pt idx="580">
                  <c:v>0.45333333333333337</c:v>
                </c:pt>
                <c:pt idx="581">
                  <c:v>0.77666666666666673</c:v>
                </c:pt>
                <c:pt idx="582">
                  <c:v>1.0133333333333334</c:v>
                </c:pt>
                <c:pt idx="583">
                  <c:v>0.60333333333333339</c:v>
                </c:pt>
                <c:pt idx="584">
                  <c:v>0.29666666666666669</c:v>
                </c:pt>
                <c:pt idx="585">
                  <c:v>0.37000000000000005</c:v>
                </c:pt>
                <c:pt idx="586">
                  <c:v>0.24666666666666667</c:v>
                </c:pt>
                <c:pt idx="587">
                  <c:v>0.14666666666666667</c:v>
                </c:pt>
                <c:pt idx="588">
                  <c:v>-1.3333333333333334E-2</c:v>
                </c:pt>
                <c:pt idx="589">
                  <c:v>3.3333333333333333E-2</c:v>
                </c:pt>
                <c:pt idx="590">
                  <c:v>-6.3333333333333339E-2</c:v>
                </c:pt>
                <c:pt idx="591">
                  <c:v>-0.36000000000000004</c:v>
                </c:pt>
                <c:pt idx="592">
                  <c:v>-0.12333333333333334</c:v>
                </c:pt>
                <c:pt idx="593">
                  <c:v>1.3333333333333334E-2</c:v>
                </c:pt>
                <c:pt idx="594">
                  <c:v>0.49666666666666665</c:v>
                </c:pt>
                <c:pt idx="595">
                  <c:v>0.45</c:v>
                </c:pt>
                <c:pt idx="596">
                  <c:v>0.18000000000000002</c:v>
                </c:pt>
                <c:pt idx="597">
                  <c:v>0.24</c:v>
                </c:pt>
                <c:pt idx="598">
                  <c:v>7.3333333333333334E-2</c:v>
                </c:pt>
                <c:pt idx="599">
                  <c:v>0.19999999999999998</c:v>
                </c:pt>
                <c:pt idx="600">
                  <c:v>0.47</c:v>
                </c:pt>
                <c:pt idx="601">
                  <c:v>0.18000000000000002</c:v>
                </c:pt>
                <c:pt idx="602">
                  <c:v>0.24</c:v>
                </c:pt>
                <c:pt idx="603">
                  <c:v>2.3333333333333334E-2</c:v>
                </c:pt>
                <c:pt idx="604">
                  <c:v>0.15666666666666665</c:v>
                </c:pt>
                <c:pt idx="605">
                  <c:v>-2.3333333333333334E-2</c:v>
                </c:pt>
                <c:pt idx="606">
                  <c:v>1.6666666666666666E-2</c:v>
                </c:pt>
                <c:pt idx="607">
                  <c:v>0.54666666666666663</c:v>
                </c:pt>
                <c:pt idx="608">
                  <c:v>0.7466666666666667</c:v>
                </c:pt>
                <c:pt idx="609">
                  <c:v>0.6</c:v>
                </c:pt>
                <c:pt idx="610">
                  <c:v>0.64333333333333331</c:v>
                </c:pt>
                <c:pt idx="611">
                  <c:v>1.04</c:v>
                </c:pt>
                <c:pt idx="612">
                  <c:v>0.91666666666666663</c:v>
                </c:pt>
                <c:pt idx="613">
                  <c:v>0.56999999999999995</c:v>
                </c:pt>
                <c:pt idx="614">
                  <c:v>0.34666666666666668</c:v>
                </c:pt>
                <c:pt idx="615">
                  <c:v>0.68333333333333324</c:v>
                </c:pt>
                <c:pt idx="616">
                  <c:v>0.4366666666666667</c:v>
                </c:pt>
                <c:pt idx="617">
                  <c:v>0.52</c:v>
                </c:pt>
                <c:pt idx="618">
                  <c:v>0.77</c:v>
                </c:pt>
                <c:pt idx="619">
                  <c:v>0.80333333333333334</c:v>
                </c:pt>
                <c:pt idx="620">
                  <c:v>0.70000000000000007</c:v>
                </c:pt>
                <c:pt idx="621">
                  <c:v>-0.13666666666666666</c:v>
                </c:pt>
                <c:pt idx="622">
                  <c:v>0.24666666666666667</c:v>
                </c:pt>
                <c:pt idx="623">
                  <c:v>-0.32666666666666666</c:v>
                </c:pt>
                <c:pt idx="624">
                  <c:v>0.45333333333333337</c:v>
                </c:pt>
                <c:pt idx="625">
                  <c:v>0.42</c:v>
                </c:pt>
                <c:pt idx="626">
                  <c:v>0.16666666666666666</c:v>
                </c:pt>
                <c:pt idx="627">
                  <c:v>0.14333333333333334</c:v>
                </c:pt>
                <c:pt idx="628">
                  <c:v>0.48333333333333334</c:v>
                </c:pt>
                <c:pt idx="629">
                  <c:v>0.31</c:v>
                </c:pt>
                <c:pt idx="630">
                  <c:v>0.45</c:v>
                </c:pt>
                <c:pt idx="631">
                  <c:v>0.3133333333333333</c:v>
                </c:pt>
                <c:pt idx="632">
                  <c:v>3.6666666666666667E-2</c:v>
                </c:pt>
                <c:pt idx="633">
                  <c:v>0.3133333333333333</c:v>
                </c:pt>
                <c:pt idx="634">
                  <c:v>0.29666666666666669</c:v>
                </c:pt>
                <c:pt idx="635">
                  <c:v>-0.14333333333333334</c:v>
                </c:pt>
                <c:pt idx="636">
                  <c:v>-0.22666666666666668</c:v>
                </c:pt>
                <c:pt idx="637">
                  <c:v>-0.12</c:v>
                </c:pt>
                <c:pt idx="638">
                  <c:v>-0.62666666666666659</c:v>
                </c:pt>
                <c:pt idx="639">
                  <c:v>-0.52666666666666673</c:v>
                </c:pt>
                <c:pt idx="640">
                  <c:v>7.6666666666666675E-2</c:v>
                </c:pt>
                <c:pt idx="641">
                  <c:v>0.32</c:v>
                </c:pt>
                <c:pt idx="642">
                  <c:v>0.19666666666666666</c:v>
                </c:pt>
                <c:pt idx="643">
                  <c:v>-0.10333333333333333</c:v>
                </c:pt>
                <c:pt idx="644">
                  <c:v>0.26</c:v>
                </c:pt>
                <c:pt idx="645">
                  <c:v>0.6133333333333334</c:v>
                </c:pt>
                <c:pt idx="646">
                  <c:v>0.59</c:v>
                </c:pt>
                <c:pt idx="647">
                  <c:v>0.64666666666666661</c:v>
                </c:pt>
                <c:pt idx="648">
                  <c:v>0.57333333333333336</c:v>
                </c:pt>
                <c:pt idx="649">
                  <c:v>0.55666666666666664</c:v>
                </c:pt>
                <c:pt idx="650">
                  <c:v>0.17</c:v>
                </c:pt>
                <c:pt idx="651">
                  <c:v>-2.6666666666666668E-2</c:v>
                </c:pt>
                <c:pt idx="652">
                  <c:v>5.3333333333333337E-2</c:v>
                </c:pt>
                <c:pt idx="653">
                  <c:v>6.9999999999999993E-2</c:v>
                </c:pt>
                <c:pt idx="654">
                  <c:v>0.13999999999999999</c:v>
                </c:pt>
                <c:pt idx="655">
                  <c:v>-0.24</c:v>
                </c:pt>
                <c:pt idx="656">
                  <c:v>0.23666666666666666</c:v>
                </c:pt>
                <c:pt idx="657">
                  <c:v>0.3133333333333333</c:v>
                </c:pt>
                <c:pt idx="658">
                  <c:v>0.62666666666666659</c:v>
                </c:pt>
                <c:pt idx="659">
                  <c:v>0.44666666666666671</c:v>
                </c:pt>
                <c:pt idx="660">
                  <c:v>0.22999999999999998</c:v>
                </c:pt>
                <c:pt idx="661">
                  <c:v>0.28666666666666668</c:v>
                </c:pt>
                <c:pt idx="662">
                  <c:v>0.31</c:v>
                </c:pt>
                <c:pt idx="663">
                  <c:v>9.3333333333333338E-2</c:v>
                </c:pt>
                <c:pt idx="664">
                  <c:v>-5.6666666666666671E-2</c:v>
                </c:pt>
                <c:pt idx="665">
                  <c:v>-0.21666666666666667</c:v>
                </c:pt>
                <c:pt idx="666">
                  <c:v>-0.46333333333333332</c:v>
                </c:pt>
                <c:pt idx="667">
                  <c:v>-0.76666666666666661</c:v>
                </c:pt>
                <c:pt idx="668">
                  <c:v>-0.65666666666666662</c:v>
                </c:pt>
                <c:pt idx="669">
                  <c:v>-0.41666666666666669</c:v>
                </c:pt>
                <c:pt idx="670">
                  <c:v>-0.45333333333333337</c:v>
                </c:pt>
                <c:pt idx="671">
                  <c:v>-0.73666666666666669</c:v>
                </c:pt>
                <c:pt idx="672">
                  <c:v>-0.56999999999999995</c:v>
                </c:pt>
                <c:pt idx="673">
                  <c:v>-0.41</c:v>
                </c:pt>
                <c:pt idx="674">
                  <c:v>-0.3</c:v>
                </c:pt>
                <c:pt idx="675">
                  <c:v>-0.65666666666666662</c:v>
                </c:pt>
                <c:pt idx="676">
                  <c:v>-0.77666666666666673</c:v>
                </c:pt>
                <c:pt idx="677">
                  <c:v>-0.11666666666666665</c:v>
                </c:pt>
                <c:pt idx="678">
                  <c:v>-2.6666666666666668E-2</c:v>
                </c:pt>
                <c:pt idx="679">
                  <c:v>-0.24333333333333332</c:v>
                </c:pt>
                <c:pt idx="680">
                  <c:v>0.24333333333333332</c:v>
                </c:pt>
                <c:pt idx="681">
                  <c:v>-0.32</c:v>
                </c:pt>
                <c:pt idx="682">
                  <c:v>-0.19666666666666666</c:v>
                </c:pt>
                <c:pt idx="683">
                  <c:v>0.13</c:v>
                </c:pt>
                <c:pt idx="684">
                  <c:v>-9.9999999999999992E-2</c:v>
                </c:pt>
                <c:pt idx="685">
                  <c:v>-0.40333333333333332</c:v>
                </c:pt>
                <c:pt idx="686">
                  <c:v>-0.42</c:v>
                </c:pt>
                <c:pt idx="687">
                  <c:v>-0.18666666666666668</c:v>
                </c:pt>
                <c:pt idx="688">
                  <c:v>-0.23666666666666666</c:v>
                </c:pt>
                <c:pt idx="689">
                  <c:v>-0.5033333333333333</c:v>
                </c:pt>
                <c:pt idx="690">
                  <c:v>-0.12666666666666668</c:v>
                </c:pt>
                <c:pt idx="691">
                  <c:v>2.6666666666666668E-2</c:v>
                </c:pt>
                <c:pt idx="692">
                  <c:v>-8.666666666666667E-2</c:v>
                </c:pt>
                <c:pt idx="693">
                  <c:v>-0.04</c:v>
                </c:pt>
                <c:pt idx="694">
                  <c:v>-0.12666666666666668</c:v>
                </c:pt>
                <c:pt idx="695">
                  <c:v>-0.32333333333333331</c:v>
                </c:pt>
                <c:pt idx="696">
                  <c:v>-6.9999999999999993E-2</c:v>
                </c:pt>
                <c:pt idx="697">
                  <c:v>-6.6666666666666671E-3</c:v>
                </c:pt>
                <c:pt idx="698">
                  <c:v>-0.14666666666666667</c:v>
                </c:pt>
                <c:pt idx="699">
                  <c:v>-0.17</c:v>
                </c:pt>
                <c:pt idx="700">
                  <c:v>-1.3333333333333334E-2</c:v>
                </c:pt>
                <c:pt idx="701">
                  <c:v>0.15</c:v>
                </c:pt>
                <c:pt idx="702">
                  <c:v>8.666666666666667E-2</c:v>
                </c:pt>
                <c:pt idx="703">
                  <c:v>0.11333333333333334</c:v>
                </c:pt>
                <c:pt idx="704">
                  <c:v>0.41</c:v>
                </c:pt>
                <c:pt idx="705">
                  <c:v>0.27333333333333332</c:v>
                </c:pt>
                <c:pt idx="706">
                  <c:v>1.6666666666666666E-2</c:v>
                </c:pt>
                <c:pt idx="707">
                  <c:v>0.02</c:v>
                </c:pt>
                <c:pt idx="708">
                  <c:v>-8.3333333333333329E-2</c:v>
                </c:pt>
                <c:pt idx="709">
                  <c:v>3.6666666666666667E-2</c:v>
                </c:pt>
                <c:pt idx="710">
                  <c:v>-7.6666666666666675E-2</c:v>
                </c:pt>
                <c:pt idx="711">
                  <c:v>-0.28333333333333333</c:v>
                </c:pt>
                <c:pt idx="712">
                  <c:v>3.3333333333333333E-2</c:v>
                </c:pt>
                <c:pt idx="713">
                  <c:v>0.10666666666666667</c:v>
                </c:pt>
                <c:pt idx="714">
                  <c:v>0.3</c:v>
                </c:pt>
                <c:pt idx="715">
                  <c:v>0.37333333333333335</c:v>
                </c:pt>
                <c:pt idx="716">
                  <c:v>0.25333333333333335</c:v>
                </c:pt>
                <c:pt idx="717">
                  <c:v>0.13333333333333333</c:v>
                </c:pt>
                <c:pt idx="718">
                  <c:v>0.14666666666666667</c:v>
                </c:pt>
                <c:pt idx="719">
                  <c:v>3.6666666666666667E-2</c:v>
                </c:pt>
                <c:pt idx="720">
                  <c:v>-9.3333333333333338E-2</c:v>
                </c:pt>
                <c:pt idx="721">
                  <c:v>-9.9999999999999992E-2</c:v>
                </c:pt>
                <c:pt idx="722">
                  <c:v>1.3333333333333334E-2</c:v>
                </c:pt>
                <c:pt idx="723">
                  <c:v>0.27333333333333332</c:v>
                </c:pt>
                <c:pt idx="724">
                  <c:v>0.15666666666666665</c:v>
                </c:pt>
                <c:pt idx="725">
                  <c:v>-0.27666666666666667</c:v>
                </c:pt>
                <c:pt idx="726">
                  <c:v>-0.33666666666666667</c:v>
                </c:pt>
                <c:pt idx="727">
                  <c:v>-0.32333333333333331</c:v>
                </c:pt>
                <c:pt idx="728">
                  <c:v>-0.38999999999999996</c:v>
                </c:pt>
                <c:pt idx="729">
                  <c:v>-0.24666666666666667</c:v>
                </c:pt>
                <c:pt idx="730">
                  <c:v>-0.11666666666666665</c:v>
                </c:pt>
                <c:pt idx="731">
                  <c:v>-2.3333333333333334E-2</c:v>
                </c:pt>
                <c:pt idx="732">
                  <c:v>-0.13999999999999999</c:v>
                </c:pt>
                <c:pt idx="733">
                  <c:v>-0.17666666666666667</c:v>
                </c:pt>
                <c:pt idx="734">
                  <c:v>0.11666666666666665</c:v>
                </c:pt>
                <c:pt idx="735">
                  <c:v>0.42</c:v>
                </c:pt>
                <c:pt idx="736">
                  <c:v>0.51333333333333331</c:v>
                </c:pt>
                <c:pt idx="737">
                  <c:v>0.51</c:v>
                </c:pt>
                <c:pt idx="738">
                  <c:v>0.41333333333333333</c:v>
                </c:pt>
                <c:pt idx="739">
                  <c:v>0.16666666666666666</c:v>
                </c:pt>
                <c:pt idx="740">
                  <c:v>-2.6666666666666668E-2</c:v>
                </c:pt>
                <c:pt idx="741">
                  <c:v>-0.5033333333333333</c:v>
                </c:pt>
                <c:pt idx="742">
                  <c:v>-0.48333333333333334</c:v>
                </c:pt>
                <c:pt idx="743">
                  <c:v>-0.27333333333333332</c:v>
                </c:pt>
                <c:pt idx="744">
                  <c:v>-0.52</c:v>
                </c:pt>
                <c:pt idx="745">
                  <c:v>-0.51666666666666672</c:v>
                </c:pt>
                <c:pt idx="746">
                  <c:v>-0.43333333333333335</c:v>
                </c:pt>
                <c:pt idx="747">
                  <c:v>-0.19666666666666666</c:v>
                </c:pt>
                <c:pt idx="748">
                  <c:v>-0.16333333333333333</c:v>
                </c:pt>
                <c:pt idx="749">
                  <c:v>-0.56333333333333335</c:v>
                </c:pt>
                <c:pt idx="750">
                  <c:v>-0.55999999999999994</c:v>
                </c:pt>
                <c:pt idx="751">
                  <c:v>-0.7466666666666667</c:v>
                </c:pt>
                <c:pt idx="752">
                  <c:v>-0.68333333333333324</c:v>
                </c:pt>
                <c:pt idx="753">
                  <c:v>-0.60666666666666669</c:v>
                </c:pt>
                <c:pt idx="754">
                  <c:v>-0.82666666666666666</c:v>
                </c:pt>
                <c:pt idx="755">
                  <c:v>-0.81333333333333335</c:v>
                </c:pt>
                <c:pt idx="756">
                  <c:v>-0.56999999999999995</c:v>
                </c:pt>
                <c:pt idx="757">
                  <c:v>-0.57666666666666666</c:v>
                </c:pt>
                <c:pt idx="758">
                  <c:v>-0.64666666666666661</c:v>
                </c:pt>
                <c:pt idx="759">
                  <c:v>-0.59333333333333338</c:v>
                </c:pt>
                <c:pt idx="760">
                  <c:v>-0.39666666666666667</c:v>
                </c:pt>
                <c:pt idx="761">
                  <c:v>-0.35333333333333333</c:v>
                </c:pt>
                <c:pt idx="762">
                  <c:v>-0.3</c:v>
                </c:pt>
                <c:pt idx="763">
                  <c:v>-0.25</c:v>
                </c:pt>
                <c:pt idx="764">
                  <c:v>-0.3833333333333333</c:v>
                </c:pt>
                <c:pt idx="765">
                  <c:v>-0.47333333333333333</c:v>
                </c:pt>
                <c:pt idx="766">
                  <c:v>-0.24666666666666667</c:v>
                </c:pt>
                <c:pt idx="767">
                  <c:v>-0.17333333333333334</c:v>
                </c:pt>
                <c:pt idx="768">
                  <c:v>0.13999999999999999</c:v>
                </c:pt>
                <c:pt idx="769">
                  <c:v>-4.3333333333333335E-2</c:v>
                </c:pt>
                <c:pt idx="770">
                  <c:v>-0.3133333333333333</c:v>
                </c:pt>
                <c:pt idx="771">
                  <c:v>-0.28333333333333333</c:v>
                </c:pt>
                <c:pt idx="772">
                  <c:v>-0.35666666666666669</c:v>
                </c:pt>
                <c:pt idx="773">
                  <c:v>-0.18999999999999997</c:v>
                </c:pt>
                <c:pt idx="774">
                  <c:v>0</c:v>
                </c:pt>
                <c:pt idx="775">
                  <c:v>7.3333333333333334E-2</c:v>
                </c:pt>
                <c:pt idx="776">
                  <c:v>0.13666666666666666</c:v>
                </c:pt>
                <c:pt idx="777">
                  <c:v>0.4366666666666667</c:v>
                </c:pt>
                <c:pt idx="778">
                  <c:v>0.44333333333333336</c:v>
                </c:pt>
                <c:pt idx="779">
                  <c:v>0.18333333333333335</c:v>
                </c:pt>
                <c:pt idx="780">
                  <c:v>0.15666666666666665</c:v>
                </c:pt>
                <c:pt idx="781">
                  <c:v>-1.6666666666666666E-2</c:v>
                </c:pt>
                <c:pt idx="782">
                  <c:v>-0.21333333333333335</c:v>
                </c:pt>
                <c:pt idx="783">
                  <c:v>-0.21</c:v>
                </c:pt>
                <c:pt idx="784">
                  <c:v>-0.35000000000000003</c:v>
                </c:pt>
                <c:pt idx="785">
                  <c:v>-0.51</c:v>
                </c:pt>
                <c:pt idx="786">
                  <c:v>-0.62333333333333341</c:v>
                </c:pt>
                <c:pt idx="787">
                  <c:v>-0.3066666666666667</c:v>
                </c:pt>
                <c:pt idx="788">
                  <c:v>-0.10333333333333333</c:v>
                </c:pt>
                <c:pt idx="789">
                  <c:v>-0.19999999999999998</c:v>
                </c:pt>
                <c:pt idx="790">
                  <c:v>-0.25666666666666665</c:v>
                </c:pt>
                <c:pt idx="791">
                  <c:v>-0.13</c:v>
                </c:pt>
                <c:pt idx="792">
                  <c:v>-0.36000000000000004</c:v>
                </c:pt>
                <c:pt idx="793">
                  <c:v>-0.25666666666666665</c:v>
                </c:pt>
                <c:pt idx="794">
                  <c:v>-0.3</c:v>
                </c:pt>
                <c:pt idx="795">
                  <c:v>-0.44333333333333336</c:v>
                </c:pt>
                <c:pt idx="796">
                  <c:v>-0.41333333333333333</c:v>
                </c:pt>
                <c:pt idx="797">
                  <c:v>-0.42666666666666669</c:v>
                </c:pt>
                <c:pt idx="798">
                  <c:v>-0.53</c:v>
                </c:pt>
                <c:pt idx="799">
                  <c:v>-0.7533333333333333</c:v>
                </c:pt>
                <c:pt idx="800">
                  <c:v>-0.73</c:v>
                </c:pt>
                <c:pt idx="801">
                  <c:v>-0.59666666666666668</c:v>
                </c:pt>
                <c:pt idx="802">
                  <c:v>-0.26666666666666666</c:v>
                </c:pt>
                <c:pt idx="803">
                  <c:v>-0.22999999999999998</c:v>
                </c:pt>
                <c:pt idx="804">
                  <c:v>-0.36333333333333334</c:v>
                </c:pt>
                <c:pt idx="805">
                  <c:v>-0.51666666666666672</c:v>
                </c:pt>
                <c:pt idx="806">
                  <c:v>-0.28333333333333333</c:v>
                </c:pt>
                <c:pt idx="807">
                  <c:v>-0.54333333333333333</c:v>
                </c:pt>
                <c:pt idx="808">
                  <c:v>-0.5</c:v>
                </c:pt>
                <c:pt idx="809">
                  <c:v>-0.35000000000000003</c:v>
                </c:pt>
                <c:pt idx="810">
                  <c:v>-0.52666666666666673</c:v>
                </c:pt>
                <c:pt idx="811">
                  <c:v>-0.66999999999999993</c:v>
                </c:pt>
                <c:pt idx="812">
                  <c:v>-0.5</c:v>
                </c:pt>
                <c:pt idx="813">
                  <c:v>-0.52666666666666673</c:v>
                </c:pt>
                <c:pt idx="814">
                  <c:v>-0.27</c:v>
                </c:pt>
                <c:pt idx="815">
                  <c:v>0</c:v>
                </c:pt>
                <c:pt idx="816">
                  <c:v>2.3333333333333334E-2</c:v>
                </c:pt>
                <c:pt idx="817">
                  <c:v>-0.42</c:v>
                </c:pt>
                <c:pt idx="818">
                  <c:v>-0.54333333333333333</c:v>
                </c:pt>
                <c:pt idx="819">
                  <c:v>-0.60333333333333339</c:v>
                </c:pt>
                <c:pt idx="820">
                  <c:v>-0.63</c:v>
                </c:pt>
                <c:pt idx="821">
                  <c:v>-0.42333333333333334</c:v>
                </c:pt>
                <c:pt idx="822">
                  <c:v>-0.24666666666666667</c:v>
                </c:pt>
                <c:pt idx="823">
                  <c:v>-0.18666666666666668</c:v>
                </c:pt>
                <c:pt idx="824">
                  <c:v>-0.16333333333333333</c:v>
                </c:pt>
                <c:pt idx="825">
                  <c:v>-9.0000000000000011E-2</c:v>
                </c:pt>
                <c:pt idx="826">
                  <c:v>-0.24666666666666667</c:v>
                </c:pt>
                <c:pt idx="827">
                  <c:v>0.15333333333333335</c:v>
                </c:pt>
                <c:pt idx="828">
                  <c:v>0.08</c:v>
                </c:pt>
                <c:pt idx="829">
                  <c:v>-0.25</c:v>
                </c:pt>
                <c:pt idx="830">
                  <c:v>-0.33666666666666667</c:v>
                </c:pt>
                <c:pt idx="831">
                  <c:v>-0.17</c:v>
                </c:pt>
                <c:pt idx="832">
                  <c:v>0.06</c:v>
                </c:pt>
                <c:pt idx="833">
                  <c:v>-0.32666666666666666</c:v>
                </c:pt>
                <c:pt idx="834">
                  <c:v>0.19999999999999998</c:v>
                </c:pt>
                <c:pt idx="835">
                  <c:v>6.9999999999999993E-2</c:v>
                </c:pt>
                <c:pt idx="836">
                  <c:v>-8.3333333333333329E-2</c:v>
                </c:pt>
                <c:pt idx="837">
                  <c:v>8.666666666666667E-2</c:v>
                </c:pt>
                <c:pt idx="838">
                  <c:v>-8.666666666666667E-2</c:v>
                </c:pt>
                <c:pt idx="839">
                  <c:v>-7.3333333333333334E-2</c:v>
                </c:pt>
                <c:pt idx="840">
                  <c:v>-0.23333333333333331</c:v>
                </c:pt>
                <c:pt idx="841">
                  <c:v>-0.22333333333333336</c:v>
                </c:pt>
                <c:pt idx="842">
                  <c:v>-0.15666666666666665</c:v>
                </c:pt>
                <c:pt idx="843">
                  <c:v>-0.41</c:v>
                </c:pt>
                <c:pt idx="844">
                  <c:v>-0.17666666666666667</c:v>
                </c:pt>
                <c:pt idx="845">
                  <c:v>-0.13</c:v>
                </c:pt>
                <c:pt idx="846">
                  <c:v>-0.33666666666666667</c:v>
                </c:pt>
                <c:pt idx="847">
                  <c:v>-0.47</c:v>
                </c:pt>
                <c:pt idx="848">
                  <c:v>-0.57666666666666666</c:v>
                </c:pt>
                <c:pt idx="849">
                  <c:v>-0.71</c:v>
                </c:pt>
                <c:pt idx="850">
                  <c:v>-0.46666666666666662</c:v>
                </c:pt>
                <c:pt idx="851">
                  <c:v>-9.0000000000000011E-2</c:v>
                </c:pt>
                <c:pt idx="852">
                  <c:v>-0.31</c:v>
                </c:pt>
                <c:pt idx="853">
                  <c:v>-0.20666666666666667</c:v>
                </c:pt>
                <c:pt idx="854">
                  <c:v>-0.21666666666666667</c:v>
                </c:pt>
                <c:pt idx="855">
                  <c:v>-0.37999999999999995</c:v>
                </c:pt>
                <c:pt idx="856">
                  <c:v>-0.17</c:v>
                </c:pt>
                <c:pt idx="857">
                  <c:v>-0.34333333333333332</c:v>
                </c:pt>
                <c:pt idx="858">
                  <c:v>-0.22999999999999998</c:v>
                </c:pt>
                <c:pt idx="859">
                  <c:v>-0.24</c:v>
                </c:pt>
                <c:pt idx="860">
                  <c:v>0.03</c:v>
                </c:pt>
                <c:pt idx="861">
                  <c:v>8.666666666666667E-2</c:v>
                </c:pt>
                <c:pt idx="862">
                  <c:v>0.3133333333333333</c:v>
                </c:pt>
                <c:pt idx="863">
                  <c:v>0.24</c:v>
                </c:pt>
                <c:pt idx="864">
                  <c:v>0.37333333333333335</c:v>
                </c:pt>
                <c:pt idx="865">
                  <c:v>0.42</c:v>
                </c:pt>
                <c:pt idx="866">
                  <c:v>0.41</c:v>
                </c:pt>
                <c:pt idx="867">
                  <c:v>0.60333333333333339</c:v>
                </c:pt>
                <c:pt idx="868">
                  <c:v>0.76333333333333331</c:v>
                </c:pt>
                <c:pt idx="869">
                  <c:v>0.54333333333333333</c:v>
                </c:pt>
                <c:pt idx="870">
                  <c:v>0.71333333333333337</c:v>
                </c:pt>
                <c:pt idx="871">
                  <c:v>0.56666666666666665</c:v>
                </c:pt>
                <c:pt idx="872">
                  <c:v>0.54</c:v>
                </c:pt>
                <c:pt idx="873">
                  <c:v>0.59666666666666668</c:v>
                </c:pt>
                <c:pt idx="874">
                  <c:v>0.85</c:v>
                </c:pt>
                <c:pt idx="875">
                  <c:v>0.70333333333333325</c:v>
                </c:pt>
                <c:pt idx="876">
                  <c:v>0.30333333333333334</c:v>
                </c:pt>
                <c:pt idx="877">
                  <c:v>0.44333333333333336</c:v>
                </c:pt>
                <c:pt idx="878">
                  <c:v>0.29666666666666669</c:v>
                </c:pt>
                <c:pt idx="879">
                  <c:v>-0.01</c:v>
                </c:pt>
                <c:pt idx="880">
                  <c:v>-0.04</c:v>
                </c:pt>
                <c:pt idx="881">
                  <c:v>0.18666666666666668</c:v>
                </c:pt>
                <c:pt idx="882">
                  <c:v>-9.3333333333333338E-2</c:v>
                </c:pt>
                <c:pt idx="883">
                  <c:v>-0.25333333333333335</c:v>
                </c:pt>
                <c:pt idx="884">
                  <c:v>0.01</c:v>
                </c:pt>
                <c:pt idx="885">
                  <c:v>-0.21</c:v>
                </c:pt>
                <c:pt idx="886">
                  <c:v>-0.08</c:v>
                </c:pt>
                <c:pt idx="887">
                  <c:v>-2.6666666666666668E-2</c:v>
                </c:pt>
                <c:pt idx="888">
                  <c:v>0.15</c:v>
                </c:pt>
                <c:pt idx="889">
                  <c:v>0.25</c:v>
                </c:pt>
                <c:pt idx="890">
                  <c:v>0.29333333333333333</c:v>
                </c:pt>
                <c:pt idx="891">
                  <c:v>0.13999999999999999</c:v>
                </c:pt>
                <c:pt idx="892">
                  <c:v>0.16</c:v>
                </c:pt>
                <c:pt idx="893">
                  <c:v>0.32</c:v>
                </c:pt>
                <c:pt idx="894">
                  <c:v>-0.22666666666666668</c:v>
                </c:pt>
                <c:pt idx="895">
                  <c:v>-0.28666666666666668</c:v>
                </c:pt>
                <c:pt idx="896">
                  <c:v>-0.59666666666666668</c:v>
                </c:pt>
                <c:pt idx="897">
                  <c:v>-0.35000000000000003</c:v>
                </c:pt>
                <c:pt idx="898">
                  <c:v>0.03</c:v>
                </c:pt>
                <c:pt idx="899">
                  <c:v>0.19999999999999998</c:v>
                </c:pt>
                <c:pt idx="900">
                  <c:v>0.27666666666666667</c:v>
                </c:pt>
                <c:pt idx="901">
                  <c:v>0.08</c:v>
                </c:pt>
                <c:pt idx="902">
                  <c:v>1.3333333333333334E-2</c:v>
                </c:pt>
                <c:pt idx="903">
                  <c:v>7.6666666666666675E-2</c:v>
                </c:pt>
                <c:pt idx="904">
                  <c:v>0.16</c:v>
                </c:pt>
                <c:pt idx="905">
                  <c:v>0.19999999999999998</c:v>
                </c:pt>
                <c:pt idx="906">
                  <c:v>0.01</c:v>
                </c:pt>
                <c:pt idx="907">
                  <c:v>-0.04</c:v>
                </c:pt>
                <c:pt idx="908">
                  <c:v>0.33666666666666667</c:v>
                </c:pt>
                <c:pt idx="909">
                  <c:v>0.34</c:v>
                </c:pt>
                <c:pt idx="910">
                  <c:v>0.21333333333333335</c:v>
                </c:pt>
                <c:pt idx="911">
                  <c:v>0.51666666666666672</c:v>
                </c:pt>
                <c:pt idx="912">
                  <c:v>0.43</c:v>
                </c:pt>
                <c:pt idx="913">
                  <c:v>0.25666666666666665</c:v>
                </c:pt>
                <c:pt idx="914">
                  <c:v>9.9999999999999992E-2</c:v>
                </c:pt>
                <c:pt idx="915">
                  <c:v>6.3333333333333339E-2</c:v>
                </c:pt>
                <c:pt idx="916">
                  <c:v>3.3333333333333333E-2</c:v>
                </c:pt>
                <c:pt idx="917">
                  <c:v>6.6666666666666671E-3</c:v>
                </c:pt>
                <c:pt idx="918">
                  <c:v>0</c:v>
                </c:pt>
                <c:pt idx="919">
                  <c:v>-6.6666666666666666E-2</c:v>
                </c:pt>
                <c:pt idx="920">
                  <c:v>0.11</c:v>
                </c:pt>
                <c:pt idx="921">
                  <c:v>3.3333333333333335E-3</c:v>
                </c:pt>
                <c:pt idx="922">
                  <c:v>-6.6666666666666671E-3</c:v>
                </c:pt>
                <c:pt idx="923">
                  <c:v>0.27999999999999997</c:v>
                </c:pt>
                <c:pt idx="924">
                  <c:v>0.41666666666666669</c:v>
                </c:pt>
                <c:pt idx="925">
                  <c:v>0.39333333333333331</c:v>
                </c:pt>
                <c:pt idx="926">
                  <c:v>0.37999999999999995</c:v>
                </c:pt>
                <c:pt idx="927">
                  <c:v>0.53666666666666674</c:v>
                </c:pt>
                <c:pt idx="928">
                  <c:v>0.66666666666666663</c:v>
                </c:pt>
                <c:pt idx="929">
                  <c:v>0.58666666666666667</c:v>
                </c:pt>
                <c:pt idx="930">
                  <c:v>0.69333333333333336</c:v>
                </c:pt>
                <c:pt idx="931">
                  <c:v>0.24666666666666667</c:v>
                </c:pt>
                <c:pt idx="932">
                  <c:v>0.28333333333333333</c:v>
                </c:pt>
                <c:pt idx="933">
                  <c:v>0.03</c:v>
                </c:pt>
                <c:pt idx="934">
                  <c:v>-6.9999999999999993E-2</c:v>
                </c:pt>
                <c:pt idx="935">
                  <c:v>-0.27999999999999997</c:v>
                </c:pt>
                <c:pt idx="936">
                  <c:v>-0.40666666666666668</c:v>
                </c:pt>
                <c:pt idx="937">
                  <c:v>-0.54333333333333333</c:v>
                </c:pt>
                <c:pt idx="938">
                  <c:v>-0.21666666666666667</c:v>
                </c:pt>
                <c:pt idx="939">
                  <c:v>0.16333333333333333</c:v>
                </c:pt>
                <c:pt idx="940">
                  <c:v>-0.01</c:v>
                </c:pt>
                <c:pt idx="941">
                  <c:v>-4.9999999999999996E-2</c:v>
                </c:pt>
                <c:pt idx="942">
                  <c:v>-7.6666666666666675E-2</c:v>
                </c:pt>
                <c:pt idx="943">
                  <c:v>-9.6666666666666665E-2</c:v>
                </c:pt>
                <c:pt idx="944">
                  <c:v>-0.37999999999999995</c:v>
                </c:pt>
                <c:pt idx="945">
                  <c:v>-6.6666666666666671E-3</c:v>
                </c:pt>
                <c:pt idx="946">
                  <c:v>-0.10666666666666667</c:v>
                </c:pt>
                <c:pt idx="947">
                  <c:v>5.3333333333333337E-2</c:v>
                </c:pt>
                <c:pt idx="948">
                  <c:v>-0.23333333333333331</c:v>
                </c:pt>
                <c:pt idx="949">
                  <c:v>-0.36000000000000004</c:v>
                </c:pt>
                <c:pt idx="950">
                  <c:v>-0.35000000000000003</c:v>
                </c:pt>
                <c:pt idx="951">
                  <c:v>-0.27999999999999997</c:v>
                </c:pt>
                <c:pt idx="952">
                  <c:v>-0.61</c:v>
                </c:pt>
                <c:pt idx="953">
                  <c:v>-0.78666666666666663</c:v>
                </c:pt>
                <c:pt idx="954">
                  <c:v>-1.1066666666666667</c:v>
                </c:pt>
                <c:pt idx="955">
                  <c:v>-0.97333333333333327</c:v>
                </c:pt>
                <c:pt idx="956">
                  <c:v>-0.9900000000000001</c:v>
                </c:pt>
                <c:pt idx="957">
                  <c:v>-0.61</c:v>
                </c:pt>
                <c:pt idx="958">
                  <c:v>-0.16333333333333333</c:v>
                </c:pt>
                <c:pt idx="959">
                  <c:v>-0.22</c:v>
                </c:pt>
                <c:pt idx="960">
                  <c:v>-0.13666666666666666</c:v>
                </c:pt>
                <c:pt idx="961">
                  <c:v>3.3333333333333333E-2</c:v>
                </c:pt>
                <c:pt idx="962">
                  <c:v>0.29333333333333333</c:v>
                </c:pt>
                <c:pt idx="963">
                  <c:v>0.42</c:v>
                </c:pt>
                <c:pt idx="964">
                  <c:v>0.26333333333333336</c:v>
                </c:pt>
                <c:pt idx="965">
                  <c:v>-9.0000000000000011E-2</c:v>
                </c:pt>
                <c:pt idx="966">
                  <c:v>0.06</c:v>
                </c:pt>
                <c:pt idx="967">
                  <c:v>0.41</c:v>
                </c:pt>
                <c:pt idx="968">
                  <c:v>0.37666666666666665</c:v>
                </c:pt>
                <c:pt idx="969">
                  <c:v>0.6366666666666666</c:v>
                </c:pt>
                <c:pt idx="970">
                  <c:v>0.54666666666666663</c:v>
                </c:pt>
                <c:pt idx="971">
                  <c:v>0.5033333333333333</c:v>
                </c:pt>
                <c:pt idx="972">
                  <c:v>0.24</c:v>
                </c:pt>
                <c:pt idx="973">
                  <c:v>3.6666666666666667E-2</c:v>
                </c:pt>
                <c:pt idx="974">
                  <c:v>-8.666666666666667E-2</c:v>
                </c:pt>
                <c:pt idx="975">
                  <c:v>3.3333333333333333E-2</c:v>
                </c:pt>
                <c:pt idx="976">
                  <c:v>0.24333333333333332</c:v>
                </c:pt>
                <c:pt idx="977">
                  <c:v>0.41</c:v>
                </c:pt>
                <c:pt idx="978">
                  <c:v>0.20666666666666667</c:v>
                </c:pt>
                <c:pt idx="979">
                  <c:v>0.11666666666666665</c:v>
                </c:pt>
                <c:pt idx="980">
                  <c:v>0.13999999999999999</c:v>
                </c:pt>
                <c:pt idx="981">
                  <c:v>0.13333333333333333</c:v>
                </c:pt>
                <c:pt idx="982">
                  <c:v>7.6666666666666675E-2</c:v>
                </c:pt>
                <c:pt idx="983">
                  <c:v>0.51</c:v>
                </c:pt>
                <c:pt idx="984">
                  <c:v>0.72333333333333327</c:v>
                </c:pt>
                <c:pt idx="985">
                  <c:v>0.53333333333333333</c:v>
                </c:pt>
                <c:pt idx="986">
                  <c:v>0.39666666666666667</c:v>
                </c:pt>
                <c:pt idx="987">
                  <c:v>0.39666666666666667</c:v>
                </c:pt>
                <c:pt idx="988">
                  <c:v>0.54666666666666663</c:v>
                </c:pt>
                <c:pt idx="989">
                  <c:v>0.7466666666666667</c:v>
                </c:pt>
                <c:pt idx="990">
                  <c:v>0.93</c:v>
                </c:pt>
                <c:pt idx="991">
                  <c:v>0.65</c:v>
                </c:pt>
                <c:pt idx="992">
                  <c:v>0.32666666666666666</c:v>
                </c:pt>
                <c:pt idx="993">
                  <c:v>0.71666666666666667</c:v>
                </c:pt>
                <c:pt idx="994">
                  <c:v>0.94333333333333336</c:v>
                </c:pt>
                <c:pt idx="995">
                  <c:v>0.50666666666666671</c:v>
                </c:pt>
                <c:pt idx="996">
                  <c:v>0.02</c:v>
                </c:pt>
                <c:pt idx="997">
                  <c:v>-0.15</c:v>
                </c:pt>
                <c:pt idx="998">
                  <c:v>-9.3333333333333338E-2</c:v>
                </c:pt>
                <c:pt idx="999">
                  <c:v>-0.22999999999999998</c:v>
                </c:pt>
                <c:pt idx="1000">
                  <c:v>-0.13</c:v>
                </c:pt>
                <c:pt idx="1001">
                  <c:v>0.38666666666666666</c:v>
                </c:pt>
                <c:pt idx="1002">
                  <c:v>-0.10666666666666667</c:v>
                </c:pt>
                <c:pt idx="1003">
                  <c:v>-0.32666666666666666</c:v>
                </c:pt>
                <c:pt idx="1004">
                  <c:v>3.3333333333333335E-3</c:v>
                </c:pt>
                <c:pt idx="1005">
                  <c:v>0.17333333333333334</c:v>
                </c:pt>
                <c:pt idx="1006">
                  <c:v>0.32333333333333331</c:v>
                </c:pt>
                <c:pt idx="1007">
                  <c:v>0.35333333333333333</c:v>
                </c:pt>
                <c:pt idx="1008">
                  <c:v>0.51</c:v>
                </c:pt>
                <c:pt idx="1009">
                  <c:v>9.3333333333333338E-2</c:v>
                </c:pt>
                <c:pt idx="1010">
                  <c:v>-0.15</c:v>
                </c:pt>
                <c:pt idx="1011">
                  <c:v>-7.3333333333333334E-2</c:v>
                </c:pt>
                <c:pt idx="1012">
                  <c:v>-0.19666666666666666</c:v>
                </c:pt>
                <c:pt idx="1013">
                  <c:v>-0.20666666666666667</c:v>
                </c:pt>
                <c:pt idx="1014">
                  <c:v>-0.21</c:v>
                </c:pt>
                <c:pt idx="1015">
                  <c:v>-0.18999999999999997</c:v>
                </c:pt>
                <c:pt idx="1016">
                  <c:v>-8.666666666666667E-2</c:v>
                </c:pt>
                <c:pt idx="1017">
                  <c:v>0.26</c:v>
                </c:pt>
                <c:pt idx="1018">
                  <c:v>1.3333333333333334E-2</c:v>
                </c:pt>
                <c:pt idx="1019">
                  <c:v>0.37999999999999995</c:v>
                </c:pt>
                <c:pt idx="1020">
                  <c:v>0.38999999999999996</c:v>
                </c:pt>
                <c:pt idx="1021">
                  <c:v>-3.3333333333333333E-2</c:v>
                </c:pt>
                <c:pt idx="1022">
                  <c:v>-0.21</c:v>
                </c:pt>
                <c:pt idx="1023">
                  <c:v>0.01</c:v>
                </c:pt>
                <c:pt idx="1024">
                  <c:v>0.04</c:v>
                </c:pt>
                <c:pt idx="1025">
                  <c:v>-2.3333333333333334E-2</c:v>
                </c:pt>
                <c:pt idx="1026">
                  <c:v>-0.3666666666666667</c:v>
                </c:pt>
                <c:pt idx="1027">
                  <c:v>-0.4366666666666667</c:v>
                </c:pt>
                <c:pt idx="1028">
                  <c:v>-0.51333333333333331</c:v>
                </c:pt>
                <c:pt idx="1029">
                  <c:v>-0.49666666666666665</c:v>
                </c:pt>
                <c:pt idx="1030">
                  <c:v>-0.3</c:v>
                </c:pt>
                <c:pt idx="1031">
                  <c:v>0.48</c:v>
                </c:pt>
                <c:pt idx="1032">
                  <c:v>0.60666666666666669</c:v>
                </c:pt>
                <c:pt idx="1033">
                  <c:v>0.51666666666666672</c:v>
                </c:pt>
                <c:pt idx="1034">
                  <c:v>0.62333333333333341</c:v>
                </c:pt>
                <c:pt idx="1035">
                  <c:v>0.68666666666666665</c:v>
                </c:pt>
                <c:pt idx="1036">
                  <c:v>0.58666666666666667</c:v>
                </c:pt>
                <c:pt idx="1037">
                  <c:v>0.69</c:v>
                </c:pt>
                <c:pt idx="1038">
                  <c:v>0.60666666666666669</c:v>
                </c:pt>
                <c:pt idx="1039">
                  <c:v>0.4366666666666667</c:v>
                </c:pt>
                <c:pt idx="1040">
                  <c:v>0.36333333333333334</c:v>
                </c:pt>
                <c:pt idx="1041">
                  <c:v>0.42666666666666669</c:v>
                </c:pt>
                <c:pt idx="1042">
                  <c:v>0.51666666666666672</c:v>
                </c:pt>
                <c:pt idx="1043">
                  <c:v>0.89333333333333342</c:v>
                </c:pt>
                <c:pt idx="1044">
                  <c:v>0.89</c:v>
                </c:pt>
                <c:pt idx="1045">
                  <c:v>0.95333333333333325</c:v>
                </c:pt>
                <c:pt idx="1046">
                  <c:v>0.81</c:v>
                </c:pt>
                <c:pt idx="1047">
                  <c:v>0.77</c:v>
                </c:pt>
                <c:pt idx="1048">
                  <c:v>0.69</c:v>
                </c:pt>
                <c:pt idx="1049">
                  <c:v>0.94333333333333336</c:v>
                </c:pt>
                <c:pt idx="1050">
                  <c:v>1.0033333333333332</c:v>
                </c:pt>
                <c:pt idx="1051">
                  <c:v>1.0733333333333335</c:v>
                </c:pt>
                <c:pt idx="1052">
                  <c:v>0.68</c:v>
                </c:pt>
                <c:pt idx="1053">
                  <c:v>0.37999999999999995</c:v>
                </c:pt>
                <c:pt idx="1054">
                  <c:v>0.5033333333333333</c:v>
                </c:pt>
                <c:pt idx="1055">
                  <c:v>0.73666666666666669</c:v>
                </c:pt>
                <c:pt idx="1056">
                  <c:v>0.82666666666666666</c:v>
                </c:pt>
                <c:pt idx="1057">
                  <c:v>0.65333333333333332</c:v>
                </c:pt>
                <c:pt idx="1058">
                  <c:v>0.37000000000000005</c:v>
                </c:pt>
                <c:pt idx="1059">
                  <c:v>0.32333333333333331</c:v>
                </c:pt>
                <c:pt idx="1060">
                  <c:v>0.17666666666666667</c:v>
                </c:pt>
                <c:pt idx="1061">
                  <c:v>0.25666666666666665</c:v>
                </c:pt>
                <c:pt idx="1062">
                  <c:v>0.19333333333333333</c:v>
                </c:pt>
                <c:pt idx="1063">
                  <c:v>0.19999999999999998</c:v>
                </c:pt>
                <c:pt idx="1064">
                  <c:v>0.12333333333333334</c:v>
                </c:pt>
                <c:pt idx="1065">
                  <c:v>7.6666666666666675E-2</c:v>
                </c:pt>
                <c:pt idx="1066">
                  <c:v>-4.3333333333333335E-2</c:v>
                </c:pt>
                <c:pt idx="1067">
                  <c:v>-0.31</c:v>
                </c:pt>
                <c:pt idx="1068">
                  <c:v>-0.54</c:v>
                </c:pt>
                <c:pt idx="1069">
                  <c:v>-0.23333333333333331</c:v>
                </c:pt>
                <c:pt idx="1070">
                  <c:v>0.10666666666666667</c:v>
                </c:pt>
                <c:pt idx="1071">
                  <c:v>0.42666666666666669</c:v>
                </c:pt>
                <c:pt idx="1072">
                  <c:v>0.19333333333333333</c:v>
                </c:pt>
                <c:pt idx="1073">
                  <c:v>-4.6666666666666669E-2</c:v>
                </c:pt>
                <c:pt idx="1074">
                  <c:v>-7.3333333333333334E-2</c:v>
                </c:pt>
                <c:pt idx="1075">
                  <c:v>-0.62666666666666659</c:v>
                </c:pt>
                <c:pt idx="1076">
                  <c:v>-0.53666666666666674</c:v>
                </c:pt>
                <c:pt idx="1077">
                  <c:v>-0.49333333333333335</c:v>
                </c:pt>
                <c:pt idx="1078">
                  <c:v>-0.06</c:v>
                </c:pt>
                <c:pt idx="1079">
                  <c:v>0.66</c:v>
                </c:pt>
                <c:pt idx="1080">
                  <c:v>0.52666666666666673</c:v>
                </c:pt>
                <c:pt idx="1081">
                  <c:v>8.3333333333333329E-2</c:v>
                </c:pt>
                <c:pt idx="1082">
                  <c:v>-0.17666666666666667</c:v>
                </c:pt>
                <c:pt idx="1083">
                  <c:v>-0.28999999999999998</c:v>
                </c:pt>
                <c:pt idx="1084">
                  <c:v>-0.58666666666666667</c:v>
                </c:pt>
                <c:pt idx="1085">
                  <c:v>-0.70000000000000007</c:v>
                </c:pt>
                <c:pt idx="1086">
                  <c:v>-0.49666666666666665</c:v>
                </c:pt>
                <c:pt idx="1087">
                  <c:v>-0.33333333333333331</c:v>
                </c:pt>
                <c:pt idx="1088">
                  <c:v>-0.64666666666666661</c:v>
                </c:pt>
                <c:pt idx="1089">
                  <c:v>-0.5</c:v>
                </c:pt>
                <c:pt idx="1090">
                  <c:v>-0.27</c:v>
                </c:pt>
                <c:pt idx="1091">
                  <c:v>-0.16</c:v>
                </c:pt>
                <c:pt idx="1092">
                  <c:v>-0.03</c:v>
                </c:pt>
                <c:pt idx="1093">
                  <c:v>-0.11333333333333334</c:v>
                </c:pt>
                <c:pt idx="1094">
                  <c:v>-0.02</c:v>
                </c:pt>
                <c:pt idx="1095">
                  <c:v>-0.12333333333333334</c:v>
                </c:pt>
                <c:pt idx="1096">
                  <c:v>-0.12666666666666668</c:v>
                </c:pt>
                <c:pt idx="1097">
                  <c:v>5.3333333333333337E-2</c:v>
                </c:pt>
                <c:pt idx="1098">
                  <c:v>0.10333333333333333</c:v>
                </c:pt>
                <c:pt idx="1099">
                  <c:v>-0.20333333333333334</c:v>
                </c:pt>
                <c:pt idx="1100">
                  <c:v>-0.18999999999999997</c:v>
                </c:pt>
                <c:pt idx="1101">
                  <c:v>-0.13999999999999999</c:v>
                </c:pt>
                <c:pt idx="1102">
                  <c:v>-0.44666666666666671</c:v>
                </c:pt>
                <c:pt idx="1103">
                  <c:v>-0.66333333333333333</c:v>
                </c:pt>
                <c:pt idx="1104">
                  <c:v>-0.3666666666666667</c:v>
                </c:pt>
                <c:pt idx="1105">
                  <c:v>0.22333333333333336</c:v>
                </c:pt>
                <c:pt idx="1106">
                  <c:v>0.24333333333333332</c:v>
                </c:pt>
                <c:pt idx="1107">
                  <c:v>0.22333333333333336</c:v>
                </c:pt>
                <c:pt idx="1108">
                  <c:v>-0.15</c:v>
                </c:pt>
                <c:pt idx="1109">
                  <c:v>-0.21</c:v>
                </c:pt>
                <c:pt idx="1110">
                  <c:v>-2.3333333333333334E-2</c:v>
                </c:pt>
                <c:pt idx="1111">
                  <c:v>-5.6666666666666671E-2</c:v>
                </c:pt>
                <c:pt idx="1112">
                  <c:v>-4.9999999999999996E-2</c:v>
                </c:pt>
                <c:pt idx="1113">
                  <c:v>-0.41</c:v>
                </c:pt>
                <c:pt idx="1114">
                  <c:v>-0.60666666666666669</c:v>
                </c:pt>
                <c:pt idx="1115">
                  <c:v>-0.55333333333333334</c:v>
                </c:pt>
                <c:pt idx="1116">
                  <c:v>-4.9999999999999996E-2</c:v>
                </c:pt>
                <c:pt idx="1117">
                  <c:v>7.3333333333333334E-2</c:v>
                </c:pt>
                <c:pt idx="1118">
                  <c:v>0.10333333333333333</c:v>
                </c:pt>
                <c:pt idx="1119">
                  <c:v>3.3333333333333333E-2</c:v>
                </c:pt>
                <c:pt idx="1120">
                  <c:v>-0.12</c:v>
                </c:pt>
                <c:pt idx="1121">
                  <c:v>0.22333333333333336</c:v>
                </c:pt>
                <c:pt idx="1122">
                  <c:v>0.26</c:v>
                </c:pt>
                <c:pt idx="1123">
                  <c:v>0.20333333333333334</c:v>
                </c:pt>
                <c:pt idx="1124">
                  <c:v>0.13333333333333333</c:v>
                </c:pt>
                <c:pt idx="1125">
                  <c:v>0.46333333333333332</c:v>
                </c:pt>
                <c:pt idx="1126">
                  <c:v>0.20333333333333334</c:v>
                </c:pt>
                <c:pt idx="1127">
                  <c:v>0.14333333333333334</c:v>
                </c:pt>
                <c:pt idx="1128">
                  <c:v>9.0000000000000011E-2</c:v>
                </c:pt>
                <c:pt idx="1129">
                  <c:v>-0.10666666666666667</c:v>
                </c:pt>
                <c:pt idx="1130">
                  <c:v>-0.37000000000000005</c:v>
                </c:pt>
                <c:pt idx="1131">
                  <c:v>-0.37666666666666665</c:v>
                </c:pt>
                <c:pt idx="1132">
                  <c:v>-0.59333333333333338</c:v>
                </c:pt>
                <c:pt idx="1133">
                  <c:v>3.3333333333333335E-3</c:v>
                </c:pt>
                <c:pt idx="1134">
                  <c:v>-3.3333333333333333E-2</c:v>
                </c:pt>
                <c:pt idx="1135">
                  <c:v>-0.35666666666666669</c:v>
                </c:pt>
                <c:pt idx="1136">
                  <c:v>-0.35666666666666669</c:v>
                </c:pt>
                <c:pt idx="1137">
                  <c:v>-0.57999999999999996</c:v>
                </c:pt>
                <c:pt idx="1138">
                  <c:v>-0.3066666666666667</c:v>
                </c:pt>
                <c:pt idx="1139">
                  <c:v>-0.6166666666666667</c:v>
                </c:pt>
                <c:pt idx="1140">
                  <c:v>-0.94</c:v>
                </c:pt>
                <c:pt idx="1141">
                  <c:v>-1.0566666666666666</c:v>
                </c:pt>
                <c:pt idx="1142">
                  <c:v>-0.60666666666666669</c:v>
                </c:pt>
                <c:pt idx="1143">
                  <c:v>-0.51333333333333331</c:v>
                </c:pt>
                <c:pt idx="1144">
                  <c:v>-0.45666666666666672</c:v>
                </c:pt>
                <c:pt idx="1145">
                  <c:v>-0.40333333333333332</c:v>
                </c:pt>
                <c:pt idx="1146">
                  <c:v>-0.49333333333333335</c:v>
                </c:pt>
                <c:pt idx="1147">
                  <c:v>-0.53666666666666674</c:v>
                </c:pt>
                <c:pt idx="1148">
                  <c:v>-0.53333333333333333</c:v>
                </c:pt>
                <c:pt idx="1149">
                  <c:v>-0.76333333333333331</c:v>
                </c:pt>
                <c:pt idx="1150">
                  <c:v>-0.36000000000000004</c:v>
                </c:pt>
                <c:pt idx="1151">
                  <c:v>-0.31</c:v>
                </c:pt>
                <c:pt idx="1152">
                  <c:v>-0.53666666666666674</c:v>
                </c:pt>
                <c:pt idx="1153">
                  <c:v>-0.72333333333333327</c:v>
                </c:pt>
                <c:pt idx="1154">
                  <c:v>-0.63</c:v>
                </c:pt>
                <c:pt idx="1155">
                  <c:v>-0.66333333333333333</c:v>
                </c:pt>
                <c:pt idx="1156">
                  <c:v>-1.0633333333333332</c:v>
                </c:pt>
                <c:pt idx="1157">
                  <c:v>-0.84</c:v>
                </c:pt>
                <c:pt idx="1158">
                  <c:v>-1.2166666666666666</c:v>
                </c:pt>
                <c:pt idx="1159">
                  <c:v>-0.99333333333333329</c:v>
                </c:pt>
                <c:pt idx="1160">
                  <c:v>-0.79999999999999993</c:v>
                </c:pt>
                <c:pt idx="1161">
                  <c:v>-0.64</c:v>
                </c:pt>
                <c:pt idx="1162">
                  <c:v>-0.48333333333333334</c:v>
                </c:pt>
                <c:pt idx="1163">
                  <c:v>-0.35333333333333333</c:v>
                </c:pt>
                <c:pt idx="1164">
                  <c:v>-0.39666666666666667</c:v>
                </c:pt>
                <c:pt idx="1165">
                  <c:v>-0.50666666666666671</c:v>
                </c:pt>
                <c:pt idx="1166">
                  <c:v>-0.57333333333333336</c:v>
                </c:pt>
                <c:pt idx="1167">
                  <c:v>-0.45</c:v>
                </c:pt>
                <c:pt idx="1168">
                  <c:v>-0.43</c:v>
                </c:pt>
                <c:pt idx="1169">
                  <c:v>-0.59</c:v>
                </c:pt>
                <c:pt idx="1170">
                  <c:v>-7.6666666666666675E-2</c:v>
                </c:pt>
                <c:pt idx="1171">
                  <c:v>-0.58666666666666667</c:v>
                </c:pt>
                <c:pt idx="1172">
                  <c:v>-0.26</c:v>
                </c:pt>
                <c:pt idx="1173">
                  <c:v>-0.03</c:v>
                </c:pt>
                <c:pt idx="1174">
                  <c:v>-0.10333333333333333</c:v>
                </c:pt>
                <c:pt idx="1175">
                  <c:v>-0.48333333333333334</c:v>
                </c:pt>
                <c:pt idx="1176">
                  <c:v>-0.73</c:v>
                </c:pt>
                <c:pt idx="1177">
                  <c:v>-0.45</c:v>
                </c:pt>
                <c:pt idx="1178">
                  <c:v>-0.55666666666666664</c:v>
                </c:pt>
                <c:pt idx="1179">
                  <c:v>-0.64</c:v>
                </c:pt>
                <c:pt idx="1180">
                  <c:v>-0.69</c:v>
                </c:pt>
                <c:pt idx="1181">
                  <c:v>-0.71</c:v>
                </c:pt>
                <c:pt idx="1182">
                  <c:v>-0.68333333333333324</c:v>
                </c:pt>
                <c:pt idx="1183">
                  <c:v>-0.52666666666666673</c:v>
                </c:pt>
                <c:pt idx="1184">
                  <c:v>-0.45333333333333337</c:v>
                </c:pt>
                <c:pt idx="1185">
                  <c:v>-0.30333333333333334</c:v>
                </c:pt>
                <c:pt idx="1186">
                  <c:v>-0.17666666666666667</c:v>
                </c:pt>
                <c:pt idx="1187">
                  <c:v>-0.27666666666666667</c:v>
                </c:pt>
                <c:pt idx="1188">
                  <c:v>-5.3333333333333337E-2</c:v>
                </c:pt>
                <c:pt idx="1189">
                  <c:v>-0.15333333333333335</c:v>
                </c:pt>
                <c:pt idx="1190">
                  <c:v>-0.42333333333333334</c:v>
                </c:pt>
                <c:pt idx="1191">
                  <c:v>-0.3</c:v>
                </c:pt>
                <c:pt idx="1192">
                  <c:v>-0.18333333333333335</c:v>
                </c:pt>
                <c:pt idx="1193">
                  <c:v>-6.6666666666666666E-2</c:v>
                </c:pt>
                <c:pt idx="1194">
                  <c:v>0.02</c:v>
                </c:pt>
                <c:pt idx="1195">
                  <c:v>-0.3066666666666667</c:v>
                </c:pt>
                <c:pt idx="1196">
                  <c:v>-0.37000000000000005</c:v>
                </c:pt>
                <c:pt idx="1197">
                  <c:v>-0.49333333333333335</c:v>
                </c:pt>
                <c:pt idx="1198">
                  <c:v>-0.17</c:v>
                </c:pt>
                <c:pt idx="1199">
                  <c:v>-0.06</c:v>
                </c:pt>
                <c:pt idx="1200">
                  <c:v>-0.37666666666666665</c:v>
                </c:pt>
                <c:pt idx="1201">
                  <c:v>-0.31666666666666665</c:v>
                </c:pt>
                <c:pt idx="1202">
                  <c:v>-0.3833333333333333</c:v>
                </c:pt>
                <c:pt idx="1203">
                  <c:v>-0.41666666666666669</c:v>
                </c:pt>
                <c:pt idx="1204">
                  <c:v>-0.25333333333333335</c:v>
                </c:pt>
                <c:pt idx="1205">
                  <c:v>0.16333333333333333</c:v>
                </c:pt>
                <c:pt idx="1206">
                  <c:v>-2.6666666666666668E-2</c:v>
                </c:pt>
                <c:pt idx="1207">
                  <c:v>-0.10666666666666667</c:v>
                </c:pt>
                <c:pt idx="1208">
                  <c:v>-0.35000000000000003</c:v>
                </c:pt>
                <c:pt idx="1209">
                  <c:v>6.6666666666666671E-3</c:v>
                </c:pt>
                <c:pt idx="1210">
                  <c:v>0.28333333333333333</c:v>
                </c:pt>
                <c:pt idx="1211">
                  <c:v>0.16333333333333333</c:v>
                </c:pt>
                <c:pt idx="1212">
                  <c:v>-7.6666666666666675E-2</c:v>
                </c:pt>
                <c:pt idx="1213">
                  <c:v>-0.33666666666666667</c:v>
                </c:pt>
                <c:pt idx="1214">
                  <c:v>-0.41333333333333333</c:v>
                </c:pt>
                <c:pt idx="1215">
                  <c:v>-0.73666666666666669</c:v>
                </c:pt>
                <c:pt idx="1216">
                  <c:v>-0.63</c:v>
                </c:pt>
                <c:pt idx="1217">
                  <c:v>-0.72666666666666668</c:v>
                </c:pt>
                <c:pt idx="1218">
                  <c:v>-0.91666666666666663</c:v>
                </c:pt>
                <c:pt idx="1219">
                  <c:v>-0.88666666666666671</c:v>
                </c:pt>
                <c:pt idx="1220">
                  <c:v>-0.82666666666666666</c:v>
                </c:pt>
                <c:pt idx="1221">
                  <c:v>-1.1166666666666667</c:v>
                </c:pt>
                <c:pt idx="1222">
                  <c:v>-0.87666666666666659</c:v>
                </c:pt>
                <c:pt idx="1223">
                  <c:v>-0.73333333333333339</c:v>
                </c:pt>
                <c:pt idx="1224">
                  <c:v>-0.7533333333333333</c:v>
                </c:pt>
                <c:pt idx="1225">
                  <c:v>-0.7599999999999999</c:v>
                </c:pt>
                <c:pt idx="1226">
                  <c:v>-0.97666666666666668</c:v>
                </c:pt>
                <c:pt idx="1227">
                  <c:v>-0.85</c:v>
                </c:pt>
                <c:pt idx="1228">
                  <c:v>-0.54</c:v>
                </c:pt>
                <c:pt idx="1229">
                  <c:v>-0.66</c:v>
                </c:pt>
                <c:pt idx="1230">
                  <c:v>-0.49333333333333335</c:v>
                </c:pt>
                <c:pt idx="1231">
                  <c:v>-0.33333333333333331</c:v>
                </c:pt>
                <c:pt idx="1232">
                  <c:v>-9.3333333333333338E-2</c:v>
                </c:pt>
                <c:pt idx="1233">
                  <c:v>-0.55333333333333334</c:v>
                </c:pt>
                <c:pt idx="1234">
                  <c:v>-0.81333333333333335</c:v>
                </c:pt>
                <c:pt idx="1235">
                  <c:v>-0.42333333333333334</c:v>
                </c:pt>
                <c:pt idx="1236">
                  <c:v>-0.4366666666666667</c:v>
                </c:pt>
                <c:pt idx="1237">
                  <c:v>-0.52333333333333332</c:v>
                </c:pt>
                <c:pt idx="1238">
                  <c:v>-0.27666666666666667</c:v>
                </c:pt>
                <c:pt idx="1239">
                  <c:v>-0.27</c:v>
                </c:pt>
                <c:pt idx="1240">
                  <c:v>-6.6666666666666671E-3</c:v>
                </c:pt>
                <c:pt idx="1241">
                  <c:v>0.51</c:v>
                </c:pt>
                <c:pt idx="1242">
                  <c:v>0.19666666666666666</c:v>
                </c:pt>
                <c:pt idx="1243">
                  <c:v>0.11333333333333334</c:v>
                </c:pt>
                <c:pt idx="1244">
                  <c:v>0.6133333333333334</c:v>
                </c:pt>
                <c:pt idx="1245">
                  <c:v>0.57333333333333336</c:v>
                </c:pt>
                <c:pt idx="1246">
                  <c:v>0.51333333333333331</c:v>
                </c:pt>
                <c:pt idx="1247">
                  <c:v>0.15333333333333335</c:v>
                </c:pt>
                <c:pt idx="1248">
                  <c:v>0.27666666666666667</c:v>
                </c:pt>
                <c:pt idx="1249">
                  <c:v>0.3133333333333333</c:v>
                </c:pt>
                <c:pt idx="1250">
                  <c:v>0.20666666666666667</c:v>
                </c:pt>
                <c:pt idx="1251">
                  <c:v>0.18666666666666668</c:v>
                </c:pt>
                <c:pt idx="1252">
                  <c:v>0.48666666666666664</c:v>
                </c:pt>
                <c:pt idx="1253">
                  <c:v>0.60666666666666669</c:v>
                </c:pt>
                <c:pt idx="1254">
                  <c:v>0.20333333333333334</c:v>
                </c:pt>
                <c:pt idx="1255">
                  <c:v>0.35333333333333333</c:v>
                </c:pt>
                <c:pt idx="1256">
                  <c:v>0.25666666666666665</c:v>
                </c:pt>
                <c:pt idx="1257">
                  <c:v>9.3333333333333338E-2</c:v>
                </c:pt>
                <c:pt idx="1258">
                  <c:v>9.3333333333333338E-2</c:v>
                </c:pt>
                <c:pt idx="1259">
                  <c:v>0.37999999999999995</c:v>
                </c:pt>
                <c:pt idx="1260">
                  <c:v>0.34666666666666668</c:v>
                </c:pt>
                <c:pt idx="1261">
                  <c:v>0.11666666666666665</c:v>
                </c:pt>
                <c:pt idx="1262">
                  <c:v>-4.6666666666666669E-2</c:v>
                </c:pt>
                <c:pt idx="1263">
                  <c:v>-5.3333333333333337E-2</c:v>
                </c:pt>
                <c:pt idx="1264">
                  <c:v>-4.3333333333333335E-2</c:v>
                </c:pt>
                <c:pt idx="1265">
                  <c:v>7.6666666666666675E-2</c:v>
                </c:pt>
                <c:pt idx="1266">
                  <c:v>-0.13999999999999999</c:v>
                </c:pt>
                <c:pt idx="1267">
                  <c:v>-0.10333333333333333</c:v>
                </c:pt>
                <c:pt idx="1268">
                  <c:v>-0.17666666666666667</c:v>
                </c:pt>
                <c:pt idx="1269">
                  <c:v>0.32</c:v>
                </c:pt>
                <c:pt idx="1270">
                  <c:v>0.45999999999999996</c:v>
                </c:pt>
                <c:pt idx="1271">
                  <c:v>0.34</c:v>
                </c:pt>
                <c:pt idx="1272">
                  <c:v>0.08</c:v>
                </c:pt>
                <c:pt idx="1273">
                  <c:v>0.20333333333333334</c:v>
                </c:pt>
                <c:pt idx="1274">
                  <c:v>7.6666666666666675E-2</c:v>
                </c:pt>
                <c:pt idx="1275">
                  <c:v>6.9999999999999993E-2</c:v>
                </c:pt>
                <c:pt idx="1276">
                  <c:v>0.11666666666666665</c:v>
                </c:pt>
                <c:pt idx="1277">
                  <c:v>0.39999999999999997</c:v>
                </c:pt>
                <c:pt idx="1278">
                  <c:v>-0.13999999999999999</c:v>
                </c:pt>
                <c:pt idx="1279">
                  <c:v>-0.10333333333333333</c:v>
                </c:pt>
                <c:pt idx="1280">
                  <c:v>-0.32</c:v>
                </c:pt>
                <c:pt idx="1281">
                  <c:v>-0.11333333333333334</c:v>
                </c:pt>
                <c:pt idx="1282">
                  <c:v>-0.11333333333333334</c:v>
                </c:pt>
                <c:pt idx="1283">
                  <c:v>0</c:v>
                </c:pt>
                <c:pt idx="1284">
                  <c:v>0.29666666666666669</c:v>
                </c:pt>
                <c:pt idx="1285">
                  <c:v>0.3066666666666667</c:v>
                </c:pt>
                <c:pt idx="1286">
                  <c:v>0.21333333333333335</c:v>
                </c:pt>
                <c:pt idx="1287">
                  <c:v>9.3333333333333338E-2</c:v>
                </c:pt>
                <c:pt idx="1288">
                  <c:v>-0.18000000000000002</c:v>
                </c:pt>
                <c:pt idx="1289">
                  <c:v>-0.23333333333333331</c:v>
                </c:pt>
                <c:pt idx="1290">
                  <c:v>-0.41</c:v>
                </c:pt>
                <c:pt idx="1291">
                  <c:v>-0.28999999999999998</c:v>
                </c:pt>
                <c:pt idx="1292">
                  <c:v>-0.44666666666666671</c:v>
                </c:pt>
                <c:pt idx="1293">
                  <c:v>-0.59333333333333338</c:v>
                </c:pt>
                <c:pt idx="1294">
                  <c:v>-0.47666666666666663</c:v>
                </c:pt>
                <c:pt idx="1295">
                  <c:v>-0.57666666666666666</c:v>
                </c:pt>
                <c:pt idx="1296">
                  <c:v>-0.33333333333333331</c:v>
                </c:pt>
                <c:pt idx="1297">
                  <c:v>-0.28999999999999998</c:v>
                </c:pt>
                <c:pt idx="1298">
                  <c:v>-0.35333333333333333</c:v>
                </c:pt>
                <c:pt idx="1299">
                  <c:v>-0.31666666666666665</c:v>
                </c:pt>
                <c:pt idx="1300">
                  <c:v>-0.43333333333333335</c:v>
                </c:pt>
                <c:pt idx="1301">
                  <c:v>-0.56999999999999995</c:v>
                </c:pt>
                <c:pt idx="1302">
                  <c:v>-0.61</c:v>
                </c:pt>
                <c:pt idx="1303">
                  <c:v>-0.22</c:v>
                </c:pt>
                <c:pt idx="1304">
                  <c:v>-0.49</c:v>
                </c:pt>
                <c:pt idx="1305">
                  <c:v>-0.58666666666666667</c:v>
                </c:pt>
                <c:pt idx="1306">
                  <c:v>-0.12666666666666668</c:v>
                </c:pt>
                <c:pt idx="1307">
                  <c:v>-7.6666666666666675E-2</c:v>
                </c:pt>
                <c:pt idx="1308">
                  <c:v>0.04</c:v>
                </c:pt>
                <c:pt idx="1309">
                  <c:v>4.9999999999999996E-2</c:v>
                </c:pt>
                <c:pt idx="1310">
                  <c:v>-9.3333333333333338E-2</c:v>
                </c:pt>
                <c:pt idx="1311">
                  <c:v>-9.0000000000000011E-2</c:v>
                </c:pt>
                <c:pt idx="1312">
                  <c:v>-0.42</c:v>
                </c:pt>
                <c:pt idx="1313">
                  <c:v>-0.19999999999999998</c:v>
                </c:pt>
                <c:pt idx="1314">
                  <c:v>-0.37000000000000005</c:v>
                </c:pt>
                <c:pt idx="1315">
                  <c:v>-0.33666666666666667</c:v>
                </c:pt>
                <c:pt idx="1316">
                  <c:v>0.36000000000000004</c:v>
                </c:pt>
                <c:pt idx="1317">
                  <c:v>0.11333333333333334</c:v>
                </c:pt>
                <c:pt idx="1318">
                  <c:v>-0.16666666666666666</c:v>
                </c:pt>
                <c:pt idx="1319">
                  <c:v>0.15</c:v>
                </c:pt>
                <c:pt idx="1320">
                  <c:v>0.11333333333333334</c:v>
                </c:pt>
                <c:pt idx="1321">
                  <c:v>6.9999999999999993E-2</c:v>
                </c:pt>
                <c:pt idx="1322">
                  <c:v>-0.23666666666666666</c:v>
                </c:pt>
                <c:pt idx="1323">
                  <c:v>-0.42333333333333334</c:v>
                </c:pt>
                <c:pt idx="1324">
                  <c:v>-0.79666666666666675</c:v>
                </c:pt>
                <c:pt idx="1325">
                  <c:v>-0.28666666666666668</c:v>
                </c:pt>
                <c:pt idx="1326">
                  <c:v>-0.36000000000000004</c:v>
                </c:pt>
                <c:pt idx="1327">
                  <c:v>-0.53333333333333333</c:v>
                </c:pt>
                <c:pt idx="1328">
                  <c:v>-0.45</c:v>
                </c:pt>
                <c:pt idx="1329">
                  <c:v>-0.21333333333333335</c:v>
                </c:pt>
                <c:pt idx="1330">
                  <c:v>-0.22666666666666668</c:v>
                </c:pt>
                <c:pt idx="1331">
                  <c:v>-0.20666666666666667</c:v>
                </c:pt>
                <c:pt idx="1332">
                  <c:v>-0.31666666666666665</c:v>
                </c:pt>
                <c:pt idx="1333">
                  <c:v>-0.20333333333333334</c:v>
                </c:pt>
                <c:pt idx="1334">
                  <c:v>-5.6666666666666671E-2</c:v>
                </c:pt>
                <c:pt idx="1335">
                  <c:v>-3.3333333333333335E-3</c:v>
                </c:pt>
                <c:pt idx="1336">
                  <c:v>-0.22</c:v>
                </c:pt>
                <c:pt idx="1337">
                  <c:v>-0.25333333333333335</c:v>
                </c:pt>
                <c:pt idx="1338">
                  <c:v>-0.24666666666666667</c:v>
                </c:pt>
                <c:pt idx="1339">
                  <c:v>0.10666666666666667</c:v>
                </c:pt>
                <c:pt idx="1340">
                  <c:v>0.27666666666666667</c:v>
                </c:pt>
                <c:pt idx="1341">
                  <c:v>9.9999999999999992E-2</c:v>
                </c:pt>
                <c:pt idx="1342">
                  <c:v>0.15666666666666665</c:v>
                </c:pt>
                <c:pt idx="1343">
                  <c:v>8.3333333333333329E-2</c:v>
                </c:pt>
                <c:pt idx="1344">
                  <c:v>-0.22333333333333336</c:v>
                </c:pt>
                <c:pt idx="1345">
                  <c:v>-0.14333333333333334</c:v>
                </c:pt>
                <c:pt idx="1346">
                  <c:v>-0.33333333333333331</c:v>
                </c:pt>
                <c:pt idx="1347">
                  <c:v>-0.12333333333333334</c:v>
                </c:pt>
                <c:pt idx="1348">
                  <c:v>-0.25333333333333335</c:v>
                </c:pt>
                <c:pt idx="1349">
                  <c:v>3.3333333333333333E-2</c:v>
                </c:pt>
                <c:pt idx="1350">
                  <c:v>3.3333333333333335E-3</c:v>
                </c:pt>
                <c:pt idx="1351">
                  <c:v>-9.6666666666666665E-2</c:v>
                </c:pt>
                <c:pt idx="1352">
                  <c:v>-0.11666666666666665</c:v>
                </c:pt>
                <c:pt idx="1353">
                  <c:v>-0.19999999999999998</c:v>
                </c:pt>
                <c:pt idx="1354">
                  <c:v>-0.23666666666666666</c:v>
                </c:pt>
                <c:pt idx="1355">
                  <c:v>-6.9999999999999993E-2</c:v>
                </c:pt>
                <c:pt idx="1356">
                  <c:v>-0.08</c:v>
                </c:pt>
                <c:pt idx="1357">
                  <c:v>-8.3333333333333329E-2</c:v>
                </c:pt>
                <c:pt idx="1358">
                  <c:v>-0.26666666666666666</c:v>
                </c:pt>
                <c:pt idx="1359">
                  <c:v>-0.37666666666666665</c:v>
                </c:pt>
                <c:pt idx="1360">
                  <c:v>-0.51333333333333331</c:v>
                </c:pt>
                <c:pt idx="1361">
                  <c:v>-0.39999999999999997</c:v>
                </c:pt>
                <c:pt idx="1362">
                  <c:v>-0.40333333333333332</c:v>
                </c:pt>
                <c:pt idx="1363">
                  <c:v>-0.51666666666666672</c:v>
                </c:pt>
                <c:pt idx="1364">
                  <c:v>-0.19999999999999998</c:v>
                </c:pt>
                <c:pt idx="1365">
                  <c:v>-0.02</c:v>
                </c:pt>
                <c:pt idx="1366">
                  <c:v>0.12</c:v>
                </c:pt>
                <c:pt idx="1367">
                  <c:v>-0.22666666666666668</c:v>
                </c:pt>
                <c:pt idx="1368">
                  <c:v>-0.21666666666666667</c:v>
                </c:pt>
                <c:pt idx="1369">
                  <c:v>-6.3333333333333339E-2</c:v>
                </c:pt>
                <c:pt idx="1370">
                  <c:v>2.6666666666666668E-2</c:v>
                </c:pt>
                <c:pt idx="1371">
                  <c:v>-0.22999999999999998</c:v>
                </c:pt>
                <c:pt idx="1372">
                  <c:v>-0.26333333333333336</c:v>
                </c:pt>
                <c:pt idx="1373">
                  <c:v>4.6666666666666669E-2</c:v>
                </c:pt>
                <c:pt idx="1374">
                  <c:v>0.14666666666666667</c:v>
                </c:pt>
                <c:pt idx="1375">
                  <c:v>-3.3333333333333335E-3</c:v>
                </c:pt>
                <c:pt idx="1376">
                  <c:v>8.666666666666667E-2</c:v>
                </c:pt>
                <c:pt idx="1377">
                  <c:v>-0.06</c:v>
                </c:pt>
                <c:pt idx="1378">
                  <c:v>0.01</c:v>
                </c:pt>
                <c:pt idx="1379">
                  <c:v>-9.6666666666666665E-2</c:v>
                </c:pt>
                <c:pt idx="1380">
                  <c:v>-0.23666666666666666</c:v>
                </c:pt>
                <c:pt idx="1381">
                  <c:v>-0.40666666666666668</c:v>
                </c:pt>
                <c:pt idx="1382">
                  <c:v>-0.40333333333333332</c:v>
                </c:pt>
                <c:pt idx="1383">
                  <c:v>-0.35666666666666669</c:v>
                </c:pt>
                <c:pt idx="1384">
                  <c:v>-0.35333333333333333</c:v>
                </c:pt>
                <c:pt idx="1385">
                  <c:v>0.27999999999999997</c:v>
                </c:pt>
                <c:pt idx="1386">
                  <c:v>-0.12333333333333334</c:v>
                </c:pt>
                <c:pt idx="1387">
                  <c:v>-0.3066666666666667</c:v>
                </c:pt>
                <c:pt idx="1388">
                  <c:v>-0.35666666666666669</c:v>
                </c:pt>
                <c:pt idx="1389">
                  <c:v>0.31666666666666665</c:v>
                </c:pt>
                <c:pt idx="1390">
                  <c:v>0.19333333333333333</c:v>
                </c:pt>
                <c:pt idx="1391">
                  <c:v>0.37666666666666665</c:v>
                </c:pt>
                <c:pt idx="1392">
                  <c:v>0.35333333333333333</c:v>
                </c:pt>
                <c:pt idx="1393">
                  <c:v>0.33666666666666667</c:v>
                </c:pt>
                <c:pt idx="1394">
                  <c:v>0.39999999999999997</c:v>
                </c:pt>
                <c:pt idx="1395">
                  <c:v>0.10333333333333333</c:v>
                </c:pt>
                <c:pt idx="1396">
                  <c:v>-0.29666666666666669</c:v>
                </c:pt>
                <c:pt idx="1397">
                  <c:v>-0.04</c:v>
                </c:pt>
                <c:pt idx="1398">
                  <c:v>-0.3066666666666667</c:v>
                </c:pt>
                <c:pt idx="1399">
                  <c:v>-0.59666666666666668</c:v>
                </c:pt>
                <c:pt idx="1400">
                  <c:v>-0.55999999999999994</c:v>
                </c:pt>
                <c:pt idx="1401">
                  <c:v>-0.39999999999999997</c:v>
                </c:pt>
                <c:pt idx="1402">
                  <c:v>-0.3066666666666667</c:v>
                </c:pt>
                <c:pt idx="1403">
                  <c:v>-0.30333333333333334</c:v>
                </c:pt>
                <c:pt idx="1404">
                  <c:v>-0.44666666666666671</c:v>
                </c:pt>
                <c:pt idx="1405">
                  <c:v>-0.48333333333333334</c:v>
                </c:pt>
                <c:pt idx="1406">
                  <c:v>-0.51666666666666672</c:v>
                </c:pt>
                <c:pt idx="1407">
                  <c:v>-0.56666666666666665</c:v>
                </c:pt>
                <c:pt idx="1408">
                  <c:v>-0.58333333333333337</c:v>
                </c:pt>
                <c:pt idx="1409">
                  <c:v>-0.62</c:v>
                </c:pt>
                <c:pt idx="1410">
                  <c:v>-0.75</c:v>
                </c:pt>
                <c:pt idx="1411">
                  <c:v>-0.10666666666666667</c:v>
                </c:pt>
                <c:pt idx="1412">
                  <c:v>-5.6666666666666671E-2</c:v>
                </c:pt>
                <c:pt idx="1413">
                  <c:v>-0.11666666666666665</c:v>
                </c:pt>
                <c:pt idx="1414">
                  <c:v>-0.42666666666666669</c:v>
                </c:pt>
                <c:pt idx="1415">
                  <c:v>-0.59</c:v>
                </c:pt>
                <c:pt idx="1416">
                  <c:v>-0.70666666666666667</c:v>
                </c:pt>
                <c:pt idx="1417">
                  <c:v>-0.65</c:v>
                </c:pt>
                <c:pt idx="1418">
                  <c:v>-0.51</c:v>
                </c:pt>
                <c:pt idx="1419">
                  <c:v>-0.56666666666666665</c:v>
                </c:pt>
                <c:pt idx="1420">
                  <c:v>-0.72000000000000008</c:v>
                </c:pt>
                <c:pt idx="1421">
                  <c:v>-0.6133333333333334</c:v>
                </c:pt>
                <c:pt idx="1422">
                  <c:v>-0.49333333333333335</c:v>
                </c:pt>
                <c:pt idx="1423">
                  <c:v>-3.6666666666666667E-2</c:v>
                </c:pt>
                <c:pt idx="1424">
                  <c:v>-6.6666666666666666E-2</c:v>
                </c:pt>
                <c:pt idx="1425">
                  <c:v>-7.3333333333333334E-2</c:v>
                </c:pt>
                <c:pt idx="1426">
                  <c:v>-1.6666666666666666E-2</c:v>
                </c:pt>
                <c:pt idx="1427">
                  <c:v>-0.12333333333333334</c:v>
                </c:pt>
                <c:pt idx="1428">
                  <c:v>-4.9999999999999996E-2</c:v>
                </c:pt>
                <c:pt idx="1429">
                  <c:v>-0.18333333333333335</c:v>
                </c:pt>
                <c:pt idx="1430">
                  <c:v>-0.29333333333333333</c:v>
                </c:pt>
                <c:pt idx="1431">
                  <c:v>-0.45</c:v>
                </c:pt>
                <c:pt idx="1432">
                  <c:v>-0.53</c:v>
                </c:pt>
                <c:pt idx="1433">
                  <c:v>-0.48</c:v>
                </c:pt>
                <c:pt idx="1434">
                  <c:v>-0.46666666666666662</c:v>
                </c:pt>
                <c:pt idx="1435">
                  <c:v>-0.52</c:v>
                </c:pt>
                <c:pt idx="1436">
                  <c:v>-0.35000000000000003</c:v>
                </c:pt>
                <c:pt idx="1437">
                  <c:v>-0.45333333333333337</c:v>
                </c:pt>
                <c:pt idx="1438">
                  <c:v>-0.47333333333333333</c:v>
                </c:pt>
                <c:pt idx="1439">
                  <c:v>-0.29666666666666669</c:v>
                </c:pt>
                <c:pt idx="1440">
                  <c:v>-0.28666666666666668</c:v>
                </c:pt>
                <c:pt idx="1441">
                  <c:v>-0.45999999999999996</c:v>
                </c:pt>
                <c:pt idx="1442">
                  <c:v>-0.40333333333333332</c:v>
                </c:pt>
                <c:pt idx="1443">
                  <c:v>-0.20666666666666667</c:v>
                </c:pt>
                <c:pt idx="1444">
                  <c:v>-0.24</c:v>
                </c:pt>
                <c:pt idx="1445">
                  <c:v>-0.12333333333333334</c:v>
                </c:pt>
                <c:pt idx="1446">
                  <c:v>6.6666666666666671E-3</c:v>
                </c:pt>
                <c:pt idx="1447">
                  <c:v>-9.0000000000000011E-2</c:v>
                </c:pt>
                <c:pt idx="1448">
                  <c:v>0.23666666666666666</c:v>
                </c:pt>
                <c:pt idx="1449">
                  <c:v>6.3333333333333339E-2</c:v>
                </c:pt>
                <c:pt idx="1450">
                  <c:v>0.20333333333333334</c:v>
                </c:pt>
                <c:pt idx="1451">
                  <c:v>9.0000000000000011E-2</c:v>
                </c:pt>
                <c:pt idx="1452">
                  <c:v>-0.21666666666666667</c:v>
                </c:pt>
                <c:pt idx="1453">
                  <c:v>-0.31</c:v>
                </c:pt>
                <c:pt idx="1454">
                  <c:v>-0.35666666666666669</c:v>
                </c:pt>
                <c:pt idx="1455">
                  <c:v>-0.59666666666666668</c:v>
                </c:pt>
                <c:pt idx="1456">
                  <c:v>-0.69333333333333336</c:v>
                </c:pt>
                <c:pt idx="1457">
                  <c:v>-0.53666666666666674</c:v>
                </c:pt>
                <c:pt idx="1458">
                  <c:v>-0.27999999999999997</c:v>
                </c:pt>
                <c:pt idx="1459">
                  <c:v>-0.52</c:v>
                </c:pt>
                <c:pt idx="1460">
                  <c:v>-0.53333333333333333</c:v>
                </c:pt>
                <c:pt idx="1461">
                  <c:v>-0.53</c:v>
                </c:pt>
                <c:pt idx="1462">
                  <c:v>-0.57666666666666666</c:v>
                </c:pt>
                <c:pt idx="1463">
                  <c:v>-0.49666666666666665</c:v>
                </c:pt>
                <c:pt idx="1464">
                  <c:v>-0.36000000000000004</c:v>
                </c:pt>
                <c:pt idx="1465">
                  <c:v>-0.33666666666666667</c:v>
                </c:pt>
                <c:pt idx="1466">
                  <c:v>-0.4366666666666667</c:v>
                </c:pt>
                <c:pt idx="1467">
                  <c:v>-0.45999999999999996</c:v>
                </c:pt>
                <c:pt idx="1468">
                  <c:v>-0.41</c:v>
                </c:pt>
                <c:pt idx="1469">
                  <c:v>-0.42</c:v>
                </c:pt>
                <c:pt idx="1470">
                  <c:v>9.3333333333333338E-2</c:v>
                </c:pt>
                <c:pt idx="1471">
                  <c:v>0.32333333333333331</c:v>
                </c:pt>
                <c:pt idx="1472">
                  <c:v>0.19333333333333333</c:v>
                </c:pt>
                <c:pt idx="1473">
                  <c:v>0.37333333333333335</c:v>
                </c:pt>
                <c:pt idx="1474">
                  <c:v>0.44333333333333336</c:v>
                </c:pt>
                <c:pt idx="1475">
                  <c:v>0.39999999999999997</c:v>
                </c:pt>
                <c:pt idx="1476">
                  <c:v>0.41333333333333333</c:v>
                </c:pt>
                <c:pt idx="1477">
                  <c:v>0.5033333333333333</c:v>
                </c:pt>
                <c:pt idx="1478">
                  <c:v>0.20666666666666667</c:v>
                </c:pt>
                <c:pt idx="1479">
                  <c:v>-8.3333333333333329E-2</c:v>
                </c:pt>
                <c:pt idx="1480">
                  <c:v>-0.15666666666666665</c:v>
                </c:pt>
                <c:pt idx="1481">
                  <c:v>0.01</c:v>
                </c:pt>
                <c:pt idx="1482">
                  <c:v>-0.02</c:v>
                </c:pt>
                <c:pt idx="1483">
                  <c:v>-0.03</c:v>
                </c:pt>
                <c:pt idx="1484">
                  <c:v>-0.21333333333333335</c:v>
                </c:pt>
                <c:pt idx="1485">
                  <c:v>-0.27999999999999997</c:v>
                </c:pt>
                <c:pt idx="1486">
                  <c:v>-0.15</c:v>
                </c:pt>
                <c:pt idx="1487">
                  <c:v>-0.02</c:v>
                </c:pt>
                <c:pt idx="1488">
                  <c:v>0.19333333333333333</c:v>
                </c:pt>
                <c:pt idx="1489">
                  <c:v>0.26</c:v>
                </c:pt>
                <c:pt idx="1490">
                  <c:v>0.37666666666666665</c:v>
                </c:pt>
                <c:pt idx="1491">
                  <c:v>0.34333333333333332</c:v>
                </c:pt>
                <c:pt idx="1492">
                  <c:v>0.25666666666666665</c:v>
                </c:pt>
                <c:pt idx="1493">
                  <c:v>0.11</c:v>
                </c:pt>
                <c:pt idx="1494">
                  <c:v>-0.54</c:v>
                </c:pt>
                <c:pt idx="1495">
                  <c:v>-0.30333333333333334</c:v>
                </c:pt>
                <c:pt idx="1496">
                  <c:v>-0.26</c:v>
                </c:pt>
                <c:pt idx="1497">
                  <c:v>2.3333333333333334E-2</c:v>
                </c:pt>
                <c:pt idx="1498">
                  <c:v>-3.3333333333333335E-3</c:v>
                </c:pt>
                <c:pt idx="1499">
                  <c:v>-0.17</c:v>
                </c:pt>
                <c:pt idx="1500">
                  <c:v>-0.12666666666666668</c:v>
                </c:pt>
                <c:pt idx="1501">
                  <c:v>-0.43</c:v>
                </c:pt>
                <c:pt idx="1502">
                  <c:v>-0.22666666666666668</c:v>
                </c:pt>
                <c:pt idx="1503">
                  <c:v>-0.04</c:v>
                </c:pt>
                <c:pt idx="1504">
                  <c:v>0.18999999999999997</c:v>
                </c:pt>
                <c:pt idx="1505">
                  <c:v>7.3333333333333334E-2</c:v>
                </c:pt>
                <c:pt idx="1506">
                  <c:v>9.9999999999999992E-2</c:v>
                </c:pt>
                <c:pt idx="1507">
                  <c:v>1.6666666666666666E-2</c:v>
                </c:pt>
                <c:pt idx="1508">
                  <c:v>0.29333333333333333</c:v>
                </c:pt>
                <c:pt idx="1509">
                  <c:v>0.3666666666666667</c:v>
                </c:pt>
                <c:pt idx="1510">
                  <c:v>0.19333333333333333</c:v>
                </c:pt>
                <c:pt idx="1511">
                  <c:v>0.02</c:v>
                </c:pt>
                <c:pt idx="1512">
                  <c:v>0.02</c:v>
                </c:pt>
                <c:pt idx="1513">
                  <c:v>0.19333333333333333</c:v>
                </c:pt>
                <c:pt idx="1514">
                  <c:v>0.20666666666666667</c:v>
                </c:pt>
                <c:pt idx="1515">
                  <c:v>0.26</c:v>
                </c:pt>
                <c:pt idx="1516">
                  <c:v>0.21333333333333335</c:v>
                </c:pt>
                <c:pt idx="1517">
                  <c:v>-0.24</c:v>
                </c:pt>
                <c:pt idx="1518">
                  <c:v>-6.9999999999999993E-2</c:v>
                </c:pt>
                <c:pt idx="1519">
                  <c:v>2.6666666666666668E-2</c:v>
                </c:pt>
                <c:pt idx="1520">
                  <c:v>-4.3333333333333335E-2</c:v>
                </c:pt>
                <c:pt idx="1521">
                  <c:v>0.33</c:v>
                </c:pt>
                <c:pt idx="1522">
                  <c:v>0.23666666666666666</c:v>
                </c:pt>
                <c:pt idx="1523">
                  <c:v>9.9999999999999992E-2</c:v>
                </c:pt>
                <c:pt idx="1524">
                  <c:v>0.39333333333333331</c:v>
                </c:pt>
                <c:pt idx="1525">
                  <c:v>0.41333333333333333</c:v>
                </c:pt>
                <c:pt idx="1526">
                  <c:v>0.40666666666666668</c:v>
                </c:pt>
                <c:pt idx="1527">
                  <c:v>0.35666666666666669</c:v>
                </c:pt>
                <c:pt idx="1528">
                  <c:v>0.43</c:v>
                </c:pt>
                <c:pt idx="1529">
                  <c:v>0.60666666666666669</c:v>
                </c:pt>
                <c:pt idx="1530">
                  <c:v>0.27333333333333332</c:v>
                </c:pt>
                <c:pt idx="1531">
                  <c:v>-1.6666666666666666E-2</c:v>
                </c:pt>
                <c:pt idx="1532">
                  <c:v>0.14333333333333334</c:v>
                </c:pt>
                <c:pt idx="1533">
                  <c:v>-0.03</c:v>
                </c:pt>
                <c:pt idx="1534">
                  <c:v>0.18000000000000002</c:v>
                </c:pt>
                <c:pt idx="1535">
                  <c:v>0.19666666666666666</c:v>
                </c:pt>
                <c:pt idx="1536">
                  <c:v>3.6666666666666667E-2</c:v>
                </c:pt>
                <c:pt idx="1537">
                  <c:v>-6.3333333333333339E-2</c:v>
                </c:pt>
                <c:pt idx="1538">
                  <c:v>-0.12333333333333334</c:v>
                </c:pt>
                <c:pt idx="1539">
                  <c:v>-0.23333333333333331</c:v>
                </c:pt>
                <c:pt idx="1540">
                  <c:v>-0.40333333333333332</c:v>
                </c:pt>
                <c:pt idx="1541">
                  <c:v>-0.33</c:v>
                </c:pt>
                <c:pt idx="1542">
                  <c:v>0.04</c:v>
                </c:pt>
                <c:pt idx="1543">
                  <c:v>-2.6666666666666668E-2</c:v>
                </c:pt>
                <c:pt idx="1544">
                  <c:v>0.17</c:v>
                </c:pt>
                <c:pt idx="1545">
                  <c:v>4.9999999999999996E-2</c:v>
                </c:pt>
                <c:pt idx="1546">
                  <c:v>-0.19999999999999998</c:v>
                </c:pt>
                <c:pt idx="1547">
                  <c:v>5.3333333333333337E-2</c:v>
                </c:pt>
                <c:pt idx="1548">
                  <c:v>0.13333333333333333</c:v>
                </c:pt>
                <c:pt idx="1549">
                  <c:v>0.32333333333333331</c:v>
                </c:pt>
                <c:pt idx="1550">
                  <c:v>0.57666666666666666</c:v>
                </c:pt>
                <c:pt idx="1551">
                  <c:v>0.42</c:v>
                </c:pt>
                <c:pt idx="1552">
                  <c:v>0.33666666666666667</c:v>
                </c:pt>
                <c:pt idx="1553">
                  <c:v>0.6333333333333333</c:v>
                </c:pt>
                <c:pt idx="1554">
                  <c:v>0.82333333333333336</c:v>
                </c:pt>
                <c:pt idx="1555">
                  <c:v>0.39333333333333331</c:v>
                </c:pt>
                <c:pt idx="1556">
                  <c:v>0.15666666666666665</c:v>
                </c:pt>
                <c:pt idx="1557">
                  <c:v>0.22666666666666668</c:v>
                </c:pt>
                <c:pt idx="1558">
                  <c:v>0.39666666666666667</c:v>
                </c:pt>
                <c:pt idx="1559">
                  <c:v>0.57333333333333336</c:v>
                </c:pt>
                <c:pt idx="1560">
                  <c:v>0.47333333333333333</c:v>
                </c:pt>
                <c:pt idx="1561">
                  <c:v>0.41</c:v>
                </c:pt>
                <c:pt idx="1562">
                  <c:v>0.52</c:v>
                </c:pt>
                <c:pt idx="1563">
                  <c:v>0.33333333333333331</c:v>
                </c:pt>
                <c:pt idx="1564">
                  <c:v>0.28999999999999998</c:v>
                </c:pt>
                <c:pt idx="1565">
                  <c:v>-4.3333333333333335E-2</c:v>
                </c:pt>
                <c:pt idx="1566">
                  <c:v>-0.11666666666666665</c:v>
                </c:pt>
                <c:pt idx="1567">
                  <c:v>3.3333333333333335E-3</c:v>
                </c:pt>
                <c:pt idx="1568">
                  <c:v>0.06</c:v>
                </c:pt>
                <c:pt idx="1569">
                  <c:v>0.14333333333333334</c:v>
                </c:pt>
                <c:pt idx="1570">
                  <c:v>0.18000000000000002</c:v>
                </c:pt>
                <c:pt idx="1571">
                  <c:v>0.16</c:v>
                </c:pt>
                <c:pt idx="1572">
                  <c:v>0.28999999999999998</c:v>
                </c:pt>
                <c:pt idx="1573">
                  <c:v>0.16</c:v>
                </c:pt>
                <c:pt idx="1574">
                  <c:v>-0.11333333333333334</c:v>
                </c:pt>
                <c:pt idx="1575">
                  <c:v>-0.17333333333333334</c:v>
                </c:pt>
                <c:pt idx="1576">
                  <c:v>-0.28999999999999998</c:v>
                </c:pt>
                <c:pt idx="1577">
                  <c:v>1.3333333333333334E-2</c:v>
                </c:pt>
                <c:pt idx="1578">
                  <c:v>0.17333333333333334</c:v>
                </c:pt>
                <c:pt idx="1579">
                  <c:v>6.3333333333333339E-2</c:v>
                </c:pt>
                <c:pt idx="1580">
                  <c:v>4.3333333333333335E-2</c:v>
                </c:pt>
                <c:pt idx="1581">
                  <c:v>4.6666666666666669E-2</c:v>
                </c:pt>
                <c:pt idx="1582">
                  <c:v>-0.21666666666666667</c:v>
                </c:pt>
                <c:pt idx="1583">
                  <c:v>0.11</c:v>
                </c:pt>
                <c:pt idx="1584">
                  <c:v>0.34666666666666668</c:v>
                </c:pt>
                <c:pt idx="1585">
                  <c:v>0.49</c:v>
                </c:pt>
                <c:pt idx="1586">
                  <c:v>0.55999999999999994</c:v>
                </c:pt>
                <c:pt idx="1587">
                  <c:v>0.40333333333333332</c:v>
                </c:pt>
                <c:pt idx="1588">
                  <c:v>0.28333333333333333</c:v>
                </c:pt>
                <c:pt idx="1589">
                  <c:v>0.20666666666666667</c:v>
                </c:pt>
                <c:pt idx="1590">
                  <c:v>0.35000000000000003</c:v>
                </c:pt>
                <c:pt idx="1591">
                  <c:v>-6.3333333333333339E-2</c:v>
                </c:pt>
                <c:pt idx="1592">
                  <c:v>-0.01</c:v>
                </c:pt>
                <c:pt idx="1593">
                  <c:v>0.33333333333333331</c:v>
                </c:pt>
                <c:pt idx="1594">
                  <c:v>0.55999999999999994</c:v>
                </c:pt>
                <c:pt idx="1595">
                  <c:v>0.56999999999999995</c:v>
                </c:pt>
                <c:pt idx="1596">
                  <c:v>0.49</c:v>
                </c:pt>
                <c:pt idx="1597">
                  <c:v>0.48666666666666664</c:v>
                </c:pt>
                <c:pt idx="1598">
                  <c:v>0.45</c:v>
                </c:pt>
                <c:pt idx="1599">
                  <c:v>0.45999999999999996</c:v>
                </c:pt>
                <c:pt idx="1600">
                  <c:v>0.27333333333333332</c:v>
                </c:pt>
                <c:pt idx="1601">
                  <c:v>1.6666666666666666E-2</c:v>
                </c:pt>
                <c:pt idx="1602">
                  <c:v>0.45999999999999996</c:v>
                </c:pt>
                <c:pt idx="1603">
                  <c:v>0.57999999999999996</c:v>
                </c:pt>
                <c:pt idx="1604">
                  <c:v>0.48</c:v>
                </c:pt>
                <c:pt idx="1605">
                  <c:v>0.22666666666666668</c:v>
                </c:pt>
                <c:pt idx="1606">
                  <c:v>0.31</c:v>
                </c:pt>
                <c:pt idx="1607">
                  <c:v>0.3133333333333333</c:v>
                </c:pt>
                <c:pt idx="1608">
                  <c:v>7.6666666666666675E-2</c:v>
                </c:pt>
                <c:pt idx="1609">
                  <c:v>0.15666666666666665</c:v>
                </c:pt>
                <c:pt idx="1610">
                  <c:v>0.16333333333333333</c:v>
                </c:pt>
                <c:pt idx="1611">
                  <c:v>0.11333333333333334</c:v>
                </c:pt>
                <c:pt idx="1612">
                  <c:v>0.12333333333333334</c:v>
                </c:pt>
                <c:pt idx="1613">
                  <c:v>6.9999999999999993E-2</c:v>
                </c:pt>
                <c:pt idx="1614">
                  <c:v>-4.9999999999999996E-2</c:v>
                </c:pt>
                <c:pt idx="1615">
                  <c:v>-0.29333333333333333</c:v>
                </c:pt>
                <c:pt idx="1616">
                  <c:v>-0.32666666666666666</c:v>
                </c:pt>
                <c:pt idx="1617">
                  <c:v>-0.12</c:v>
                </c:pt>
                <c:pt idx="1618">
                  <c:v>-0.02</c:v>
                </c:pt>
                <c:pt idx="1619">
                  <c:v>-4.6666666666666669E-2</c:v>
                </c:pt>
                <c:pt idx="1620">
                  <c:v>-0.41333333333333333</c:v>
                </c:pt>
                <c:pt idx="1621">
                  <c:v>-0.48333333333333334</c:v>
                </c:pt>
                <c:pt idx="1622">
                  <c:v>-0.41333333333333333</c:v>
                </c:pt>
                <c:pt idx="1623">
                  <c:v>-0.10666666666666667</c:v>
                </c:pt>
                <c:pt idx="1624">
                  <c:v>-0.03</c:v>
                </c:pt>
                <c:pt idx="1625">
                  <c:v>3.6666666666666667E-2</c:v>
                </c:pt>
                <c:pt idx="1626">
                  <c:v>0.18666666666666668</c:v>
                </c:pt>
                <c:pt idx="1627">
                  <c:v>-0.14666666666666667</c:v>
                </c:pt>
                <c:pt idx="1628">
                  <c:v>-0.18999999999999997</c:v>
                </c:pt>
                <c:pt idx="1629">
                  <c:v>-0.17</c:v>
                </c:pt>
                <c:pt idx="1630">
                  <c:v>-0.25333333333333335</c:v>
                </c:pt>
                <c:pt idx="1631">
                  <c:v>-3.3333333333333333E-2</c:v>
                </c:pt>
                <c:pt idx="1632">
                  <c:v>-0.13999999999999999</c:v>
                </c:pt>
                <c:pt idx="1633">
                  <c:v>-0.42666666666666669</c:v>
                </c:pt>
                <c:pt idx="1634">
                  <c:v>-0.41333333333333333</c:v>
                </c:pt>
                <c:pt idx="1635">
                  <c:v>-4.9999999999999996E-2</c:v>
                </c:pt>
                <c:pt idx="1636">
                  <c:v>-0.10666666666666667</c:v>
                </c:pt>
                <c:pt idx="1637">
                  <c:v>-8.3333333333333329E-2</c:v>
                </c:pt>
                <c:pt idx="1638">
                  <c:v>-0.10333333333333333</c:v>
                </c:pt>
                <c:pt idx="1639">
                  <c:v>-0.14333333333333334</c:v>
                </c:pt>
                <c:pt idx="1640">
                  <c:v>-8.666666666666667E-2</c:v>
                </c:pt>
                <c:pt idx="1641">
                  <c:v>-0.38666666666666666</c:v>
                </c:pt>
                <c:pt idx="1642">
                  <c:v>-0.62666666666666659</c:v>
                </c:pt>
                <c:pt idx="1643">
                  <c:v>-0.7400000000000001</c:v>
                </c:pt>
                <c:pt idx="1644">
                  <c:v>-0.6</c:v>
                </c:pt>
                <c:pt idx="1645">
                  <c:v>-0.36333333333333334</c:v>
                </c:pt>
                <c:pt idx="1646">
                  <c:v>-0.37000000000000005</c:v>
                </c:pt>
                <c:pt idx="1647">
                  <c:v>-0.54333333333333333</c:v>
                </c:pt>
                <c:pt idx="1648">
                  <c:v>-0.54999999999999993</c:v>
                </c:pt>
                <c:pt idx="1649">
                  <c:v>-0.75</c:v>
                </c:pt>
                <c:pt idx="1650">
                  <c:v>-0.52333333333333332</c:v>
                </c:pt>
                <c:pt idx="1651">
                  <c:v>-0.19333333333333333</c:v>
                </c:pt>
                <c:pt idx="1652">
                  <c:v>0.12333333333333334</c:v>
                </c:pt>
                <c:pt idx="1653">
                  <c:v>0.13666666666666666</c:v>
                </c:pt>
                <c:pt idx="1654">
                  <c:v>0.18666666666666668</c:v>
                </c:pt>
                <c:pt idx="1655">
                  <c:v>-6.9999999999999993E-2</c:v>
                </c:pt>
                <c:pt idx="1656">
                  <c:v>2.6666666666666668E-2</c:v>
                </c:pt>
                <c:pt idx="1657">
                  <c:v>5.6666666666666671E-2</c:v>
                </c:pt>
                <c:pt idx="1658">
                  <c:v>0.04</c:v>
                </c:pt>
                <c:pt idx="1659">
                  <c:v>0.18333333333333335</c:v>
                </c:pt>
                <c:pt idx="1660">
                  <c:v>0.42</c:v>
                </c:pt>
                <c:pt idx="1661">
                  <c:v>0.40666666666666668</c:v>
                </c:pt>
                <c:pt idx="1662">
                  <c:v>0.5</c:v>
                </c:pt>
                <c:pt idx="1663">
                  <c:v>0.28333333333333333</c:v>
                </c:pt>
                <c:pt idx="1664">
                  <c:v>0.15</c:v>
                </c:pt>
                <c:pt idx="1665">
                  <c:v>0.42666666666666669</c:v>
                </c:pt>
                <c:pt idx="1666">
                  <c:v>0.4366666666666667</c:v>
                </c:pt>
                <c:pt idx="1667">
                  <c:v>0.11</c:v>
                </c:pt>
                <c:pt idx="1668">
                  <c:v>-9.3333333333333338E-2</c:v>
                </c:pt>
                <c:pt idx="1669">
                  <c:v>6.6666666666666671E-3</c:v>
                </c:pt>
                <c:pt idx="1670">
                  <c:v>0.08</c:v>
                </c:pt>
                <c:pt idx="1671">
                  <c:v>0.33333333333333331</c:v>
                </c:pt>
                <c:pt idx="1672">
                  <c:v>0.59666666666666668</c:v>
                </c:pt>
                <c:pt idx="1673">
                  <c:v>0.68333333333333324</c:v>
                </c:pt>
                <c:pt idx="1674">
                  <c:v>0.49333333333333335</c:v>
                </c:pt>
                <c:pt idx="1675">
                  <c:v>0.65333333333333332</c:v>
                </c:pt>
                <c:pt idx="1676">
                  <c:v>0.3833333333333333</c:v>
                </c:pt>
                <c:pt idx="1677">
                  <c:v>0.4366666666666667</c:v>
                </c:pt>
                <c:pt idx="1678">
                  <c:v>0.37666666666666665</c:v>
                </c:pt>
                <c:pt idx="1679">
                  <c:v>0.22333333333333336</c:v>
                </c:pt>
                <c:pt idx="1680">
                  <c:v>0.28333333333333333</c:v>
                </c:pt>
                <c:pt idx="1681">
                  <c:v>0.11</c:v>
                </c:pt>
                <c:pt idx="1682">
                  <c:v>9.0000000000000011E-2</c:v>
                </c:pt>
                <c:pt idx="1683">
                  <c:v>0.16333333333333333</c:v>
                </c:pt>
                <c:pt idx="1684">
                  <c:v>0.18333333333333335</c:v>
                </c:pt>
                <c:pt idx="1685">
                  <c:v>3.3333333333333333E-2</c:v>
                </c:pt>
                <c:pt idx="1686">
                  <c:v>-0.30333333333333334</c:v>
                </c:pt>
                <c:pt idx="1687">
                  <c:v>-0.29333333333333333</c:v>
                </c:pt>
                <c:pt idx="1688">
                  <c:v>-0.5033333333333333</c:v>
                </c:pt>
                <c:pt idx="1689">
                  <c:v>-0.35333333333333333</c:v>
                </c:pt>
                <c:pt idx="1690">
                  <c:v>-0.64333333333333331</c:v>
                </c:pt>
                <c:pt idx="1691">
                  <c:v>-0.7400000000000001</c:v>
                </c:pt>
                <c:pt idx="1692">
                  <c:v>-0.28666666666666668</c:v>
                </c:pt>
                <c:pt idx="1693">
                  <c:v>6.6666666666666671E-3</c:v>
                </c:pt>
                <c:pt idx="1694">
                  <c:v>0.15333333333333335</c:v>
                </c:pt>
                <c:pt idx="1695">
                  <c:v>0.16333333333333333</c:v>
                </c:pt>
                <c:pt idx="1696">
                  <c:v>0.29666666666666669</c:v>
                </c:pt>
                <c:pt idx="1697">
                  <c:v>0.34333333333333332</c:v>
                </c:pt>
                <c:pt idx="1698">
                  <c:v>0.33333333333333331</c:v>
                </c:pt>
                <c:pt idx="1699">
                  <c:v>-3.6666666666666667E-2</c:v>
                </c:pt>
                <c:pt idx="1700">
                  <c:v>0.40666666666666668</c:v>
                </c:pt>
                <c:pt idx="1701">
                  <c:v>0.21333333333333335</c:v>
                </c:pt>
                <c:pt idx="1702">
                  <c:v>1.6666666666666666E-2</c:v>
                </c:pt>
                <c:pt idx="1703">
                  <c:v>0.14666666666666667</c:v>
                </c:pt>
                <c:pt idx="1704">
                  <c:v>0.33666666666666667</c:v>
                </c:pt>
                <c:pt idx="1705">
                  <c:v>0.33666666666666667</c:v>
                </c:pt>
                <c:pt idx="1706">
                  <c:v>0.28333333333333333</c:v>
                </c:pt>
                <c:pt idx="1707">
                  <c:v>0.45666666666666672</c:v>
                </c:pt>
                <c:pt idx="1708">
                  <c:v>0.71</c:v>
                </c:pt>
                <c:pt idx="1709">
                  <c:v>0.3666666666666667</c:v>
                </c:pt>
                <c:pt idx="1710">
                  <c:v>0.18999999999999997</c:v>
                </c:pt>
                <c:pt idx="1711">
                  <c:v>-0.22</c:v>
                </c:pt>
                <c:pt idx="1712">
                  <c:v>2.3333333333333334E-2</c:v>
                </c:pt>
                <c:pt idx="1713">
                  <c:v>0.13333333333333333</c:v>
                </c:pt>
                <c:pt idx="1714">
                  <c:v>0.12666666666666668</c:v>
                </c:pt>
                <c:pt idx="1715">
                  <c:v>-0.01</c:v>
                </c:pt>
                <c:pt idx="1716">
                  <c:v>0.14666666666666667</c:v>
                </c:pt>
                <c:pt idx="1717">
                  <c:v>9.6666666666666665E-2</c:v>
                </c:pt>
                <c:pt idx="1718">
                  <c:v>0.13</c:v>
                </c:pt>
                <c:pt idx="1719">
                  <c:v>0.24333333333333332</c:v>
                </c:pt>
                <c:pt idx="1720">
                  <c:v>0.53</c:v>
                </c:pt>
                <c:pt idx="1721">
                  <c:v>0.85</c:v>
                </c:pt>
                <c:pt idx="1722">
                  <c:v>0.49666666666666665</c:v>
                </c:pt>
                <c:pt idx="1723">
                  <c:v>0.75666666666666671</c:v>
                </c:pt>
                <c:pt idx="1724">
                  <c:v>0.6</c:v>
                </c:pt>
                <c:pt idx="1725">
                  <c:v>0.59333333333333338</c:v>
                </c:pt>
                <c:pt idx="1726">
                  <c:v>0.49333333333333335</c:v>
                </c:pt>
                <c:pt idx="1727">
                  <c:v>0.33</c:v>
                </c:pt>
                <c:pt idx="1728">
                  <c:v>0.35000000000000003</c:v>
                </c:pt>
                <c:pt idx="1729">
                  <c:v>0.50666666666666671</c:v>
                </c:pt>
                <c:pt idx="1730">
                  <c:v>0.43</c:v>
                </c:pt>
                <c:pt idx="1731">
                  <c:v>0.01</c:v>
                </c:pt>
                <c:pt idx="1732">
                  <c:v>-0.27666666666666667</c:v>
                </c:pt>
                <c:pt idx="1733">
                  <c:v>-0.26</c:v>
                </c:pt>
                <c:pt idx="1734">
                  <c:v>-0.38666666666666666</c:v>
                </c:pt>
                <c:pt idx="1735">
                  <c:v>-0.28999999999999998</c:v>
                </c:pt>
                <c:pt idx="1736">
                  <c:v>-0.56666666666666665</c:v>
                </c:pt>
                <c:pt idx="1737">
                  <c:v>-0.74333333333333329</c:v>
                </c:pt>
                <c:pt idx="1738">
                  <c:v>-0.32333333333333331</c:v>
                </c:pt>
                <c:pt idx="1739">
                  <c:v>-0.36333333333333334</c:v>
                </c:pt>
                <c:pt idx="1740">
                  <c:v>-0.26</c:v>
                </c:pt>
                <c:pt idx="1741">
                  <c:v>-0.35333333333333333</c:v>
                </c:pt>
                <c:pt idx="1742">
                  <c:v>-0.39333333333333331</c:v>
                </c:pt>
                <c:pt idx="1743">
                  <c:v>-0.6166666666666667</c:v>
                </c:pt>
                <c:pt idx="1744">
                  <c:v>-0.77333333333333332</c:v>
                </c:pt>
                <c:pt idx="1745">
                  <c:v>-0.77999999999999992</c:v>
                </c:pt>
                <c:pt idx="1746">
                  <c:v>-0.62333333333333341</c:v>
                </c:pt>
                <c:pt idx="1747">
                  <c:v>-0.6133333333333334</c:v>
                </c:pt>
                <c:pt idx="1748">
                  <c:v>-0.7466666666666667</c:v>
                </c:pt>
                <c:pt idx="1749">
                  <c:v>-0.84666666666666668</c:v>
                </c:pt>
                <c:pt idx="1750">
                  <c:v>-0.72666666666666668</c:v>
                </c:pt>
                <c:pt idx="1751">
                  <c:v>-0.64</c:v>
                </c:pt>
                <c:pt idx="1752">
                  <c:v>-0.73333333333333339</c:v>
                </c:pt>
                <c:pt idx="1753">
                  <c:v>-0.42666666666666669</c:v>
                </c:pt>
                <c:pt idx="1754">
                  <c:v>-0.22</c:v>
                </c:pt>
                <c:pt idx="1755">
                  <c:v>-0.21</c:v>
                </c:pt>
                <c:pt idx="1756">
                  <c:v>-0.27</c:v>
                </c:pt>
                <c:pt idx="1757">
                  <c:v>-0.21333333333333335</c:v>
                </c:pt>
                <c:pt idx="1758">
                  <c:v>-0.5033333333333333</c:v>
                </c:pt>
                <c:pt idx="1759">
                  <c:v>-0.55999999999999994</c:v>
                </c:pt>
                <c:pt idx="1760">
                  <c:v>-0.48333333333333334</c:v>
                </c:pt>
                <c:pt idx="1761">
                  <c:v>-0.53666666666666674</c:v>
                </c:pt>
                <c:pt idx="1762">
                  <c:v>-0.34666666666666668</c:v>
                </c:pt>
                <c:pt idx="1763">
                  <c:v>0</c:v>
                </c:pt>
                <c:pt idx="1764">
                  <c:v>0.16</c:v>
                </c:pt>
                <c:pt idx="1765">
                  <c:v>-3.3333333333333335E-3</c:v>
                </c:pt>
                <c:pt idx="1766">
                  <c:v>-0.13666666666666666</c:v>
                </c:pt>
                <c:pt idx="1767">
                  <c:v>-0.39333333333333331</c:v>
                </c:pt>
                <c:pt idx="1768">
                  <c:v>-0.37333333333333335</c:v>
                </c:pt>
                <c:pt idx="1769">
                  <c:v>-0.40666666666666668</c:v>
                </c:pt>
                <c:pt idx="1770">
                  <c:v>-0.73666666666666669</c:v>
                </c:pt>
                <c:pt idx="1771">
                  <c:v>-0.55999999999999994</c:v>
                </c:pt>
                <c:pt idx="1772">
                  <c:v>-0.66</c:v>
                </c:pt>
                <c:pt idx="1773">
                  <c:v>-0.6366666666666666</c:v>
                </c:pt>
                <c:pt idx="1774">
                  <c:v>-0.41666666666666669</c:v>
                </c:pt>
                <c:pt idx="1775">
                  <c:v>-0.37333333333333335</c:v>
                </c:pt>
                <c:pt idx="1776">
                  <c:v>-0.13999999999999999</c:v>
                </c:pt>
                <c:pt idx="1777">
                  <c:v>-0.5033333333333333</c:v>
                </c:pt>
                <c:pt idx="1778">
                  <c:v>-0.42333333333333334</c:v>
                </c:pt>
                <c:pt idx="1779">
                  <c:v>-0.41</c:v>
                </c:pt>
                <c:pt idx="1780">
                  <c:v>-0.43333333333333335</c:v>
                </c:pt>
                <c:pt idx="1781">
                  <c:v>-0.39333333333333331</c:v>
                </c:pt>
                <c:pt idx="1782">
                  <c:v>-0.23666666666666666</c:v>
                </c:pt>
                <c:pt idx="1783">
                  <c:v>3.6666666666666667E-2</c:v>
                </c:pt>
                <c:pt idx="1784">
                  <c:v>-6.9999999999999993E-2</c:v>
                </c:pt>
                <c:pt idx="1785">
                  <c:v>-6.6666666666666666E-2</c:v>
                </c:pt>
                <c:pt idx="1786">
                  <c:v>0.36000000000000004</c:v>
                </c:pt>
                <c:pt idx="1787">
                  <c:v>0.52333333333333332</c:v>
                </c:pt>
                <c:pt idx="1788">
                  <c:v>0.48333333333333334</c:v>
                </c:pt>
                <c:pt idx="1789">
                  <c:v>0.41</c:v>
                </c:pt>
                <c:pt idx="1790">
                  <c:v>0.33666666666666667</c:v>
                </c:pt>
                <c:pt idx="1791">
                  <c:v>0.12</c:v>
                </c:pt>
                <c:pt idx="1792">
                  <c:v>6.9999999999999993E-2</c:v>
                </c:pt>
                <c:pt idx="1793">
                  <c:v>-0.13999999999999999</c:v>
                </c:pt>
                <c:pt idx="1794">
                  <c:v>0.12333333333333334</c:v>
                </c:pt>
                <c:pt idx="1795">
                  <c:v>0.21</c:v>
                </c:pt>
                <c:pt idx="1796">
                  <c:v>-5.6666666666666671E-2</c:v>
                </c:pt>
                <c:pt idx="1797">
                  <c:v>0.24666666666666667</c:v>
                </c:pt>
                <c:pt idx="1798">
                  <c:v>-7.6666666666666675E-2</c:v>
                </c:pt>
                <c:pt idx="1799">
                  <c:v>-0.19999999999999998</c:v>
                </c:pt>
                <c:pt idx="1800">
                  <c:v>-0.18333333333333335</c:v>
                </c:pt>
                <c:pt idx="1801">
                  <c:v>-6.9999999999999993E-2</c:v>
                </c:pt>
                <c:pt idx="1802">
                  <c:v>-4.9999999999999996E-2</c:v>
                </c:pt>
                <c:pt idx="1803">
                  <c:v>0</c:v>
                </c:pt>
                <c:pt idx="1804">
                  <c:v>0.20333333333333334</c:v>
                </c:pt>
                <c:pt idx="1805">
                  <c:v>-3.6666666666666667E-2</c:v>
                </c:pt>
                <c:pt idx="1806">
                  <c:v>1.3333333333333334E-2</c:v>
                </c:pt>
                <c:pt idx="1807">
                  <c:v>0.08</c:v>
                </c:pt>
                <c:pt idx="1808">
                  <c:v>6.6666666666666671E-3</c:v>
                </c:pt>
                <c:pt idx="1809">
                  <c:v>-0.24</c:v>
                </c:pt>
                <c:pt idx="1810">
                  <c:v>-0.40666666666666668</c:v>
                </c:pt>
                <c:pt idx="1811">
                  <c:v>-0.21333333333333335</c:v>
                </c:pt>
                <c:pt idx="1812">
                  <c:v>-4.9999999999999996E-2</c:v>
                </c:pt>
                <c:pt idx="1813">
                  <c:v>-3.3333333333333335E-3</c:v>
                </c:pt>
                <c:pt idx="1814">
                  <c:v>0.23333333333333331</c:v>
                </c:pt>
                <c:pt idx="1815">
                  <c:v>9.3333333333333338E-2</c:v>
                </c:pt>
                <c:pt idx="1816">
                  <c:v>0.45333333333333337</c:v>
                </c:pt>
                <c:pt idx="1817">
                  <c:v>0.28333333333333333</c:v>
                </c:pt>
                <c:pt idx="1818">
                  <c:v>3.6666666666666667E-2</c:v>
                </c:pt>
                <c:pt idx="1819">
                  <c:v>-0.13999999999999999</c:v>
                </c:pt>
                <c:pt idx="1820">
                  <c:v>-0.33</c:v>
                </c:pt>
                <c:pt idx="1821">
                  <c:v>-0.66666666666666663</c:v>
                </c:pt>
                <c:pt idx="1822">
                  <c:v>-0.63</c:v>
                </c:pt>
                <c:pt idx="1823">
                  <c:v>-3.3333333333333333E-2</c:v>
                </c:pt>
                <c:pt idx="1824">
                  <c:v>0.18000000000000002</c:v>
                </c:pt>
                <c:pt idx="1825">
                  <c:v>0.12666666666666668</c:v>
                </c:pt>
                <c:pt idx="1826">
                  <c:v>-0.24666666666666667</c:v>
                </c:pt>
                <c:pt idx="1827">
                  <c:v>-0.18000000000000002</c:v>
                </c:pt>
                <c:pt idx="1828">
                  <c:v>-0.12333333333333334</c:v>
                </c:pt>
                <c:pt idx="1829">
                  <c:v>6.9999999999999993E-2</c:v>
                </c:pt>
                <c:pt idx="1830">
                  <c:v>0.13</c:v>
                </c:pt>
                <c:pt idx="1831">
                  <c:v>-0.28333333333333333</c:v>
                </c:pt>
                <c:pt idx="1832">
                  <c:v>-0.51333333333333331</c:v>
                </c:pt>
                <c:pt idx="1833">
                  <c:v>-0.15333333333333335</c:v>
                </c:pt>
                <c:pt idx="1834">
                  <c:v>-0.27</c:v>
                </c:pt>
                <c:pt idx="1835">
                  <c:v>-0.13999999999999999</c:v>
                </c:pt>
                <c:pt idx="1836">
                  <c:v>-0.22999999999999998</c:v>
                </c:pt>
                <c:pt idx="1837">
                  <c:v>-0.23666666666666666</c:v>
                </c:pt>
                <c:pt idx="1838">
                  <c:v>-0.3666666666666667</c:v>
                </c:pt>
                <c:pt idx="1839">
                  <c:v>-0.15333333333333335</c:v>
                </c:pt>
                <c:pt idx="1840">
                  <c:v>-9.6666666666666665E-2</c:v>
                </c:pt>
                <c:pt idx="1841">
                  <c:v>-2.3333333333333334E-2</c:v>
                </c:pt>
                <c:pt idx="1842">
                  <c:v>0.14333333333333334</c:v>
                </c:pt>
                <c:pt idx="1843">
                  <c:v>0.03</c:v>
                </c:pt>
                <c:pt idx="1844">
                  <c:v>-0.32333333333333331</c:v>
                </c:pt>
                <c:pt idx="1845">
                  <c:v>-0.77666666666666673</c:v>
                </c:pt>
                <c:pt idx="1846">
                  <c:v>-0.48666666666666664</c:v>
                </c:pt>
                <c:pt idx="1847">
                  <c:v>-0.28999999999999998</c:v>
                </c:pt>
                <c:pt idx="1848">
                  <c:v>-0.5</c:v>
                </c:pt>
                <c:pt idx="1849">
                  <c:v>-0.48666666666666664</c:v>
                </c:pt>
                <c:pt idx="1850">
                  <c:v>-0.42</c:v>
                </c:pt>
                <c:pt idx="1851">
                  <c:v>-0.59666666666666668</c:v>
                </c:pt>
                <c:pt idx="1852">
                  <c:v>-0.54</c:v>
                </c:pt>
                <c:pt idx="1853">
                  <c:v>-0.6166666666666667</c:v>
                </c:pt>
                <c:pt idx="1854">
                  <c:v>-0.65333333333333332</c:v>
                </c:pt>
                <c:pt idx="1855">
                  <c:v>-0.6166666666666667</c:v>
                </c:pt>
                <c:pt idx="1856">
                  <c:v>-0.62333333333333341</c:v>
                </c:pt>
                <c:pt idx="1857">
                  <c:v>-0.6333333333333333</c:v>
                </c:pt>
                <c:pt idx="1858">
                  <c:v>-0.53</c:v>
                </c:pt>
                <c:pt idx="1859">
                  <c:v>-0.4366666666666667</c:v>
                </c:pt>
                <c:pt idx="1860">
                  <c:v>-0.60333333333333339</c:v>
                </c:pt>
                <c:pt idx="1861">
                  <c:v>-0.59333333333333338</c:v>
                </c:pt>
                <c:pt idx="1862">
                  <c:v>-0.68666666666666665</c:v>
                </c:pt>
                <c:pt idx="1863">
                  <c:v>-0.74333333333333329</c:v>
                </c:pt>
                <c:pt idx="1864">
                  <c:v>-0.44</c:v>
                </c:pt>
                <c:pt idx="1865">
                  <c:v>-0.24333333333333332</c:v>
                </c:pt>
                <c:pt idx="1866">
                  <c:v>-0.23666666666666666</c:v>
                </c:pt>
                <c:pt idx="1867">
                  <c:v>-0.16333333333333333</c:v>
                </c:pt>
                <c:pt idx="1868">
                  <c:v>0.11</c:v>
                </c:pt>
                <c:pt idx="1869">
                  <c:v>-4.3333333333333335E-2</c:v>
                </c:pt>
                <c:pt idx="1870">
                  <c:v>-0.3133333333333333</c:v>
                </c:pt>
                <c:pt idx="1871">
                  <c:v>-0.17</c:v>
                </c:pt>
                <c:pt idx="1872">
                  <c:v>1.6666666666666666E-2</c:v>
                </c:pt>
                <c:pt idx="1873">
                  <c:v>8.3333333333333329E-2</c:v>
                </c:pt>
                <c:pt idx="1874">
                  <c:v>-5.3333333333333337E-2</c:v>
                </c:pt>
                <c:pt idx="1875">
                  <c:v>-1.3333333333333334E-2</c:v>
                </c:pt>
                <c:pt idx="1876">
                  <c:v>-0.06</c:v>
                </c:pt>
                <c:pt idx="1877">
                  <c:v>-0.26333333333333336</c:v>
                </c:pt>
                <c:pt idx="1878">
                  <c:v>-0.66333333333333333</c:v>
                </c:pt>
                <c:pt idx="1879">
                  <c:v>-0.73666666666666669</c:v>
                </c:pt>
                <c:pt idx="1880">
                  <c:v>-0.81666666666666676</c:v>
                </c:pt>
                <c:pt idx="1881">
                  <c:v>-0.53333333333333333</c:v>
                </c:pt>
                <c:pt idx="1882">
                  <c:v>-0.52333333333333332</c:v>
                </c:pt>
                <c:pt idx="1883">
                  <c:v>-0.68</c:v>
                </c:pt>
                <c:pt idx="1884">
                  <c:v>-0.6</c:v>
                </c:pt>
                <c:pt idx="1885">
                  <c:v>-0.48666666666666664</c:v>
                </c:pt>
                <c:pt idx="1886">
                  <c:v>-0.42666666666666669</c:v>
                </c:pt>
                <c:pt idx="1887">
                  <c:v>-0.34</c:v>
                </c:pt>
                <c:pt idx="1888">
                  <c:v>-0.22</c:v>
                </c:pt>
                <c:pt idx="1889">
                  <c:v>-0.36000000000000004</c:v>
                </c:pt>
                <c:pt idx="1890">
                  <c:v>-0.76666666666666661</c:v>
                </c:pt>
                <c:pt idx="1891">
                  <c:v>-0.79</c:v>
                </c:pt>
                <c:pt idx="1892">
                  <c:v>-0.83333333333333337</c:v>
                </c:pt>
                <c:pt idx="1893">
                  <c:v>-0.64</c:v>
                </c:pt>
                <c:pt idx="1894">
                  <c:v>-0.98333333333333339</c:v>
                </c:pt>
                <c:pt idx="1895">
                  <c:v>-0.79999999999999993</c:v>
                </c:pt>
                <c:pt idx="1896">
                  <c:v>-0.6166666666666667</c:v>
                </c:pt>
                <c:pt idx="1897">
                  <c:v>-0.45</c:v>
                </c:pt>
                <c:pt idx="1898">
                  <c:v>-0.55333333333333334</c:v>
                </c:pt>
                <c:pt idx="1899">
                  <c:v>-0.33666666666666667</c:v>
                </c:pt>
                <c:pt idx="1900">
                  <c:v>-0.70666666666666667</c:v>
                </c:pt>
                <c:pt idx="1901">
                  <c:v>-0.54333333333333333</c:v>
                </c:pt>
                <c:pt idx="1902">
                  <c:v>-0.79999999999999993</c:v>
                </c:pt>
                <c:pt idx="1903">
                  <c:v>-0.8666666666666667</c:v>
                </c:pt>
                <c:pt idx="1904">
                  <c:v>-0.9966666666666667</c:v>
                </c:pt>
                <c:pt idx="1905">
                  <c:v>-0.40666666666666668</c:v>
                </c:pt>
                <c:pt idx="1906">
                  <c:v>-0.22</c:v>
                </c:pt>
                <c:pt idx="1907">
                  <c:v>-0.4366666666666667</c:v>
                </c:pt>
                <c:pt idx="1908">
                  <c:v>-0.3666666666666667</c:v>
                </c:pt>
                <c:pt idx="1909">
                  <c:v>-0.47333333333333333</c:v>
                </c:pt>
                <c:pt idx="1910">
                  <c:v>-0.49333333333333335</c:v>
                </c:pt>
                <c:pt idx="1911">
                  <c:v>-0.24333333333333332</c:v>
                </c:pt>
                <c:pt idx="1912">
                  <c:v>-0.13333333333333333</c:v>
                </c:pt>
                <c:pt idx="1913">
                  <c:v>-0.39666666666666667</c:v>
                </c:pt>
                <c:pt idx="1914">
                  <c:v>-0.44</c:v>
                </c:pt>
                <c:pt idx="1915">
                  <c:v>-0.52333333333333332</c:v>
                </c:pt>
                <c:pt idx="1916">
                  <c:v>-0.33333333333333331</c:v>
                </c:pt>
                <c:pt idx="1917">
                  <c:v>-0.54999999999999993</c:v>
                </c:pt>
                <c:pt idx="1918">
                  <c:v>-0.35666666666666669</c:v>
                </c:pt>
                <c:pt idx="1919">
                  <c:v>-0.34666666666666668</c:v>
                </c:pt>
                <c:pt idx="1920">
                  <c:v>-0.18999999999999997</c:v>
                </c:pt>
                <c:pt idx="1921">
                  <c:v>-0.13999999999999999</c:v>
                </c:pt>
                <c:pt idx="1922">
                  <c:v>9.9999999999999992E-2</c:v>
                </c:pt>
                <c:pt idx="1923">
                  <c:v>0.12</c:v>
                </c:pt>
                <c:pt idx="1924">
                  <c:v>0.42333333333333334</c:v>
                </c:pt>
                <c:pt idx="1925">
                  <c:v>-9.3333333333333338E-2</c:v>
                </c:pt>
                <c:pt idx="1926">
                  <c:v>8.666666666666667E-2</c:v>
                </c:pt>
                <c:pt idx="1927">
                  <c:v>0.11</c:v>
                </c:pt>
                <c:pt idx="1928">
                  <c:v>0.25</c:v>
                </c:pt>
                <c:pt idx="1929">
                  <c:v>0.47666666666666663</c:v>
                </c:pt>
                <c:pt idx="1930">
                  <c:v>0.45</c:v>
                </c:pt>
                <c:pt idx="1931">
                  <c:v>0.6166666666666667</c:v>
                </c:pt>
                <c:pt idx="1932">
                  <c:v>0.5033333333333333</c:v>
                </c:pt>
                <c:pt idx="1933">
                  <c:v>0.50666666666666671</c:v>
                </c:pt>
                <c:pt idx="1934">
                  <c:v>0.44333333333333336</c:v>
                </c:pt>
                <c:pt idx="1935">
                  <c:v>0.29666666666666669</c:v>
                </c:pt>
                <c:pt idx="1936">
                  <c:v>0.10333333333333333</c:v>
                </c:pt>
                <c:pt idx="1937">
                  <c:v>0.27333333333333332</c:v>
                </c:pt>
                <c:pt idx="1938">
                  <c:v>0.46666666666666662</c:v>
                </c:pt>
                <c:pt idx="1939">
                  <c:v>0.32666666666666666</c:v>
                </c:pt>
                <c:pt idx="1940">
                  <c:v>0.32</c:v>
                </c:pt>
                <c:pt idx="1941">
                  <c:v>0.27666666666666667</c:v>
                </c:pt>
                <c:pt idx="1942">
                  <c:v>5.3333333333333337E-2</c:v>
                </c:pt>
                <c:pt idx="1943">
                  <c:v>9.0000000000000011E-2</c:v>
                </c:pt>
                <c:pt idx="1944">
                  <c:v>0.24666666666666667</c:v>
                </c:pt>
                <c:pt idx="1945">
                  <c:v>0.43333333333333335</c:v>
                </c:pt>
                <c:pt idx="1946">
                  <c:v>0.52333333333333332</c:v>
                </c:pt>
                <c:pt idx="1947">
                  <c:v>0.57666666666666666</c:v>
                </c:pt>
                <c:pt idx="1948">
                  <c:v>0.53</c:v>
                </c:pt>
                <c:pt idx="1949">
                  <c:v>0.27999999999999997</c:v>
                </c:pt>
                <c:pt idx="1950">
                  <c:v>0.18666666666666668</c:v>
                </c:pt>
                <c:pt idx="1951">
                  <c:v>-0.20333333333333334</c:v>
                </c:pt>
                <c:pt idx="1952">
                  <c:v>-0.27</c:v>
                </c:pt>
                <c:pt idx="1953">
                  <c:v>-0.14333333333333334</c:v>
                </c:pt>
                <c:pt idx="1954">
                  <c:v>0.32</c:v>
                </c:pt>
                <c:pt idx="1955">
                  <c:v>0.19999999999999998</c:v>
                </c:pt>
                <c:pt idx="1956">
                  <c:v>-1.6666666666666666E-2</c:v>
                </c:pt>
                <c:pt idx="1957">
                  <c:v>-3.3333333333333335E-3</c:v>
                </c:pt>
                <c:pt idx="1958">
                  <c:v>3.3333333333333333E-2</c:v>
                </c:pt>
                <c:pt idx="1959">
                  <c:v>0.18666666666666668</c:v>
                </c:pt>
                <c:pt idx="1960">
                  <c:v>0.15</c:v>
                </c:pt>
                <c:pt idx="1961">
                  <c:v>0.11666666666666665</c:v>
                </c:pt>
                <c:pt idx="1962">
                  <c:v>-0.14333333333333334</c:v>
                </c:pt>
                <c:pt idx="1963">
                  <c:v>-0.21</c:v>
                </c:pt>
                <c:pt idx="1964">
                  <c:v>-6.3333333333333339E-2</c:v>
                </c:pt>
                <c:pt idx="1965">
                  <c:v>-0.22666666666666668</c:v>
                </c:pt>
                <c:pt idx="1966">
                  <c:v>-0.19666666666666666</c:v>
                </c:pt>
                <c:pt idx="1967">
                  <c:v>-0.01</c:v>
                </c:pt>
                <c:pt idx="1968">
                  <c:v>0.13333333333333333</c:v>
                </c:pt>
                <c:pt idx="1969">
                  <c:v>-2.3333333333333334E-2</c:v>
                </c:pt>
                <c:pt idx="1970">
                  <c:v>-0.23666666666666666</c:v>
                </c:pt>
                <c:pt idx="1971">
                  <c:v>-0.26666666666666666</c:v>
                </c:pt>
                <c:pt idx="1972">
                  <c:v>-0.15</c:v>
                </c:pt>
                <c:pt idx="1973">
                  <c:v>-0.21666666666666667</c:v>
                </c:pt>
                <c:pt idx="1974">
                  <c:v>-3.3333333333333335E-3</c:v>
                </c:pt>
                <c:pt idx="1975">
                  <c:v>-6.9999999999999993E-2</c:v>
                </c:pt>
                <c:pt idx="1976">
                  <c:v>-0.11666666666666665</c:v>
                </c:pt>
                <c:pt idx="1977">
                  <c:v>-0.18999999999999997</c:v>
                </c:pt>
                <c:pt idx="1978">
                  <c:v>-0.23333333333333331</c:v>
                </c:pt>
                <c:pt idx="1979">
                  <c:v>-6.9999999999999993E-2</c:v>
                </c:pt>
                <c:pt idx="1980">
                  <c:v>-0.11</c:v>
                </c:pt>
                <c:pt idx="1981">
                  <c:v>-0.24</c:v>
                </c:pt>
                <c:pt idx="1982">
                  <c:v>-0.11</c:v>
                </c:pt>
                <c:pt idx="1983">
                  <c:v>3.3333333333333333E-2</c:v>
                </c:pt>
                <c:pt idx="1984">
                  <c:v>9.0000000000000011E-2</c:v>
                </c:pt>
                <c:pt idx="1985">
                  <c:v>-0.01</c:v>
                </c:pt>
                <c:pt idx="1986">
                  <c:v>0.18999999999999997</c:v>
                </c:pt>
                <c:pt idx="1987">
                  <c:v>3.3333333333333335E-3</c:v>
                </c:pt>
                <c:pt idx="1988">
                  <c:v>4.3333333333333335E-2</c:v>
                </c:pt>
                <c:pt idx="1989">
                  <c:v>-0.29666666666666669</c:v>
                </c:pt>
                <c:pt idx="1990">
                  <c:v>-0.16333333333333333</c:v>
                </c:pt>
                <c:pt idx="1991">
                  <c:v>3.3333333333333335E-3</c:v>
                </c:pt>
                <c:pt idx="1992">
                  <c:v>-0.46666666666666662</c:v>
                </c:pt>
                <c:pt idx="1993">
                  <c:v>-0.49</c:v>
                </c:pt>
                <c:pt idx="1994">
                  <c:v>-0.58333333333333337</c:v>
                </c:pt>
                <c:pt idx="1995">
                  <c:v>-0.44</c:v>
                </c:pt>
                <c:pt idx="1996">
                  <c:v>-0.17</c:v>
                </c:pt>
                <c:pt idx="1997">
                  <c:v>-0.25</c:v>
                </c:pt>
                <c:pt idx="1998">
                  <c:v>-0.29666666666666669</c:v>
                </c:pt>
                <c:pt idx="1999">
                  <c:v>-0.41666666666666669</c:v>
                </c:pt>
              </c:numCache>
            </c:numRef>
          </c:yVal>
          <c:smooth val="0"/>
          <c:extLst>
            <c:ext xmlns:c16="http://schemas.microsoft.com/office/drawing/2014/chart" uri="{C3380CC4-5D6E-409C-BE32-E72D297353CC}">
              <c16:uniqueId val="{00000008-8EB5-4DEA-AE11-CDF70C12350B}"/>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6"/>
                <c:order val="6"/>
                <c:tx>
                  <c:strRef>
                    <c:extLst>
                      <c:ext uri="{02D57815-91ED-43cb-92C2-25804820EDAC}">
                        <c15:formulaRef>
                          <c15:sqref>'NOAA-PDO-Raw'!$C$1</c15:sqref>
                        </c15:formulaRef>
                      </c:ext>
                    </c:extLst>
                    <c:strCache>
                      <c:ptCount val="1"/>
                      <c:pt idx="0">
                        <c:v>PDO Index</c:v>
                      </c:pt>
                    </c:strCache>
                  </c:strRef>
                </c:tx>
                <c:spPr>
                  <a:ln w="12700" cap="rnd">
                    <a:solidFill>
                      <a:srgbClr val="FF99FF"/>
                    </a:solidFill>
                    <a:prstDash val="sysDot"/>
                    <a:round/>
                  </a:ln>
                  <a:effectLst/>
                </c:spPr>
                <c:marker>
                  <c:symbol val="none"/>
                </c:marker>
                <c:xVal>
                  <c:numRef>
                    <c:extLst>
                      <c:ext uri="{02D57815-91ED-43cb-92C2-25804820EDAC}">
                        <c15:formulaRef>
                          <c15:sqref>'NOAA-PDO-Raw'!$B$2:$B$877</c15:sqref>
                        </c15:formulaRef>
                      </c:ext>
                    </c:extLst>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extLst>
                      <c:ext uri="{02D57815-91ED-43cb-92C2-25804820EDAC}">
                        <c15:formulaRef>
                          <c15:sqref>'NOAA-PDO-Raw'!$E$2:$E$877</c15:sqref>
                        </c15:formulaRef>
                      </c:ext>
                    </c:extLst>
                    <c:numCache>
                      <c:formatCode>General</c:formatCode>
                      <c:ptCount val="876"/>
                      <c:pt idx="0">
                        <c:v>-3.6666666666666667E-2</c:v>
                      </c:pt>
                      <c:pt idx="1">
                        <c:v>-0.24666666666666667</c:v>
                      </c:pt>
                      <c:pt idx="2">
                        <c:v>-0.01</c:v>
                      </c:pt>
                      <c:pt idx="3">
                        <c:v>-0.44333333333333336</c:v>
                      </c:pt>
                      <c:pt idx="4">
                        <c:v>-7.6666666666666675E-2</c:v>
                      </c:pt>
                      <c:pt idx="5">
                        <c:v>2.6666666666666668E-2</c:v>
                      </c:pt>
                      <c:pt idx="6">
                        <c:v>-0.3066666666666667</c:v>
                      </c:pt>
                      <c:pt idx="7">
                        <c:v>-0.52</c:v>
                      </c:pt>
                      <c:pt idx="8">
                        <c:v>-0.57999999999999996</c:v>
                      </c:pt>
                      <c:pt idx="9">
                        <c:v>-0.44</c:v>
                      </c:pt>
                      <c:pt idx="10">
                        <c:v>-0.29666666666666669</c:v>
                      </c:pt>
                      <c:pt idx="11">
                        <c:v>-0.56666666666666665</c:v>
                      </c:pt>
                      <c:pt idx="12">
                        <c:v>-0.66999999999999993</c:v>
                      </c:pt>
                      <c:pt idx="13">
                        <c:v>-1.2</c:v>
                      </c:pt>
                      <c:pt idx="14">
                        <c:v>-0.33333333333333331</c:v>
                      </c:pt>
                      <c:pt idx="15">
                        <c:v>-0.17666666666666667</c:v>
                      </c:pt>
                      <c:pt idx="16">
                        <c:v>-0.35666666666666669</c:v>
                      </c:pt>
                      <c:pt idx="17">
                        <c:v>-0.23333333333333331</c:v>
                      </c:pt>
                      <c:pt idx="18">
                        <c:v>-0.18666666666666668</c:v>
                      </c:pt>
                      <c:pt idx="19">
                        <c:v>-0.43333333333333335</c:v>
                      </c:pt>
                      <c:pt idx="20">
                        <c:v>-0.31</c:v>
                      </c:pt>
                      <c:pt idx="21">
                        <c:v>-0.47</c:v>
                      </c:pt>
                      <c:pt idx="22">
                        <c:v>-0.27666666666666667</c:v>
                      </c:pt>
                      <c:pt idx="23">
                        <c:v>-0.26666666666666666</c:v>
                      </c:pt>
                      <c:pt idx="24">
                        <c:v>-0.71</c:v>
                      </c:pt>
                      <c:pt idx="25">
                        <c:v>-0.97000000000000008</c:v>
                      </c:pt>
                      <c:pt idx="26">
                        <c:v>-0.37666666666666665</c:v>
                      </c:pt>
                      <c:pt idx="27">
                        <c:v>-0.39999999999999997</c:v>
                      </c:pt>
                      <c:pt idx="28">
                        <c:v>-0.74333333333333329</c:v>
                      </c:pt>
                      <c:pt idx="29">
                        <c:v>-0.59</c:v>
                      </c:pt>
                      <c:pt idx="30">
                        <c:v>-0.97666666666666668</c:v>
                      </c:pt>
                      <c:pt idx="31">
                        <c:v>-0.23333333333333331</c:v>
                      </c:pt>
                      <c:pt idx="32">
                        <c:v>-0.71333333333333337</c:v>
                      </c:pt>
                      <c:pt idx="33">
                        <c:v>-0.45333333333333337</c:v>
                      </c:pt>
                      <c:pt idx="34">
                        <c:v>-0.82</c:v>
                      </c:pt>
                      <c:pt idx="35">
                        <c:v>-0.25333333333333335</c:v>
                      </c:pt>
                      <c:pt idx="36">
                        <c:v>-0.51333333333333331</c:v>
                      </c:pt>
                      <c:pt idx="37">
                        <c:v>-0.35333333333333333</c:v>
                      </c:pt>
                      <c:pt idx="38">
                        <c:v>-0.6333333333333333</c:v>
                      </c:pt>
                      <c:pt idx="39">
                        <c:v>-0.12</c:v>
                      </c:pt>
                      <c:pt idx="40">
                        <c:v>-8.3333333333333329E-2</c:v>
                      </c:pt>
                      <c:pt idx="41">
                        <c:v>-0.36333333333333334</c:v>
                      </c:pt>
                      <c:pt idx="42">
                        <c:v>0.23333333333333331</c:v>
                      </c:pt>
                      <c:pt idx="43">
                        <c:v>-0.45666666666666672</c:v>
                      </c:pt>
                      <c:pt idx="44">
                        <c:v>-2.6666666666666668E-2</c:v>
                      </c:pt>
                      <c:pt idx="45">
                        <c:v>-0.10666666666666667</c:v>
                      </c:pt>
                      <c:pt idx="46">
                        <c:v>-9.3333333333333338E-2</c:v>
                      </c:pt>
                      <c:pt idx="47">
                        <c:v>-0.55999999999999994</c:v>
                      </c:pt>
                      <c:pt idx="48">
                        <c:v>-0.66999999999999993</c:v>
                      </c:pt>
                      <c:pt idx="49">
                        <c:v>-0.15333333333333335</c:v>
                      </c:pt>
                      <c:pt idx="50">
                        <c:v>-0.21</c:v>
                      </c:pt>
                      <c:pt idx="51">
                        <c:v>-0.35000000000000003</c:v>
                      </c:pt>
                      <c:pt idx="52">
                        <c:v>-0.33333333333333331</c:v>
                      </c:pt>
                      <c:pt idx="53">
                        <c:v>-0.47666666666666663</c:v>
                      </c:pt>
                      <c:pt idx="54">
                        <c:v>-0.41666666666666669</c:v>
                      </c:pt>
                      <c:pt idx="55">
                        <c:v>-0.19999999999999998</c:v>
                      </c:pt>
                      <c:pt idx="56">
                        <c:v>-0.29666666666666669</c:v>
                      </c:pt>
                      <c:pt idx="57">
                        <c:v>-0.11666666666666665</c:v>
                      </c:pt>
                      <c:pt idx="58">
                        <c:v>-0.25333333333333335</c:v>
                      </c:pt>
                      <c:pt idx="59">
                        <c:v>1.3333333333333334E-2</c:v>
                      </c:pt>
                      <c:pt idx="60">
                        <c:v>-0.18999999999999997</c:v>
                      </c:pt>
                      <c:pt idx="61">
                        <c:v>-2.3333333333333334E-2</c:v>
                      </c:pt>
                      <c:pt idx="62">
                        <c:v>-0.37333333333333335</c:v>
                      </c:pt>
                      <c:pt idx="63">
                        <c:v>1.6666666666666666E-2</c:v>
                      </c:pt>
                      <c:pt idx="64">
                        <c:v>0.14333333333333334</c:v>
                      </c:pt>
                      <c:pt idx="65">
                        <c:v>9.6666666666666665E-2</c:v>
                      </c:pt>
                      <c:pt idx="66">
                        <c:v>0.24666666666666667</c:v>
                      </c:pt>
                      <c:pt idx="67">
                        <c:v>1.6666666666666666E-2</c:v>
                      </c:pt>
                      <c:pt idx="68">
                        <c:v>-0.21</c:v>
                      </c:pt>
                      <c:pt idx="69">
                        <c:v>-0.36333333333333334</c:v>
                      </c:pt>
                      <c:pt idx="70">
                        <c:v>-0.01</c:v>
                      </c:pt>
                      <c:pt idx="71">
                        <c:v>2.3333333333333334E-2</c:v>
                      </c:pt>
                      <c:pt idx="72">
                        <c:v>-0.44</c:v>
                      </c:pt>
                      <c:pt idx="73">
                        <c:v>-0.53666666666666674</c:v>
                      </c:pt>
                      <c:pt idx="74">
                        <c:v>-0.17333333333333334</c:v>
                      </c:pt>
                      <c:pt idx="75">
                        <c:v>-0.44333333333333336</c:v>
                      </c:pt>
                      <c:pt idx="76">
                        <c:v>3.3333333333333335E-3</c:v>
                      </c:pt>
                      <c:pt idx="77">
                        <c:v>0.32333333333333331</c:v>
                      </c:pt>
                      <c:pt idx="78">
                        <c:v>0.14333333333333334</c:v>
                      </c:pt>
                      <c:pt idx="79">
                        <c:v>2.6666666666666668E-2</c:v>
                      </c:pt>
                      <c:pt idx="80">
                        <c:v>-0.3133333333333333</c:v>
                      </c:pt>
                      <c:pt idx="81">
                        <c:v>0.17333333333333334</c:v>
                      </c:pt>
                      <c:pt idx="82">
                        <c:v>0.24</c:v>
                      </c:pt>
                      <c:pt idx="83">
                        <c:v>-0.16666666666666666</c:v>
                      </c:pt>
                      <c:pt idx="84">
                        <c:v>6.6666666666666666E-2</c:v>
                      </c:pt>
                      <c:pt idx="85">
                        <c:v>-0.50666666666666671</c:v>
                      </c:pt>
                      <c:pt idx="86">
                        <c:v>-0.42</c:v>
                      </c:pt>
                      <c:pt idx="87">
                        <c:v>-0.65666666666666662</c:v>
                      </c:pt>
                      <c:pt idx="88">
                        <c:v>-0.40333333333333332</c:v>
                      </c:pt>
                      <c:pt idx="89">
                        <c:v>-0.81333333333333335</c:v>
                      </c:pt>
                      <c:pt idx="90">
                        <c:v>-0.78333333333333333</c:v>
                      </c:pt>
                      <c:pt idx="91">
                        <c:v>-0.75</c:v>
                      </c:pt>
                      <c:pt idx="92">
                        <c:v>-0.65</c:v>
                      </c:pt>
                      <c:pt idx="93">
                        <c:v>-0.93333333333333324</c:v>
                      </c:pt>
                      <c:pt idx="94">
                        <c:v>-1.0266666666666666</c:v>
                      </c:pt>
                      <c:pt idx="95">
                        <c:v>-0.91666666666666663</c:v>
                      </c:pt>
                      <c:pt idx="96">
                        <c:v>-0.82666666666666666</c:v>
                      </c:pt>
                      <c:pt idx="97">
                        <c:v>-0.91333333333333344</c:v>
                      </c:pt>
                      <c:pt idx="98">
                        <c:v>-0.85333333333333339</c:v>
                      </c:pt>
                      <c:pt idx="99">
                        <c:v>-0.72333333333333327</c:v>
                      </c:pt>
                      <c:pt idx="100">
                        <c:v>-0.47</c:v>
                      </c:pt>
                      <c:pt idx="101">
                        <c:v>-0.56666666666666665</c:v>
                      </c:pt>
                      <c:pt idx="102">
                        <c:v>-0.34333333333333332</c:v>
                      </c:pt>
                      <c:pt idx="103">
                        <c:v>-0.38666666666666666</c:v>
                      </c:pt>
                      <c:pt idx="104">
                        <c:v>-0.23666666666666666</c:v>
                      </c:pt>
                      <c:pt idx="105">
                        <c:v>-0.76666666666666661</c:v>
                      </c:pt>
                      <c:pt idx="106">
                        <c:v>-0.70333333333333325</c:v>
                      </c:pt>
                      <c:pt idx="107">
                        <c:v>-0.42666666666666669</c:v>
                      </c:pt>
                      <c:pt idx="108">
                        <c:v>-0.60666666666666669</c:v>
                      </c:pt>
                      <c:pt idx="109">
                        <c:v>-0.22666666666666668</c:v>
                      </c:pt>
                      <c:pt idx="110">
                        <c:v>0.01</c:v>
                      </c:pt>
                      <c:pt idx="111">
                        <c:v>-0.19333333333333333</c:v>
                      </c:pt>
                      <c:pt idx="112">
                        <c:v>0.18999999999999997</c:v>
                      </c:pt>
                      <c:pt idx="113">
                        <c:v>0.58666666666666667</c:v>
                      </c:pt>
                      <c:pt idx="114">
                        <c:v>0.24</c:v>
                      </c:pt>
                      <c:pt idx="115">
                        <c:v>0.17</c:v>
                      </c:pt>
                      <c:pt idx="116">
                        <c:v>0.53</c:v>
                      </c:pt>
                      <c:pt idx="117">
                        <c:v>0.5</c:v>
                      </c:pt>
                      <c:pt idx="118">
                        <c:v>-0.10666666666666667</c:v>
                      </c:pt>
                      <c:pt idx="119">
                        <c:v>-0.18333333333333335</c:v>
                      </c:pt>
                      <c:pt idx="120">
                        <c:v>8.3333333333333329E-2</c:v>
                      </c:pt>
                      <c:pt idx="121">
                        <c:v>0.20666666666666667</c:v>
                      </c:pt>
                      <c:pt idx="122">
                        <c:v>8.3333333333333329E-2</c:v>
                      </c:pt>
                      <c:pt idx="123">
                        <c:v>0.35333333333333333</c:v>
                      </c:pt>
                      <c:pt idx="124">
                        <c:v>0.42666666666666669</c:v>
                      </c:pt>
                      <c:pt idx="125">
                        <c:v>0.44333333333333336</c:v>
                      </c:pt>
                      <c:pt idx="126">
                        <c:v>0.29666666666666669</c:v>
                      </c:pt>
                      <c:pt idx="127">
                        <c:v>0.35333333333333333</c:v>
                      </c:pt>
                      <c:pt idx="128">
                        <c:v>9.6666666666666665E-2</c:v>
                      </c:pt>
                      <c:pt idx="129">
                        <c:v>3.3333333333333335E-3</c:v>
                      </c:pt>
                      <c:pt idx="130">
                        <c:v>-0.06</c:v>
                      </c:pt>
                      <c:pt idx="131">
                        <c:v>0.28666666666666668</c:v>
                      </c:pt>
                      <c:pt idx="132">
                        <c:v>0.22999999999999998</c:v>
                      </c:pt>
                      <c:pt idx="133">
                        <c:v>-0.14333333333333334</c:v>
                      </c:pt>
                      <c:pt idx="134">
                        <c:v>-0.31666666666666665</c:v>
                      </c:pt>
                      <c:pt idx="135">
                        <c:v>-6.6666666666666671E-3</c:v>
                      </c:pt>
                      <c:pt idx="136">
                        <c:v>7.6666666666666675E-2</c:v>
                      </c:pt>
                      <c:pt idx="137">
                        <c:v>0.14666666666666667</c:v>
                      </c:pt>
                      <c:pt idx="138">
                        <c:v>-0.16666666666666666</c:v>
                      </c:pt>
                      <c:pt idx="139">
                        <c:v>-0.20666666666666667</c:v>
                      </c:pt>
                      <c:pt idx="140">
                        <c:v>-0.28333333333333333</c:v>
                      </c:pt>
                      <c:pt idx="141">
                        <c:v>0.17333333333333334</c:v>
                      </c:pt>
                      <c:pt idx="142">
                        <c:v>0.37000000000000005</c:v>
                      </c:pt>
                      <c:pt idx="143">
                        <c:v>0.02</c:v>
                      </c:pt>
                      <c:pt idx="144">
                        <c:v>9.9999999999999992E-2</c:v>
                      </c:pt>
                      <c:pt idx="145">
                        <c:v>0.17333333333333334</c:v>
                      </c:pt>
                      <c:pt idx="146">
                        <c:v>-6.9999999999999993E-2</c:v>
                      </c:pt>
                      <c:pt idx="147">
                        <c:v>0.03</c:v>
                      </c:pt>
                      <c:pt idx="148">
                        <c:v>0.30333333333333334</c:v>
                      </c:pt>
                      <c:pt idx="149">
                        <c:v>0.21333333333333335</c:v>
                      </c:pt>
                      <c:pt idx="150">
                        <c:v>-9.0000000000000011E-2</c:v>
                      </c:pt>
                      <c:pt idx="151">
                        <c:v>-0.12666666666666668</c:v>
                      </c:pt>
                      <c:pt idx="152">
                        <c:v>-0.3133333333333333</c:v>
                      </c:pt>
                      <c:pt idx="153">
                        <c:v>0.03</c:v>
                      </c:pt>
                      <c:pt idx="154">
                        <c:v>-7.6666666666666675E-2</c:v>
                      </c:pt>
                      <c:pt idx="155">
                        <c:v>5.6666666666666671E-2</c:v>
                      </c:pt>
                      <c:pt idx="156">
                        <c:v>0.39333333333333331</c:v>
                      </c:pt>
                      <c:pt idx="157">
                        <c:v>0.14333333333333334</c:v>
                      </c:pt>
                      <c:pt idx="158">
                        <c:v>0.03</c:v>
                      </c:pt>
                      <c:pt idx="159">
                        <c:v>0.11333333333333334</c:v>
                      </c:pt>
                      <c:pt idx="160">
                        <c:v>-0.02</c:v>
                      </c:pt>
                      <c:pt idx="161">
                        <c:v>-0.20333333333333334</c:v>
                      </c:pt>
                      <c:pt idx="162">
                        <c:v>-0.40666666666666668</c:v>
                      </c:pt>
                      <c:pt idx="163">
                        <c:v>-0.37666666666666665</c:v>
                      </c:pt>
                      <c:pt idx="164">
                        <c:v>-0.66999999999999993</c:v>
                      </c:pt>
                      <c:pt idx="165">
                        <c:v>-0.7599999999999999</c:v>
                      </c:pt>
                      <c:pt idx="166">
                        <c:v>-0.6166666666666667</c:v>
                      </c:pt>
                      <c:pt idx="167">
                        <c:v>-0.89666666666666661</c:v>
                      </c:pt>
                      <c:pt idx="168">
                        <c:v>-0.43</c:v>
                      </c:pt>
                      <c:pt idx="169">
                        <c:v>-0.3833333333333333</c:v>
                      </c:pt>
                      <c:pt idx="170">
                        <c:v>-0.47333333333333333</c:v>
                      </c:pt>
                      <c:pt idx="171">
                        <c:v>-0.26666666666666666</c:v>
                      </c:pt>
                      <c:pt idx="172">
                        <c:v>-0.40666666666666668</c:v>
                      </c:pt>
                      <c:pt idx="173">
                        <c:v>-0.54</c:v>
                      </c:pt>
                      <c:pt idx="174">
                        <c:v>-0.48666666666666664</c:v>
                      </c:pt>
                      <c:pt idx="175">
                        <c:v>-0.16</c:v>
                      </c:pt>
                      <c:pt idx="176">
                        <c:v>-0.52666666666666673</c:v>
                      </c:pt>
                      <c:pt idx="177">
                        <c:v>-0.51666666666666672</c:v>
                      </c:pt>
                      <c:pt idx="178">
                        <c:v>-0.12333333333333334</c:v>
                      </c:pt>
                      <c:pt idx="179">
                        <c:v>-0.32</c:v>
                      </c:pt>
                      <c:pt idx="180">
                        <c:v>-0.11</c:v>
                      </c:pt>
                      <c:pt idx="181">
                        <c:v>-5.3333333333333337E-2</c:v>
                      </c:pt>
                      <c:pt idx="182">
                        <c:v>-0.18000000000000002</c:v>
                      </c:pt>
                      <c:pt idx="183">
                        <c:v>-0.13666666666666666</c:v>
                      </c:pt>
                      <c:pt idx="184">
                        <c:v>-0.21666666666666667</c:v>
                      </c:pt>
                      <c:pt idx="185">
                        <c:v>-0.29333333333333333</c:v>
                      </c:pt>
                      <c:pt idx="186">
                        <c:v>-0.33333333333333331</c:v>
                      </c:pt>
                      <c:pt idx="187">
                        <c:v>-0.34333333333333332</c:v>
                      </c:pt>
                      <c:pt idx="188">
                        <c:v>0.15</c:v>
                      </c:pt>
                      <c:pt idx="189">
                        <c:v>-0.17333333333333334</c:v>
                      </c:pt>
                      <c:pt idx="190">
                        <c:v>-0.69333333333333336</c:v>
                      </c:pt>
                      <c:pt idx="191">
                        <c:v>-0.36000000000000004</c:v>
                      </c:pt>
                      <c:pt idx="192">
                        <c:v>3.3333333333333335E-3</c:v>
                      </c:pt>
                      <c:pt idx="193">
                        <c:v>-6.9999999999999993E-2</c:v>
                      </c:pt>
                      <c:pt idx="194">
                        <c:v>-0.28999999999999998</c:v>
                      </c:pt>
                      <c:pt idx="195">
                        <c:v>-0.34333333333333332</c:v>
                      </c:pt>
                      <c:pt idx="196">
                        <c:v>-0.6366666666666666</c:v>
                      </c:pt>
                      <c:pt idx="197">
                        <c:v>-0.10666666666666667</c:v>
                      </c:pt>
                      <c:pt idx="198">
                        <c:v>-0.17</c:v>
                      </c:pt>
                      <c:pt idx="199">
                        <c:v>-0.34333333333333332</c:v>
                      </c:pt>
                      <c:pt idx="200">
                        <c:v>-0.22666666666666668</c:v>
                      </c:pt>
                      <c:pt idx="201">
                        <c:v>-0.12333333333333334</c:v>
                      </c:pt>
                      <c:pt idx="202">
                        <c:v>-0.26666666666666666</c:v>
                      </c:pt>
                      <c:pt idx="203">
                        <c:v>-0.50666666666666671</c:v>
                      </c:pt>
                      <c:pt idx="204">
                        <c:v>-0.41333333333333333</c:v>
                      </c:pt>
                      <c:pt idx="205">
                        <c:v>-0.38666666666666666</c:v>
                      </c:pt>
                      <c:pt idx="206">
                        <c:v>1.3333333333333334E-2</c:v>
                      </c:pt>
                      <c:pt idx="207">
                        <c:v>0.20666666666666667</c:v>
                      </c:pt>
                      <c:pt idx="208">
                        <c:v>-0.22</c:v>
                      </c:pt>
                      <c:pt idx="209">
                        <c:v>-0.26666666666666666</c:v>
                      </c:pt>
                      <c:pt idx="210">
                        <c:v>-0.15666666666666665</c:v>
                      </c:pt>
                      <c:pt idx="211">
                        <c:v>6.6666666666666666E-2</c:v>
                      </c:pt>
                      <c:pt idx="212">
                        <c:v>0.19666666666666666</c:v>
                      </c:pt>
                      <c:pt idx="213">
                        <c:v>-0.12</c:v>
                      </c:pt>
                      <c:pt idx="214">
                        <c:v>-0.19666666666666666</c:v>
                      </c:pt>
                      <c:pt idx="215">
                        <c:v>0.02</c:v>
                      </c:pt>
                      <c:pt idx="216">
                        <c:v>-0.27333333333333332</c:v>
                      </c:pt>
                      <c:pt idx="217">
                        <c:v>-0.01</c:v>
                      </c:pt>
                      <c:pt idx="218">
                        <c:v>-0.43</c:v>
                      </c:pt>
                      <c:pt idx="219">
                        <c:v>0.02</c:v>
                      </c:pt>
                      <c:pt idx="220">
                        <c:v>-0.17666666666666667</c:v>
                      </c:pt>
                      <c:pt idx="221">
                        <c:v>5.3333333333333337E-2</c:v>
                      </c:pt>
                      <c:pt idx="222">
                        <c:v>8.666666666666667E-2</c:v>
                      </c:pt>
                      <c:pt idx="223">
                        <c:v>-0.11666666666666665</c:v>
                      </c:pt>
                      <c:pt idx="224">
                        <c:v>-0.11</c:v>
                      </c:pt>
                      <c:pt idx="225">
                        <c:v>-0.38999999999999996</c:v>
                      </c:pt>
                      <c:pt idx="226">
                        <c:v>-0.3833333333333333</c:v>
                      </c:pt>
                      <c:pt idx="227">
                        <c:v>-0.10666666666666667</c:v>
                      </c:pt>
                      <c:pt idx="228">
                        <c:v>-6.6666666666666666E-2</c:v>
                      </c:pt>
                      <c:pt idx="229">
                        <c:v>-0.06</c:v>
                      </c:pt>
                      <c:pt idx="230">
                        <c:v>-0.39999999999999997</c:v>
                      </c:pt>
                      <c:pt idx="231">
                        <c:v>-0.29666666666666669</c:v>
                      </c:pt>
                      <c:pt idx="232">
                        <c:v>-0.41333333333333333</c:v>
                      </c:pt>
                      <c:pt idx="233">
                        <c:v>-0.38666666666666666</c:v>
                      </c:pt>
                      <c:pt idx="234">
                        <c:v>-0.29666666666666669</c:v>
                      </c:pt>
                      <c:pt idx="235">
                        <c:v>-0.41333333333333333</c:v>
                      </c:pt>
                      <c:pt idx="236">
                        <c:v>-0.24</c:v>
                      </c:pt>
                      <c:pt idx="237">
                        <c:v>-0.21333333333333335</c:v>
                      </c:pt>
                      <c:pt idx="238">
                        <c:v>-1.6666666666666666E-2</c:v>
                      </c:pt>
                      <c:pt idx="239">
                        <c:v>-0.13333333333333333</c:v>
                      </c:pt>
                      <c:pt idx="240">
                        <c:v>-0.31666666666666665</c:v>
                      </c:pt>
                      <c:pt idx="241">
                        <c:v>-0.13333333333333333</c:v>
                      </c:pt>
                      <c:pt idx="242">
                        <c:v>-0.10333333333333333</c:v>
                      </c:pt>
                      <c:pt idx="243">
                        <c:v>-0.34333333333333332</c:v>
                      </c:pt>
                      <c:pt idx="244">
                        <c:v>-0.17666666666666667</c:v>
                      </c:pt>
                      <c:pt idx="245">
                        <c:v>-0.11666666666666665</c:v>
                      </c:pt>
                      <c:pt idx="246">
                        <c:v>0.17666666666666667</c:v>
                      </c:pt>
                      <c:pt idx="247">
                        <c:v>6.3333333333333339E-2</c:v>
                      </c:pt>
                      <c:pt idx="248">
                        <c:v>0.02</c:v>
                      </c:pt>
                      <c:pt idx="249">
                        <c:v>-0.11333333333333334</c:v>
                      </c:pt>
                      <c:pt idx="250">
                        <c:v>-0.14666666666666667</c:v>
                      </c:pt>
                      <c:pt idx="251">
                        <c:v>-0.42333333333333334</c:v>
                      </c:pt>
                      <c:pt idx="252">
                        <c:v>-0.42</c:v>
                      </c:pt>
                      <c:pt idx="253">
                        <c:v>-0.31666666666666665</c:v>
                      </c:pt>
                      <c:pt idx="254">
                        <c:v>-0.16666666666666666</c:v>
                      </c:pt>
                      <c:pt idx="255">
                        <c:v>-0.14666666666666667</c:v>
                      </c:pt>
                      <c:pt idx="256">
                        <c:v>-6.6666666666666666E-2</c:v>
                      </c:pt>
                      <c:pt idx="257">
                        <c:v>0.29666666666666669</c:v>
                      </c:pt>
                      <c:pt idx="258">
                        <c:v>3.3333333333333333E-2</c:v>
                      </c:pt>
                      <c:pt idx="259">
                        <c:v>-0.27</c:v>
                      </c:pt>
                      <c:pt idx="260">
                        <c:v>-0.22</c:v>
                      </c:pt>
                      <c:pt idx="261">
                        <c:v>0.37333333333333335</c:v>
                      </c:pt>
                      <c:pt idx="262">
                        <c:v>4.9999999999999996E-2</c:v>
                      </c:pt>
                      <c:pt idx="263">
                        <c:v>0.45999999999999996</c:v>
                      </c:pt>
                      <c:pt idx="264">
                        <c:v>0.20333333333333334</c:v>
                      </c:pt>
                      <c:pt idx="265">
                        <c:v>0.14333333333333334</c:v>
                      </c:pt>
                      <c:pt idx="266">
                        <c:v>0.44333333333333336</c:v>
                      </c:pt>
                      <c:pt idx="267">
                        <c:v>0.14333333333333334</c:v>
                      </c:pt>
                      <c:pt idx="268">
                        <c:v>-0.16333333333333333</c:v>
                      </c:pt>
                      <c:pt idx="269">
                        <c:v>0.02</c:v>
                      </c:pt>
                      <c:pt idx="270">
                        <c:v>-0.22666666666666668</c:v>
                      </c:pt>
                      <c:pt idx="271">
                        <c:v>-0.54333333333333333</c:v>
                      </c:pt>
                      <c:pt idx="272">
                        <c:v>-0.55666666666666664</c:v>
                      </c:pt>
                      <c:pt idx="273">
                        <c:v>-0.46333333333333332</c:v>
                      </c:pt>
                      <c:pt idx="274">
                        <c:v>-0.26666666666666666</c:v>
                      </c:pt>
                      <c:pt idx="275">
                        <c:v>-0.32333333333333331</c:v>
                      </c:pt>
                      <c:pt idx="276">
                        <c:v>-0.6333333333333333</c:v>
                      </c:pt>
                      <c:pt idx="277">
                        <c:v>-0.57999999999999996</c:v>
                      </c:pt>
                      <c:pt idx="278">
                        <c:v>-0.55999999999999994</c:v>
                      </c:pt>
                      <c:pt idx="279">
                        <c:v>-0.53</c:v>
                      </c:pt>
                      <c:pt idx="280">
                        <c:v>-0.51666666666666672</c:v>
                      </c:pt>
                      <c:pt idx="281">
                        <c:v>-0.51666666666666672</c:v>
                      </c:pt>
                      <c:pt idx="282">
                        <c:v>-0.73333333333333339</c:v>
                      </c:pt>
                      <c:pt idx="283">
                        <c:v>-4.9999999999999996E-2</c:v>
                      </c:pt>
                      <c:pt idx="284">
                        <c:v>6.9999999999999993E-2</c:v>
                      </c:pt>
                      <c:pt idx="285">
                        <c:v>-7.3333333333333334E-2</c:v>
                      </c:pt>
                      <c:pt idx="286">
                        <c:v>-0.41666666666666669</c:v>
                      </c:pt>
                      <c:pt idx="287">
                        <c:v>-0.62333333333333341</c:v>
                      </c:pt>
                      <c:pt idx="288">
                        <c:v>-0.66333333333333333</c:v>
                      </c:pt>
                      <c:pt idx="289">
                        <c:v>-0.61</c:v>
                      </c:pt>
                      <c:pt idx="290">
                        <c:v>-0.69666666666666666</c:v>
                      </c:pt>
                      <c:pt idx="291">
                        <c:v>-0.54999999999999993</c:v>
                      </c:pt>
                      <c:pt idx="292">
                        <c:v>-0.52333333333333332</c:v>
                      </c:pt>
                      <c:pt idx="293">
                        <c:v>-0.62333333333333341</c:v>
                      </c:pt>
                      <c:pt idx="294">
                        <c:v>-0.27666666666666667</c:v>
                      </c:pt>
                      <c:pt idx="295">
                        <c:v>8.3333333333333329E-2</c:v>
                      </c:pt>
                      <c:pt idx="296">
                        <c:v>5.6666666666666671E-2</c:v>
                      </c:pt>
                      <c:pt idx="297">
                        <c:v>3.6666666666666667E-2</c:v>
                      </c:pt>
                      <c:pt idx="298">
                        <c:v>0.18999999999999997</c:v>
                      </c:pt>
                      <c:pt idx="299">
                        <c:v>-0.11</c:v>
                      </c:pt>
                      <c:pt idx="300">
                        <c:v>-0.15333333333333335</c:v>
                      </c:pt>
                      <c:pt idx="301">
                        <c:v>-0.20333333333333334</c:v>
                      </c:pt>
                      <c:pt idx="302">
                        <c:v>-0.16666666666666666</c:v>
                      </c:pt>
                      <c:pt idx="303">
                        <c:v>-0.22999999999999998</c:v>
                      </c:pt>
                      <c:pt idx="304">
                        <c:v>-0.25333333333333335</c:v>
                      </c:pt>
                      <c:pt idx="305">
                        <c:v>-0.32333333333333331</c:v>
                      </c:pt>
                      <c:pt idx="306">
                        <c:v>-0.18999999999999997</c:v>
                      </c:pt>
                      <c:pt idx="307">
                        <c:v>-0.37999999999999995</c:v>
                      </c:pt>
                      <c:pt idx="308">
                        <c:v>-0.17</c:v>
                      </c:pt>
                      <c:pt idx="309">
                        <c:v>-0.28999999999999998</c:v>
                      </c:pt>
                      <c:pt idx="310">
                        <c:v>-0.60333333333333339</c:v>
                      </c:pt>
                      <c:pt idx="311">
                        <c:v>-0.25333333333333335</c:v>
                      </c:pt>
                      <c:pt idx="312">
                        <c:v>-0.40666666666666668</c:v>
                      </c:pt>
                      <c:pt idx="313">
                        <c:v>-0.54999999999999993</c:v>
                      </c:pt>
                      <c:pt idx="314">
                        <c:v>-0.3</c:v>
                      </c:pt>
                      <c:pt idx="315">
                        <c:v>-0.17333333333333334</c:v>
                      </c:pt>
                      <c:pt idx="316">
                        <c:v>-9.3333333333333338E-2</c:v>
                      </c:pt>
                      <c:pt idx="317">
                        <c:v>-0.10333333333333333</c:v>
                      </c:pt>
                      <c:pt idx="318">
                        <c:v>-2.6666666666666668E-2</c:v>
                      </c:pt>
                      <c:pt idx="319">
                        <c:v>9.0000000000000011E-2</c:v>
                      </c:pt>
                      <c:pt idx="320">
                        <c:v>0.14666666666666667</c:v>
                      </c:pt>
                      <c:pt idx="321">
                        <c:v>-3.3333333333333333E-2</c:v>
                      </c:pt>
                      <c:pt idx="322">
                        <c:v>0.14333333333333334</c:v>
                      </c:pt>
                      <c:pt idx="323">
                        <c:v>-0.04</c:v>
                      </c:pt>
                      <c:pt idx="324">
                        <c:v>-0.27999999999999997</c:v>
                      </c:pt>
                      <c:pt idx="325">
                        <c:v>-0.23666666666666666</c:v>
                      </c:pt>
                      <c:pt idx="326">
                        <c:v>-0.17</c:v>
                      </c:pt>
                      <c:pt idx="327">
                        <c:v>-0.43333333333333335</c:v>
                      </c:pt>
                      <c:pt idx="328">
                        <c:v>-0.34</c:v>
                      </c:pt>
                      <c:pt idx="329">
                        <c:v>-0.38666666666666666</c:v>
                      </c:pt>
                      <c:pt idx="330">
                        <c:v>-0.13333333333333333</c:v>
                      </c:pt>
                      <c:pt idx="331">
                        <c:v>-0.35666666666666669</c:v>
                      </c:pt>
                      <c:pt idx="332">
                        <c:v>-0.41</c:v>
                      </c:pt>
                      <c:pt idx="333">
                        <c:v>-0.43</c:v>
                      </c:pt>
                      <c:pt idx="334">
                        <c:v>-0.69333333333333336</c:v>
                      </c:pt>
                      <c:pt idx="335">
                        <c:v>-0.53666666666666674</c:v>
                      </c:pt>
                      <c:pt idx="336">
                        <c:v>-0.37999999999999995</c:v>
                      </c:pt>
                      <c:pt idx="337">
                        <c:v>-0.6166666666666667</c:v>
                      </c:pt>
                      <c:pt idx="338">
                        <c:v>-0.32</c:v>
                      </c:pt>
                      <c:pt idx="339">
                        <c:v>-0.29666666666666669</c:v>
                      </c:pt>
                      <c:pt idx="340">
                        <c:v>-0.22666666666666668</c:v>
                      </c:pt>
                      <c:pt idx="341">
                        <c:v>-0.22333333333333336</c:v>
                      </c:pt>
                      <c:pt idx="342">
                        <c:v>0.20333333333333334</c:v>
                      </c:pt>
                      <c:pt idx="343">
                        <c:v>0.42666666666666669</c:v>
                      </c:pt>
                      <c:pt idx="344">
                        <c:v>0.27333333333333332</c:v>
                      </c:pt>
                      <c:pt idx="345">
                        <c:v>0.37000000000000005</c:v>
                      </c:pt>
                      <c:pt idx="346">
                        <c:v>0.41666666666666669</c:v>
                      </c:pt>
                      <c:pt idx="347">
                        <c:v>0.40666666666666668</c:v>
                      </c:pt>
                      <c:pt idx="348">
                        <c:v>0.54999999999999993</c:v>
                      </c:pt>
                      <c:pt idx="349">
                        <c:v>0.37000000000000005</c:v>
                      </c:pt>
                      <c:pt idx="350">
                        <c:v>0.24</c:v>
                      </c:pt>
                      <c:pt idx="351">
                        <c:v>9.9999999999999992E-2</c:v>
                      </c:pt>
                      <c:pt idx="352">
                        <c:v>0.10333333333333333</c:v>
                      </c:pt>
                      <c:pt idx="353">
                        <c:v>0.13999999999999999</c:v>
                      </c:pt>
                      <c:pt idx="354">
                        <c:v>6.3333333333333339E-2</c:v>
                      </c:pt>
                      <c:pt idx="355">
                        <c:v>0.21333333333333335</c:v>
                      </c:pt>
                      <c:pt idx="356">
                        <c:v>-0.18333333333333335</c:v>
                      </c:pt>
                      <c:pt idx="357">
                        <c:v>-0.20333333333333334</c:v>
                      </c:pt>
                      <c:pt idx="358">
                        <c:v>-0.24</c:v>
                      </c:pt>
                      <c:pt idx="359">
                        <c:v>-0.22999999999999998</c:v>
                      </c:pt>
                      <c:pt idx="360">
                        <c:v>0.11333333333333334</c:v>
                      </c:pt>
                      <c:pt idx="361">
                        <c:v>0.48333333333333334</c:v>
                      </c:pt>
                      <c:pt idx="362">
                        <c:v>0.44666666666666671</c:v>
                      </c:pt>
                      <c:pt idx="363">
                        <c:v>0.43</c:v>
                      </c:pt>
                      <c:pt idx="364">
                        <c:v>0.3</c:v>
                      </c:pt>
                      <c:pt idx="365">
                        <c:v>4.9999999999999996E-2</c:v>
                      </c:pt>
                      <c:pt idx="366">
                        <c:v>-0.41333333333333333</c:v>
                      </c:pt>
                      <c:pt idx="367">
                        <c:v>-0.18666666666666668</c:v>
                      </c:pt>
                      <c:pt idx="368">
                        <c:v>-0.14666666666666667</c:v>
                      </c:pt>
                      <c:pt idx="369">
                        <c:v>3.3333333333333333E-2</c:v>
                      </c:pt>
                      <c:pt idx="370">
                        <c:v>-2.3333333333333334E-2</c:v>
                      </c:pt>
                      <c:pt idx="371">
                        <c:v>-0.14333333333333334</c:v>
                      </c:pt>
                      <c:pt idx="372">
                        <c:v>-0.19333333333333333</c:v>
                      </c:pt>
                      <c:pt idx="373">
                        <c:v>-0.44333333333333336</c:v>
                      </c:pt>
                      <c:pt idx="374">
                        <c:v>9.9999999999999992E-2</c:v>
                      </c:pt>
                      <c:pt idx="375">
                        <c:v>0.29666666666666669</c:v>
                      </c:pt>
                      <c:pt idx="376">
                        <c:v>0.36333333333333334</c:v>
                      </c:pt>
                      <c:pt idx="377">
                        <c:v>5.6666666666666671E-2</c:v>
                      </c:pt>
                      <c:pt idx="378">
                        <c:v>0.27999999999999997</c:v>
                      </c:pt>
                      <c:pt idx="379">
                        <c:v>0.17333333333333334</c:v>
                      </c:pt>
                      <c:pt idx="380">
                        <c:v>0.33333333333333331</c:v>
                      </c:pt>
                      <c:pt idx="381">
                        <c:v>0.35333333333333333</c:v>
                      </c:pt>
                      <c:pt idx="382">
                        <c:v>0.16</c:v>
                      </c:pt>
                      <c:pt idx="383">
                        <c:v>-0.13999999999999999</c:v>
                      </c:pt>
                      <c:pt idx="384">
                        <c:v>-3.6666666666666667E-2</c:v>
                      </c:pt>
                      <c:pt idx="385">
                        <c:v>0.44</c:v>
                      </c:pt>
                      <c:pt idx="386">
                        <c:v>0.36333333333333334</c:v>
                      </c:pt>
                      <c:pt idx="387">
                        <c:v>0.49666666666666665</c:v>
                      </c:pt>
                      <c:pt idx="388">
                        <c:v>0.39999999999999997</c:v>
                      </c:pt>
                      <c:pt idx="389">
                        <c:v>-7.3333333333333334E-2</c:v>
                      </c:pt>
                      <c:pt idx="390">
                        <c:v>7.6666666666666675E-2</c:v>
                      </c:pt>
                      <c:pt idx="391">
                        <c:v>0.17</c:v>
                      </c:pt>
                      <c:pt idx="392">
                        <c:v>3.3333333333333333E-2</c:v>
                      </c:pt>
                      <c:pt idx="393">
                        <c:v>0.45</c:v>
                      </c:pt>
                      <c:pt idx="394">
                        <c:v>0.12333333333333334</c:v>
                      </c:pt>
                      <c:pt idx="395">
                        <c:v>-3.3333333333333333E-2</c:v>
                      </c:pt>
                      <c:pt idx="396">
                        <c:v>0.19666666666666666</c:v>
                      </c:pt>
                      <c:pt idx="397">
                        <c:v>0.48666666666666664</c:v>
                      </c:pt>
                      <c:pt idx="398">
                        <c:v>0.33</c:v>
                      </c:pt>
                      <c:pt idx="399">
                        <c:v>0.48333333333333334</c:v>
                      </c:pt>
                      <c:pt idx="400">
                        <c:v>0.58333333333333337</c:v>
                      </c:pt>
                      <c:pt idx="401">
                        <c:v>0.56333333333333335</c:v>
                      </c:pt>
                      <c:pt idx="402">
                        <c:v>0.27999999999999997</c:v>
                      </c:pt>
                      <c:pt idx="403">
                        <c:v>0.06</c:v>
                      </c:pt>
                      <c:pt idx="404">
                        <c:v>0.13999999999999999</c:v>
                      </c:pt>
                      <c:pt idx="405">
                        <c:v>0.06</c:v>
                      </c:pt>
                      <c:pt idx="406">
                        <c:v>0.26666666666666666</c:v>
                      </c:pt>
                      <c:pt idx="407">
                        <c:v>0.22333333333333336</c:v>
                      </c:pt>
                      <c:pt idx="408">
                        <c:v>0.11333333333333334</c:v>
                      </c:pt>
                      <c:pt idx="409">
                        <c:v>6.6666666666666666E-2</c:v>
                      </c:pt>
                      <c:pt idx="410">
                        <c:v>6.3333333333333339E-2</c:v>
                      </c:pt>
                      <c:pt idx="411">
                        <c:v>-6.3333333333333339E-2</c:v>
                      </c:pt>
                      <c:pt idx="412">
                        <c:v>-0.19333333333333333</c:v>
                      </c:pt>
                      <c:pt idx="413">
                        <c:v>-0.26</c:v>
                      </c:pt>
                      <c:pt idx="414">
                        <c:v>0.19333333333333333</c:v>
                      </c:pt>
                      <c:pt idx="415">
                        <c:v>0.13</c:v>
                      </c:pt>
                      <c:pt idx="416">
                        <c:v>0.27999999999999997</c:v>
                      </c:pt>
                      <c:pt idx="417">
                        <c:v>0.12333333333333334</c:v>
                      </c:pt>
                      <c:pt idx="418">
                        <c:v>-8.3333333333333329E-2</c:v>
                      </c:pt>
                      <c:pt idx="419">
                        <c:v>8.666666666666667E-2</c:v>
                      </c:pt>
                      <c:pt idx="420">
                        <c:v>0.18666666666666668</c:v>
                      </c:pt>
                      <c:pt idx="421">
                        <c:v>0.37999999999999995</c:v>
                      </c:pt>
                      <c:pt idx="422">
                        <c:v>0.70333333333333325</c:v>
                      </c:pt>
                      <c:pt idx="423">
                        <c:v>0.62333333333333341</c:v>
                      </c:pt>
                      <c:pt idx="424">
                        <c:v>0.6</c:v>
                      </c:pt>
                      <c:pt idx="425">
                        <c:v>0.78666666666666663</c:v>
                      </c:pt>
                      <c:pt idx="426">
                        <c:v>1.17</c:v>
                      </c:pt>
                      <c:pt idx="427">
                        <c:v>0.6166666666666667</c:v>
                      </c:pt>
                      <c:pt idx="428">
                        <c:v>0.30333333333333334</c:v>
                      </c:pt>
                      <c:pt idx="429">
                        <c:v>0.32</c:v>
                      </c:pt>
                      <c:pt idx="430">
                        <c:v>0.34</c:v>
                      </c:pt>
                      <c:pt idx="431">
                        <c:v>0.56333333333333335</c:v>
                      </c:pt>
                      <c:pt idx="432">
                        <c:v>0.5</c:v>
                      </c:pt>
                      <c:pt idx="433">
                        <c:v>0.40333333333333332</c:v>
                      </c:pt>
                      <c:pt idx="434">
                        <c:v>0.59</c:v>
                      </c:pt>
                      <c:pt idx="435">
                        <c:v>0.50666666666666671</c:v>
                      </c:pt>
                      <c:pt idx="436">
                        <c:v>0.43333333333333335</c:v>
                      </c:pt>
                      <c:pt idx="437">
                        <c:v>0.06</c:v>
                      </c:pt>
                      <c:pt idx="438">
                        <c:v>-0.06</c:v>
                      </c:pt>
                      <c:pt idx="439">
                        <c:v>-0.01</c:v>
                      </c:pt>
                      <c:pt idx="440">
                        <c:v>0.22333333333333336</c:v>
                      </c:pt>
                      <c:pt idx="441">
                        <c:v>0.19333333333333333</c:v>
                      </c:pt>
                      <c:pt idx="442">
                        <c:v>0.23666666666666666</c:v>
                      </c:pt>
                      <c:pt idx="443">
                        <c:v>0.27333333333333332</c:v>
                      </c:pt>
                      <c:pt idx="444">
                        <c:v>0.42333333333333334</c:v>
                      </c:pt>
                      <c:pt idx="445">
                        <c:v>0.3133333333333333</c:v>
                      </c:pt>
                      <c:pt idx="446">
                        <c:v>0.18999999999999997</c:v>
                      </c:pt>
                      <c:pt idx="447">
                        <c:v>6.3333333333333339E-2</c:v>
                      </c:pt>
                      <c:pt idx="448">
                        <c:v>0</c:v>
                      </c:pt>
                      <c:pt idx="449">
                        <c:v>0.06</c:v>
                      </c:pt>
                      <c:pt idx="450">
                        <c:v>0.35666666666666669</c:v>
                      </c:pt>
                      <c:pt idx="451">
                        <c:v>0.27</c:v>
                      </c:pt>
                      <c:pt idx="452">
                        <c:v>0.14666666666666667</c:v>
                      </c:pt>
                      <c:pt idx="453">
                        <c:v>9.6666666666666665E-2</c:v>
                      </c:pt>
                      <c:pt idx="454">
                        <c:v>-0.25</c:v>
                      </c:pt>
                      <c:pt idx="455">
                        <c:v>0.12666666666666668</c:v>
                      </c:pt>
                      <c:pt idx="456">
                        <c:v>0.37333333333333335</c:v>
                      </c:pt>
                      <c:pt idx="457">
                        <c:v>0.53666666666666674</c:v>
                      </c:pt>
                      <c:pt idx="458">
                        <c:v>0.72666666666666668</c:v>
                      </c:pt>
                      <c:pt idx="459">
                        <c:v>0.51666666666666672</c:v>
                      </c:pt>
                      <c:pt idx="460">
                        <c:v>0.38666666666666666</c:v>
                      </c:pt>
                      <c:pt idx="461">
                        <c:v>0.29666666666666669</c:v>
                      </c:pt>
                      <c:pt idx="462">
                        <c:v>0.45999999999999996</c:v>
                      </c:pt>
                      <c:pt idx="463">
                        <c:v>7.3333333333333334E-2</c:v>
                      </c:pt>
                      <c:pt idx="464">
                        <c:v>7.3333333333333334E-2</c:v>
                      </c:pt>
                      <c:pt idx="465">
                        <c:v>0.33333333333333331</c:v>
                      </c:pt>
                      <c:pt idx="466">
                        <c:v>0.59</c:v>
                      </c:pt>
                      <c:pt idx="467">
                        <c:v>0.59</c:v>
                      </c:pt>
                      <c:pt idx="468">
                        <c:v>0.62666666666666659</c:v>
                      </c:pt>
                      <c:pt idx="469">
                        <c:v>0.58333333333333337</c:v>
                      </c:pt>
                      <c:pt idx="470">
                        <c:v>0.70000000000000007</c:v>
                      </c:pt>
                      <c:pt idx="471">
                        <c:v>0.72000000000000008</c:v>
                      </c:pt>
                      <c:pt idx="472">
                        <c:v>0.6166666666666667</c:v>
                      </c:pt>
                      <c:pt idx="473">
                        <c:v>0.24333333333333332</c:v>
                      </c:pt>
                      <c:pt idx="474">
                        <c:v>0.66999999999999993</c:v>
                      </c:pt>
                      <c:pt idx="475">
                        <c:v>0.94333333333333336</c:v>
                      </c:pt>
                      <c:pt idx="476">
                        <c:v>0.81333333333333335</c:v>
                      </c:pt>
                      <c:pt idx="477">
                        <c:v>0.45333333333333337</c:v>
                      </c:pt>
                      <c:pt idx="478">
                        <c:v>0.49</c:v>
                      </c:pt>
                      <c:pt idx="479">
                        <c:v>0.42333333333333334</c:v>
                      </c:pt>
                      <c:pt idx="480">
                        <c:v>0.31</c:v>
                      </c:pt>
                      <c:pt idx="481">
                        <c:v>0.41333333333333333</c:v>
                      </c:pt>
                      <c:pt idx="482">
                        <c:v>0.47333333333333333</c:v>
                      </c:pt>
                      <c:pt idx="483">
                        <c:v>0.3133333333333333</c:v>
                      </c:pt>
                      <c:pt idx="484">
                        <c:v>0.39999999999999997</c:v>
                      </c:pt>
                      <c:pt idx="485">
                        <c:v>0.24666666666666667</c:v>
                      </c:pt>
                      <c:pt idx="486">
                        <c:v>0.21333333333333335</c:v>
                      </c:pt>
                      <c:pt idx="487">
                        <c:v>6.3333333333333339E-2</c:v>
                      </c:pt>
                      <c:pt idx="488">
                        <c:v>-0.12333333333333334</c:v>
                      </c:pt>
                      <c:pt idx="489">
                        <c:v>-3.3333333333333333E-2</c:v>
                      </c:pt>
                      <c:pt idx="490">
                        <c:v>-6.6666666666666671E-3</c:v>
                      </c:pt>
                      <c:pt idx="491">
                        <c:v>-0.14333333333333334</c:v>
                      </c:pt>
                      <c:pt idx="492">
                        <c:v>-0.31666666666666665</c:v>
                      </c:pt>
                      <c:pt idx="493">
                        <c:v>-0.34</c:v>
                      </c:pt>
                      <c:pt idx="494">
                        <c:v>-0.27666666666666667</c:v>
                      </c:pt>
                      <c:pt idx="495">
                        <c:v>-0.10666666666666667</c:v>
                      </c:pt>
                      <c:pt idx="496">
                        <c:v>0.15666666666666665</c:v>
                      </c:pt>
                      <c:pt idx="497">
                        <c:v>0.12</c:v>
                      </c:pt>
                      <c:pt idx="498">
                        <c:v>0.27666666666666667</c:v>
                      </c:pt>
                      <c:pt idx="499">
                        <c:v>0.03</c:v>
                      </c:pt>
                      <c:pt idx="500">
                        <c:v>1.6666666666666666E-2</c:v>
                      </c:pt>
                      <c:pt idx="501">
                        <c:v>-0.04</c:v>
                      </c:pt>
                      <c:pt idx="502">
                        <c:v>-0.16666666666666666</c:v>
                      </c:pt>
                      <c:pt idx="503">
                        <c:v>-6.9999999999999993E-2</c:v>
                      </c:pt>
                      <c:pt idx="504">
                        <c:v>-9.9999999999999992E-2</c:v>
                      </c:pt>
                      <c:pt idx="505">
                        <c:v>-0.21666666666666667</c:v>
                      </c:pt>
                      <c:pt idx="506">
                        <c:v>-0.20666666666666667</c:v>
                      </c:pt>
                      <c:pt idx="507">
                        <c:v>9.0000000000000011E-2</c:v>
                      </c:pt>
                      <c:pt idx="508">
                        <c:v>0.14666666666666667</c:v>
                      </c:pt>
                      <c:pt idx="509">
                        <c:v>0.14666666666666667</c:v>
                      </c:pt>
                      <c:pt idx="510">
                        <c:v>9.0000000000000011E-2</c:v>
                      </c:pt>
                      <c:pt idx="511">
                        <c:v>3.6666666666666667E-2</c:v>
                      </c:pt>
                      <c:pt idx="512">
                        <c:v>0.12666666666666668</c:v>
                      </c:pt>
                      <c:pt idx="513">
                        <c:v>-0.22999999999999998</c:v>
                      </c:pt>
                      <c:pt idx="514">
                        <c:v>-0.56333333333333335</c:v>
                      </c:pt>
                      <c:pt idx="515">
                        <c:v>-0.74333333333333329</c:v>
                      </c:pt>
                      <c:pt idx="516">
                        <c:v>-0.67333333333333334</c:v>
                      </c:pt>
                      <c:pt idx="517">
                        <c:v>-0.39666666666666667</c:v>
                      </c:pt>
                      <c:pt idx="518">
                        <c:v>-0.24666666666666667</c:v>
                      </c:pt>
                      <c:pt idx="519">
                        <c:v>-0.33666666666666667</c:v>
                      </c:pt>
                      <c:pt idx="520">
                        <c:v>-0.17</c:v>
                      </c:pt>
                      <c:pt idx="521">
                        <c:v>-0.49</c:v>
                      </c:pt>
                      <c:pt idx="522">
                        <c:v>-3.3333333333333333E-2</c:v>
                      </c:pt>
                      <c:pt idx="523">
                        <c:v>0.12</c:v>
                      </c:pt>
                      <c:pt idx="524">
                        <c:v>0.21666666666666667</c:v>
                      </c:pt>
                      <c:pt idx="525">
                        <c:v>0.16333333333333333</c:v>
                      </c:pt>
                      <c:pt idx="526">
                        <c:v>0.13999999999999999</c:v>
                      </c:pt>
                      <c:pt idx="527">
                        <c:v>0.03</c:v>
                      </c:pt>
                      <c:pt idx="528">
                        <c:v>1.6666666666666666E-2</c:v>
                      </c:pt>
                      <c:pt idx="529">
                        <c:v>0.10333333333333333</c:v>
                      </c:pt>
                      <c:pt idx="530">
                        <c:v>0.22333333333333336</c:v>
                      </c:pt>
                      <c:pt idx="531">
                        <c:v>0.25</c:v>
                      </c:pt>
                      <c:pt idx="532">
                        <c:v>0.51333333333333331</c:v>
                      </c:pt>
                      <c:pt idx="533">
                        <c:v>0.42</c:v>
                      </c:pt>
                      <c:pt idx="534">
                        <c:v>0.6333333333333333</c:v>
                      </c:pt>
                      <c:pt idx="535">
                        <c:v>0.48</c:v>
                      </c:pt>
                      <c:pt idx="536">
                        <c:v>0.27666666666666667</c:v>
                      </c:pt>
                      <c:pt idx="537">
                        <c:v>0.31</c:v>
                      </c:pt>
                      <c:pt idx="538">
                        <c:v>0.31</c:v>
                      </c:pt>
                      <c:pt idx="539">
                        <c:v>0.17666666666666667</c:v>
                      </c:pt>
                      <c:pt idx="540">
                        <c:v>1.6666666666666666E-2</c:v>
                      </c:pt>
                      <c:pt idx="541">
                        <c:v>6.3333333333333339E-2</c:v>
                      </c:pt>
                      <c:pt idx="542">
                        <c:v>0.25333333333333335</c:v>
                      </c:pt>
                      <c:pt idx="543">
                        <c:v>0.40333333333333332</c:v>
                      </c:pt>
                      <c:pt idx="544">
                        <c:v>0.71</c:v>
                      </c:pt>
                      <c:pt idx="545">
                        <c:v>0.77999999999999992</c:v>
                      </c:pt>
                      <c:pt idx="546">
                        <c:v>0.78333333333333333</c:v>
                      </c:pt>
                      <c:pt idx="547">
                        <c:v>0.89666666666666661</c:v>
                      </c:pt>
                      <c:pt idx="548">
                        <c:v>0.52</c:v>
                      </c:pt>
                      <c:pt idx="549">
                        <c:v>0.47</c:v>
                      </c:pt>
                      <c:pt idx="550">
                        <c:v>0.41333333333333333</c:v>
                      </c:pt>
                      <c:pt idx="551">
                        <c:v>0.35666666666666669</c:v>
                      </c:pt>
                      <c:pt idx="552">
                        <c:v>0.40333333333333332</c:v>
                      </c:pt>
                      <c:pt idx="553">
                        <c:v>0.19666666666666666</c:v>
                      </c:pt>
                      <c:pt idx="554">
                        <c:v>0.26666666666666666</c:v>
                      </c:pt>
                      <c:pt idx="555">
                        <c:v>0.35000000000000003</c:v>
                      </c:pt>
                      <c:pt idx="556">
                        <c:v>0.41</c:v>
                      </c:pt>
                      <c:pt idx="557">
                        <c:v>0.15333333333333335</c:v>
                      </c:pt>
                      <c:pt idx="558">
                        <c:v>0.02</c:v>
                      </c:pt>
                      <c:pt idx="559">
                        <c:v>-0.26333333333333336</c:v>
                      </c:pt>
                      <c:pt idx="560">
                        <c:v>-0.45333333333333337</c:v>
                      </c:pt>
                      <c:pt idx="561">
                        <c:v>-0.44</c:v>
                      </c:pt>
                      <c:pt idx="562">
                        <c:v>-0.65333333333333332</c:v>
                      </c:pt>
                      <c:pt idx="563">
                        <c:v>-0.59666666666666668</c:v>
                      </c:pt>
                      <c:pt idx="564">
                        <c:v>-0.16333333333333333</c:v>
                      </c:pt>
                      <c:pt idx="565">
                        <c:v>0.15333333333333335</c:v>
                      </c:pt>
                      <c:pt idx="566">
                        <c:v>0.25</c:v>
                      </c:pt>
                      <c:pt idx="567">
                        <c:v>0.27666666666666667</c:v>
                      </c:pt>
                      <c:pt idx="568">
                        <c:v>0.48666666666666664</c:v>
                      </c:pt>
                      <c:pt idx="569">
                        <c:v>0.42333333333333334</c:v>
                      </c:pt>
                      <c:pt idx="570">
                        <c:v>0.56999999999999995</c:v>
                      </c:pt>
                      <c:pt idx="571">
                        <c:v>6.9999999999999993E-2</c:v>
                      </c:pt>
                      <c:pt idx="572">
                        <c:v>0.38666666666666666</c:v>
                      </c:pt>
                      <c:pt idx="573">
                        <c:v>0.15666666666666665</c:v>
                      </c:pt>
                      <c:pt idx="574">
                        <c:v>-9.3333333333333338E-2</c:v>
                      </c:pt>
                      <c:pt idx="575">
                        <c:v>5.3333333333333337E-2</c:v>
                      </c:pt>
                      <c:pt idx="576">
                        <c:v>0.19666666666666666</c:v>
                      </c:pt>
                      <c:pt idx="577">
                        <c:v>0.25</c:v>
                      </c:pt>
                      <c:pt idx="578">
                        <c:v>0.33666666666666667</c:v>
                      </c:pt>
                      <c:pt idx="579">
                        <c:v>0.48666666666666664</c:v>
                      </c:pt>
                      <c:pt idx="580">
                        <c:v>0.72666666666666668</c:v>
                      </c:pt>
                      <c:pt idx="581">
                        <c:v>0.3666666666666667</c:v>
                      </c:pt>
                      <c:pt idx="582">
                        <c:v>0.25666666666666665</c:v>
                      </c:pt>
                      <c:pt idx="583">
                        <c:v>-4.6666666666666669E-2</c:v>
                      </c:pt>
                      <c:pt idx="584">
                        <c:v>0.08</c:v>
                      </c:pt>
                      <c:pt idx="585">
                        <c:v>-0.11</c:v>
                      </c:pt>
                      <c:pt idx="586">
                        <c:v>0.03</c:v>
                      </c:pt>
                      <c:pt idx="587">
                        <c:v>-0.01</c:v>
                      </c:pt>
                      <c:pt idx="588">
                        <c:v>7.6666666666666675E-2</c:v>
                      </c:pt>
                      <c:pt idx="589">
                        <c:v>9.3333333333333338E-2</c:v>
                      </c:pt>
                      <c:pt idx="590">
                        <c:v>0.21666666666666667</c:v>
                      </c:pt>
                      <c:pt idx="591">
                        <c:v>0.35000000000000003</c:v>
                      </c:pt>
                      <c:pt idx="592">
                        <c:v>0.61</c:v>
                      </c:pt>
                      <c:pt idx="593">
                        <c:v>0.91999999999999993</c:v>
                      </c:pt>
                      <c:pt idx="594">
                        <c:v>0.78333333333333333</c:v>
                      </c:pt>
                      <c:pt idx="595">
                        <c:v>0.93</c:v>
                      </c:pt>
                      <c:pt idx="596">
                        <c:v>0.73</c:v>
                      </c:pt>
                      <c:pt idx="597">
                        <c:v>0.53666666666666674</c:v>
                      </c:pt>
                      <c:pt idx="598">
                        <c:v>0.37333333333333335</c:v>
                      </c:pt>
                      <c:pt idx="599">
                        <c:v>0.22333333333333336</c:v>
                      </c:pt>
                      <c:pt idx="600">
                        <c:v>0.27666666666666667</c:v>
                      </c:pt>
                      <c:pt idx="601">
                        <c:v>0.52</c:v>
                      </c:pt>
                      <c:pt idx="602">
                        <c:v>0.66999999999999993</c:v>
                      </c:pt>
                      <c:pt idx="603">
                        <c:v>0.42333333333333334</c:v>
                      </c:pt>
                      <c:pt idx="604">
                        <c:v>0.23333333333333331</c:v>
                      </c:pt>
                      <c:pt idx="605">
                        <c:v>0.13333333333333333</c:v>
                      </c:pt>
                      <c:pt idx="606">
                        <c:v>-1.3333333333333334E-2</c:v>
                      </c:pt>
                      <c:pt idx="607">
                        <c:v>-7.3333333333333334E-2</c:v>
                      </c:pt>
                      <c:pt idx="608">
                        <c:v>-0.40333333333333332</c:v>
                      </c:pt>
                      <c:pt idx="609">
                        <c:v>-0.46333333333333332</c:v>
                      </c:pt>
                      <c:pt idx="610">
                        <c:v>-0.17333333333333334</c:v>
                      </c:pt>
                      <c:pt idx="611">
                        <c:v>-0.14666666666666667</c:v>
                      </c:pt>
                      <c:pt idx="612">
                        <c:v>-0.10666666666666667</c:v>
                      </c:pt>
                      <c:pt idx="613">
                        <c:v>-0.22</c:v>
                      </c:pt>
                      <c:pt idx="614">
                        <c:v>-0.11</c:v>
                      </c:pt>
                      <c:pt idx="615">
                        <c:v>-0.13666666666666666</c:v>
                      </c:pt>
                      <c:pt idx="616">
                        <c:v>-0.22666666666666668</c:v>
                      </c:pt>
                      <c:pt idx="617">
                        <c:v>-0.43333333333333335</c:v>
                      </c:pt>
                      <c:pt idx="618">
                        <c:v>-0.22</c:v>
                      </c:pt>
                      <c:pt idx="619">
                        <c:v>-0.32</c:v>
                      </c:pt>
                      <c:pt idx="620">
                        <c:v>-0.51</c:v>
                      </c:pt>
                      <c:pt idx="621">
                        <c:v>-0.74333333333333329</c:v>
                      </c:pt>
                      <c:pt idx="622">
                        <c:v>-0.68333333333333324</c:v>
                      </c:pt>
                      <c:pt idx="623">
                        <c:v>-0.54333333333333333</c:v>
                      </c:pt>
                      <c:pt idx="624">
                        <c:v>-0.66666666666666663</c:v>
                      </c:pt>
                      <c:pt idx="625">
                        <c:v>-0.27666666666666667</c:v>
                      </c:pt>
                      <c:pt idx="626">
                        <c:v>9.6666666666666665E-2</c:v>
                      </c:pt>
                      <c:pt idx="627">
                        <c:v>0.11666666666666665</c:v>
                      </c:pt>
                      <c:pt idx="628">
                        <c:v>-1.6666666666666666E-2</c:v>
                      </c:pt>
                      <c:pt idx="629">
                        <c:v>-0.14666666666666667</c:v>
                      </c:pt>
                      <c:pt idx="630">
                        <c:v>-0.22</c:v>
                      </c:pt>
                      <c:pt idx="631">
                        <c:v>-0.39666666666666667</c:v>
                      </c:pt>
                      <c:pt idx="632">
                        <c:v>-0.41333333333333333</c:v>
                      </c:pt>
                      <c:pt idx="633">
                        <c:v>-0.43333333333333335</c:v>
                      </c:pt>
                      <c:pt idx="634">
                        <c:v>-0.17666666666666667</c:v>
                      </c:pt>
                      <c:pt idx="635">
                        <c:v>0.17333333333333334</c:v>
                      </c:pt>
                      <c:pt idx="636">
                        <c:v>0.19999999999999998</c:v>
                      </c:pt>
                      <c:pt idx="637">
                        <c:v>9.6666666666666665E-2</c:v>
                      </c:pt>
                      <c:pt idx="638">
                        <c:v>0.15</c:v>
                      </c:pt>
                      <c:pt idx="639">
                        <c:v>-0.10333333333333333</c:v>
                      </c:pt>
                      <c:pt idx="640">
                        <c:v>-9.9999999999999992E-2</c:v>
                      </c:pt>
                      <c:pt idx="641">
                        <c:v>-0.15666666666666665</c:v>
                      </c:pt>
                      <c:pt idx="642">
                        <c:v>-0.4366666666666667</c:v>
                      </c:pt>
                      <c:pt idx="643">
                        <c:v>-0.25666666666666665</c:v>
                      </c:pt>
                      <c:pt idx="644">
                        <c:v>-0.45666666666666672</c:v>
                      </c:pt>
                      <c:pt idx="645">
                        <c:v>-0.45666666666666672</c:v>
                      </c:pt>
                      <c:pt idx="646">
                        <c:v>-0.42</c:v>
                      </c:pt>
                      <c:pt idx="647">
                        <c:v>-0.31</c:v>
                      </c:pt>
                      <c:pt idx="648">
                        <c:v>9.0000000000000011E-2</c:v>
                      </c:pt>
                      <c:pt idx="649">
                        <c:v>-0.21333333333333335</c:v>
                      </c:pt>
                      <c:pt idx="650">
                        <c:v>-0.14333333333333334</c:v>
                      </c:pt>
                      <c:pt idx="651">
                        <c:v>-0.10666666666666667</c:v>
                      </c:pt>
                      <c:pt idx="652">
                        <c:v>-0.21</c:v>
                      </c:pt>
                      <c:pt idx="653">
                        <c:v>-0.11666666666666665</c:v>
                      </c:pt>
                      <c:pt idx="654">
                        <c:v>-0.10333333333333333</c:v>
                      </c:pt>
                      <c:pt idx="655">
                        <c:v>0.19999999999999998</c:v>
                      </c:pt>
                      <c:pt idx="656">
                        <c:v>0.14333333333333334</c:v>
                      </c:pt>
                      <c:pt idx="657">
                        <c:v>0.13999999999999999</c:v>
                      </c:pt>
                      <c:pt idx="658">
                        <c:v>0.5033333333333333</c:v>
                      </c:pt>
                      <c:pt idx="659">
                        <c:v>0.70000000000000007</c:v>
                      </c:pt>
                      <c:pt idx="660">
                        <c:v>0.69666666666666666</c:v>
                      </c:pt>
                      <c:pt idx="661">
                        <c:v>0.58333333333333337</c:v>
                      </c:pt>
                      <c:pt idx="662">
                        <c:v>0.5033333333333333</c:v>
                      </c:pt>
                      <c:pt idx="663">
                        <c:v>0.39333333333333331</c:v>
                      </c:pt>
                      <c:pt idx="664">
                        <c:v>0.29666666666666669</c:v>
                      </c:pt>
                      <c:pt idx="665">
                        <c:v>0.22666666666666668</c:v>
                      </c:pt>
                      <c:pt idx="666">
                        <c:v>0.32</c:v>
                      </c:pt>
                      <c:pt idx="667">
                        <c:v>0.29333333333333333</c:v>
                      </c:pt>
                      <c:pt idx="668">
                        <c:v>3.3333333333333335E-3</c:v>
                      </c:pt>
                      <c:pt idx="669">
                        <c:v>0.27666666666666667</c:v>
                      </c:pt>
                      <c:pt idx="670">
                        <c:v>0.17333333333333334</c:v>
                      </c:pt>
                      <c:pt idx="671">
                        <c:v>0.11</c:v>
                      </c:pt>
                      <c:pt idx="672">
                        <c:v>0.14333333333333334</c:v>
                      </c:pt>
                      <c:pt idx="673">
                        <c:v>0.16</c:v>
                      </c:pt>
                      <c:pt idx="674">
                        <c:v>0.20333333333333334</c:v>
                      </c:pt>
                      <c:pt idx="675">
                        <c:v>0.18999999999999997</c:v>
                      </c:pt>
                      <c:pt idx="676">
                        <c:v>0.29333333333333333</c:v>
                      </c:pt>
                      <c:pt idx="677">
                        <c:v>1.3333333333333334E-2</c:v>
                      </c:pt>
                      <c:pt idx="678">
                        <c:v>0.14666666666666667</c:v>
                      </c:pt>
                      <c:pt idx="679">
                        <c:v>0.28333333333333333</c:v>
                      </c:pt>
                      <c:pt idx="680">
                        <c:v>0.25</c:v>
                      </c:pt>
                      <c:pt idx="681">
                        <c:v>-3.6666666666666667E-2</c:v>
                      </c:pt>
                      <c:pt idx="682">
                        <c:v>-0.21</c:v>
                      </c:pt>
                      <c:pt idx="683">
                        <c:v>-5.6666666666666671E-2</c:v>
                      </c:pt>
                      <c:pt idx="684">
                        <c:v>0.14666666666666667</c:v>
                      </c:pt>
                      <c:pt idx="685">
                        <c:v>0.27</c:v>
                      </c:pt>
                      <c:pt idx="686">
                        <c:v>0.45333333333333337</c:v>
                      </c:pt>
                      <c:pt idx="687">
                        <c:v>0.34333333333333332</c:v>
                      </c:pt>
                      <c:pt idx="688">
                        <c:v>0.62</c:v>
                      </c:pt>
                      <c:pt idx="689">
                        <c:v>0.38999999999999996</c:v>
                      </c:pt>
                      <c:pt idx="690">
                        <c:v>0.22</c:v>
                      </c:pt>
                      <c:pt idx="691">
                        <c:v>8.3333333333333329E-2</c:v>
                      </c:pt>
                      <c:pt idx="692">
                        <c:v>-0.15333333333333335</c:v>
                      </c:pt>
                      <c:pt idx="693">
                        <c:v>-0.44</c:v>
                      </c:pt>
                      <c:pt idx="694">
                        <c:v>-0.5</c:v>
                      </c:pt>
                      <c:pt idx="695">
                        <c:v>6.6666666666666666E-2</c:v>
                      </c:pt>
                      <c:pt idx="696">
                        <c:v>0.34333333333333332</c:v>
                      </c:pt>
                      <c:pt idx="697">
                        <c:v>0.22</c:v>
                      </c:pt>
                      <c:pt idx="698">
                        <c:v>1.6666666666666666E-2</c:v>
                      </c:pt>
                      <c:pt idx="699">
                        <c:v>0.13333333333333333</c:v>
                      </c:pt>
                      <c:pt idx="700">
                        <c:v>0.16</c:v>
                      </c:pt>
                      <c:pt idx="701">
                        <c:v>0.34666666666666668</c:v>
                      </c:pt>
                      <c:pt idx="702">
                        <c:v>0.11666666666666665</c:v>
                      </c:pt>
                      <c:pt idx="703">
                        <c:v>-0.21666666666666667</c:v>
                      </c:pt>
                      <c:pt idx="704">
                        <c:v>-0.3133333333333333</c:v>
                      </c:pt>
                      <c:pt idx="705">
                        <c:v>-1.6666666666666666E-2</c:v>
                      </c:pt>
                      <c:pt idx="706">
                        <c:v>-7.3333333333333334E-2</c:v>
                      </c:pt>
                      <c:pt idx="707">
                        <c:v>4.6666666666666669E-2</c:v>
                      </c:pt>
                      <c:pt idx="708">
                        <c:v>3.3333333333333335E-3</c:v>
                      </c:pt>
                      <c:pt idx="709">
                        <c:v>1.3333333333333334E-2</c:v>
                      </c:pt>
                      <c:pt idx="710">
                        <c:v>-0.12</c:v>
                      </c:pt>
                      <c:pt idx="711">
                        <c:v>5.3333333333333337E-2</c:v>
                      </c:pt>
                      <c:pt idx="712">
                        <c:v>-3.3333333333333333E-2</c:v>
                      </c:pt>
                      <c:pt idx="713">
                        <c:v>0.03</c:v>
                      </c:pt>
                      <c:pt idx="714">
                        <c:v>0.26</c:v>
                      </c:pt>
                      <c:pt idx="715">
                        <c:v>0.16666666666666666</c:v>
                      </c:pt>
                      <c:pt idx="716">
                        <c:v>-0.12</c:v>
                      </c:pt>
                      <c:pt idx="717">
                        <c:v>-0.48333333333333334</c:v>
                      </c:pt>
                      <c:pt idx="718">
                        <c:v>-0.36000000000000004</c:v>
                      </c:pt>
                      <c:pt idx="719">
                        <c:v>-0.19333333333333333</c:v>
                      </c:pt>
                      <c:pt idx="720">
                        <c:v>-0.33333333333333331</c:v>
                      </c:pt>
                      <c:pt idx="721">
                        <c:v>-0.25666666666666665</c:v>
                      </c:pt>
                      <c:pt idx="722">
                        <c:v>-0.23666666666666666</c:v>
                      </c:pt>
                      <c:pt idx="723">
                        <c:v>-0.50666666666666671</c:v>
                      </c:pt>
                      <c:pt idx="724">
                        <c:v>-0.45666666666666672</c:v>
                      </c:pt>
                      <c:pt idx="725">
                        <c:v>-0.44666666666666671</c:v>
                      </c:pt>
                      <c:pt idx="726">
                        <c:v>-0.55666666666666664</c:v>
                      </c:pt>
                      <c:pt idx="727">
                        <c:v>-0.56666666666666665</c:v>
                      </c:pt>
                      <c:pt idx="728">
                        <c:v>-0.51666666666666672</c:v>
                      </c:pt>
                      <c:pt idx="729">
                        <c:v>-0.58666666666666667</c:v>
                      </c:pt>
                      <c:pt idx="730">
                        <c:v>-0.41666666666666669</c:v>
                      </c:pt>
                      <c:pt idx="731">
                        <c:v>-0.28999999999999998</c:v>
                      </c:pt>
                      <c:pt idx="732">
                        <c:v>-0.46666666666666662</c:v>
                      </c:pt>
                      <c:pt idx="733">
                        <c:v>-0.51666666666666672</c:v>
                      </c:pt>
                      <c:pt idx="734">
                        <c:v>-0.53</c:v>
                      </c:pt>
                      <c:pt idx="735">
                        <c:v>-0.54999999999999993</c:v>
                      </c:pt>
                      <c:pt idx="736">
                        <c:v>-0.29333333333333333</c:v>
                      </c:pt>
                      <c:pt idx="737">
                        <c:v>-0.10333333333333333</c:v>
                      </c:pt>
                      <c:pt idx="738">
                        <c:v>-0.17666666666666667</c:v>
                      </c:pt>
                      <c:pt idx="739">
                        <c:v>0.03</c:v>
                      </c:pt>
                      <c:pt idx="740">
                        <c:v>0.17333333333333334</c:v>
                      </c:pt>
                      <c:pt idx="741">
                        <c:v>9.0000000000000011E-2</c:v>
                      </c:pt>
                      <c:pt idx="742">
                        <c:v>-0.13333333333333333</c:v>
                      </c:pt>
                      <c:pt idx="743">
                        <c:v>2.6666666666666668E-2</c:v>
                      </c:pt>
                      <c:pt idx="744">
                        <c:v>0.27666666666666667</c:v>
                      </c:pt>
                      <c:pt idx="745">
                        <c:v>0.27333333333333332</c:v>
                      </c:pt>
                      <c:pt idx="746">
                        <c:v>0.14666666666666667</c:v>
                      </c:pt>
                      <c:pt idx="747">
                        <c:v>0.26</c:v>
                      </c:pt>
                      <c:pt idx="748">
                        <c:v>0.20666666666666667</c:v>
                      </c:pt>
                      <c:pt idx="749">
                        <c:v>-7.3333333333333334E-2</c:v>
                      </c:pt>
                      <c:pt idx="750">
                        <c:v>-0.35000000000000003</c:v>
                      </c:pt>
                      <c:pt idx="751">
                        <c:v>-0.42333333333333334</c:v>
                      </c:pt>
                      <c:pt idx="752">
                        <c:v>-0.53666666666666674</c:v>
                      </c:pt>
                      <c:pt idx="753">
                        <c:v>-0.35333333333333333</c:v>
                      </c:pt>
                      <c:pt idx="754">
                        <c:v>-0.27333333333333332</c:v>
                      </c:pt>
                      <c:pt idx="755">
                        <c:v>-0.40333333333333332</c:v>
                      </c:pt>
                      <c:pt idx="756">
                        <c:v>-0.3066666666666667</c:v>
                      </c:pt>
                      <c:pt idx="757">
                        <c:v>-0.27666666666666667</c:v>
                      </c:pt>
                      <c:pt idx="758">
                        <c:v>-0.22999999999999998</c:v>
                      </c:pt>
                      <c:pt idx="759">
                        <c:v>-0.13999999999999999</c:v>
                      </c:pt>
                      <c:pt idx="760">
                        <c:v>-0.12333333333333334</c:v>
                      </c:pt>
                      <c:pt idx="761">
                        <c:v>-0.22999999999999998</c:v>
                      </c:pt>
                      <c:pt idx="762">
                        <c:v>-0.62</c:v>
                      </c:pt>
                      <c:pt idx="763">
                        <c:v>-0.57999999999999996</c:v>
                      </c:pt>
                      <c:pt idx="764">
                        <c:v>-0.59666666666666668</c:v>
                      </c:pt>
                      <c:pt idx="765">
                        <c:v>-0.44666666666666671</c:v>
                      </c:pt>
                      <c:pt idx="766">
                        <c:v>-0.77666666666666673</c:v>
                      </c:pt>
                      <c:pt idx="767">
                        <c:v>-0.59666666666666668</c:v>
                      </c:pt>
                      <c:pt idx="768">
                        <c:v>-0.45999999999999996</c:v>
                      </c:pt>
                      <c:pt idx="769">
                        <c:v>-0.28333333333333333</c:v>
                      </c:pt>
                      <c:pt idx="770">
                        <c:v>-0.35000000000000003</c:v>
                      </c:pt>
                      <c:pt idx="771">
                        <c:v>-9.0000000000000011E-2</c:v>
                      </c:pt>
                      <c:pt idx="772">
                        <c:v>-0.42</c:v>
                      </c:pt>
                      <c:pt idx="773">
                        <c:v>-0.28999999999999998</c:v>
                      </c:pt>
                      <c:pt idx="774">
                        <c:v>-0.50666666666666671</c:v>
                      </c:pt>
                      <c:pt idx="775">
                        <c:v>-0.64333333333333331</c:v>
                      </c:pt>
                      <c:pt idx="776">
                        <c:v>-0.73666666666666669</c:v>
                      </c:pt>
                      <c:pt idx="777">
                        <c:v>-0.26333333333333336</c:v>
                      </c:pt>
                      <c:pt idx="778">
                        <c:v>-0.19666666666666666</c:v>
                      </c:pt>
                      <c:pt idx="779">
                        <c:v>-0.16</c:v>
                      </c:pt>
                      <c:pt idx="780">
                        <c:v>-4.3333333333333335E-2</c:v>
                      </c:pt>
                      <c:pt idx="781">
                        <c:v>-0.14333333333333334</c:v>
                      </c:pt>
                      <c:pt idx="782">
                        <c:v>-0.21</c:v>
                      </c:pt>
                      <c:pt idx="783">
                        <c:v>-5.3333333333333337E-2</c:v>
                      </c:pt>
                      <c:pt idx="784">
                        <c:v>2.6666666666666668E-2</c:v>
                      </c:pt>
                      <c:pt idx="785">
                        <c:v>-0.26</c:v>
                      </c:pt>
                      <c:pt idx="786">
                        <c:v>-0.41666666666666669</c:v>
                      </c:pt>
                      <c:pt idx="787">
                        <c:v>-0.34666666666666668</c:v>
                      </c:pt>
                      <c:pt idx="788">
                        <c:v>-0.16</c:v>
                      </c:pt>
                      <c:pt idx="789">
                        <c:v>-0.28999999999999998</c:v>
                      </c:pt>
                      <c:pt idx="790">
                        <c:v>-3.6666666666666667E-2</c:v>
                      </c:pt>
                      <c:pt idx="791">
                        <c:v>-0.13666666666666666</c:v>
                      </c:pt>
                      <c:pt idx="792">
                        <c:v>9.9999999999999992E-2</c:v>
                      </c:pt>
                      <c:pt idx="793">
                        <c:v>0.12666666666666668</c:v>
                      </c:pt>
                      <c:pt idx="794">
                        <c:v>0.32333333333333331</c:v>
                      </c:pt>
                      <c:pt idx="795">
                        <c:v>0.37666666666666665</c:v>
                      </c:pt>
                      <c:pt idx="796">
                        <c:v>0.6</c:v>
                      </c:pt>
                      <c:pt idx="797">
                        <c:v>0.27333333333333332</c:v>
                      </c:pt>
                      <c:pt idx="798">
                        <c:v>0.23333333333333331</c:v>
                      </c:pt>
                      <c:pt idx="799">
                        <c:v>0.22333333333333336</c:v>
                      </c:pt>
                      <c:pt idx="800">
                        <c:v>0.36000000000000004</c:v>
                      </c:pt>
                      <c:pt idx="801">
                        <c:v>0.49666666666666665</c:v>
                      </c:pt>
                      <c:pt idx="802">
                        <c:v>0.57333333333333336</c:v>
                      </c:pt>
                      <c:pt idx="803">
                        <c:v>0.83666666666666656</c:v>
                      </c:pt>
                      <c:pt idx="804">
                        <c:v>0.81666666666666676</c:v>
                      </c:pt>
                      <c:pt idx="805">
                        <c:v>0.76666666666666661</c:v>
                      </c:pt>
                      <c:pt idx="806">
                        <c:v>0.66666666666666663</c:v>
                      </c:pt>
                      <c:pt idx="807">
                        <c:v>0.48</c:v>
                      </c:pt>
                      <c:pt idx="808">
                        <c:v>0.39999999999999997</c:v>
                      </c:pt>
                      <c:pt idx="809">
                        <c:v>0.51333333333333331</c:v>
                      </c:pt>
                      <c:pt idx="810">
                        <c:v>0.6133333333333334</c:v>
                      </c:pt>
                      <c:pt idx="811">
                        <c:v>0.52</c:v>
                      </c:pt>
                      <c:pt idx="812">
                        <c:v>0.64666666666666661</c:v>
                      </c:pt>
                      <c:pt idx="813">
                        <c:v>0.49</c:v>
                      </c:pt>
                      <c:pt idx="814">
                        <c:v>0.28666666666666668</c:v>
                      </c:pt>
                      <c:pt idx="815">
                        <c:v>0.33666666666666667</c:v>
                      </c:pt>
                      <c:pt idx="816">
                        <c:v>0.51</c:v>
                      </c:pt>
                      <c:pt idx="817">
                        <c:v>0.58333333333333337</c:v>
                      </c:pt>
                      <c:pt idx="818">
                        <c:v>0.79999999999999993</c:v>
                      </c:pt>
                      <c:pt idx="819">
                        <c:v>0.87333333333333341</c:v>
                      </c:pt>
                      <c:pt idx="820">
                        <c:v>0.78333333333333333</c:v>
                      </c:pt>
                      <c:pt idx="821">
                        <c:v>0.67666666666666664</c:v>
                      </c:pt>
                      <c:pt idx="822">
                        <c:v>0.41666666666666669</c:v>
                      </c:pt>
                      <c:pt idx="823">
                        <c:v>0.17333333333333334</c:v>
                      </c:pt>
                      <c:pt idx="824">
                        <c:v>0.15</c:v>
                      </c:pt>
                      <c:pt idx="825">
                        <c:v>0.18666666666666668</c:v>
                      </c:pt>
                      <c:pt idx="826">
                        <c:v>0.62666666666666659</c:v>
                      </c:pt>
                      <c:pt idx="827">
                        <c:v>0.38999999999999996</c:v>
                      </c:pt>
                      <c:pt idx="828">
                        <c:v>0.25666666666666665</c:v>
                      </c:pt>
                      <c:pt idx="829">
                        <c:v>0.23333333333333331</c:v>
                      </c:pt>
                      <c:pt idx="830">
                        <c:v>0.24666666666666667</c:v>
                      </c:pt>
                      <c:pt idx="831">
                        <c:v>0.37333333333333335</c:v>
                      </c:pt>
                      <c:pt idx="832">
                        <c:v>0.29333333333333333</c:v>
                      </c:pt>
                      <c:pt idx="833">
                        <c:v>0.26333333333333336</c:v>
                      </c:pt>
                      <c:pt idx="834">
                        <c:v>3.3333333333333333E-2</c:v>
                      </c:pt>
                      <c:pt idx="835">
                        <c:v>0.03</c:v>
                      </c:pt>
                      <c:pt idx="836">
                        <c:v>0.10666666666666667</c:v>
                      </c:pt>
                      <c:pt idx="837">
                        <c:v>1.6666666666666666E-2</c:v>
                      </c:pt>
                      <c:pt idx="838">
                        <c:v>4.9999999999999996E-2</c:v>
                      </c:pt>
                      <c:pt idx="839">
                        <c:v>0.16666666666666666</c:v>
                      </c:pt>
                      <c:pt idx="840">
                        <c:v>0.23333333333333331</c:v>
                      </c:pt>
                      <c:pt idx="841">
                        <c:v>0.12333333333333334</c:v>
                      </c:pt>
                      <c:pt idx="842">
                        <c:v>-1.6666666666666666E-2</c:v>
                      </c:pt>
                      <c:pt idx="843">
                        <c:v>3.6666666666666667E-2</c:v>
                      </c:pt>
                      <c:pt idx="844">
                        <c:v>3.6666666666666667E-2</c:v>
                      </c:pt>
                      <c:pt idx="845">
                        <c:v>-1.3333333333333334E-2</c:v>
                      </c:pt>
                      <c:pt idx="846">
                        <c:v>3.6666666666666667E-2</c:v>
                      </c:pt>
                      <c:pt idx="847">
                        <c:v>0.06</c:v>
                      </c:pt>
                      <c:pt idx="848">
                        <c:v>0.03</c:v>
                      </c:pt>
                    </c:numCache>
                  </c:numRef>
                </c:yVal>
                <c:smooth val="0"/>
                <c:extLst>
                  <c:ext xmlns:c16="http://schemas.microsoft.com/office/drawing/2014/chart" uri="{C3380CC4-5D6E-409C-BE32-E72D297353CC}">
                    <c16:uniqueId val="{00000006-8EB5-4DEA-AE11-CDF70C12350B}"/>
                  </c:ext>
                </c:extLst>
              </c15:ser>
            </c15:filteredScatterSeries>
          </c:ext>
        </c:extLst>
      </c:scatterChart>
      <c:scatterChart>
        <c:scatterStyle val="lineMarker"/>
        <c:varyColors val="0"/>
        <c:ser>
          <c:idx val="3"/>
          <c:order val="3"/>
          <c:tx>
            <c:strRef>
              <c:f>'AMO-TSI-Temp-Data'!$I$3</c:f>
              <c:strCache>
                <c:ptCount val="1"/>
                <c:pt idx="0">
                  <c:v>TSI- NASA - 10 Year MA</c:v>
                </c:pt>
              </c:strCache>
            </c:strRef>
          </c:tx>
          <c:spPr>
            <a:ln w="38100" cap="rnd">
              <a:solidFill>
                <a:schemeClr val="accent4"/>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'AMO-TSI-Temp-Data'!$I$4:$I$165</c:f>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c:ext xmlns:c16="http://schemas.microsoft.com/office/drawing/2014/chart" uri="{C3380CC4-5D6E-409C-BE32-E72D297353CC}">
              <c16:uniqueId val="{00000003-8EB5-4DEA-AE11-CDF70C12350B}"/>
            </c:ext>
          </c:extLst>
        </c:ser>
        <c:ser>
          <c:idx val="4"/>
          <c:order val="4"/>
          <c:tx>
            <c:strRef>
              <c:f>'AMO-TSI-Temp-Data'!$AP$2</c:f>
              <c:strCache>
                <c:ptCount val="1"/>
                <c:pt idx="0">
                  <c:v>Mauna Loa CO2</c:v>
                </c:pt>
              </c:strCache>
            </c:strRef>
          </c:tx>
          <c:spPr>
            <a:ln w="38100" cap="rnd">
              <a:solidFill>
                <a:srgbClr val="0000FF"/>
              </a:solidFill>
              <a:round/>
            </a:ln>
            <a:effectLst/>
          </c:spPr>
          <c:marker>
            <c:symbol val="none"/>
          </c:marker>
          <c:xVal>
            <c:numRef>
              <c:f>'AMO-TSI-Temp-Data'!$AP$5:$AP$716</c:f>
              <c:numCache>
                <c:formatCode>General</c:formatCode>
                <c:ptCount val="712"/>
                <c:pt idx="0">
                  <c:v>1958.2080000000001</c:v>
                </c:pt>
                <c:pt idx="1">
                  <c:v>1958.2919999999999</c:v>
                </c:pt>
                <c:pt idx="2">
                  <c:v>1958.375</c:v>
                </c:pt>
                <c:pt idx="3">
                  <c:v>1958.4580000000001</c:v>
                </c:pt>
                <c:pt idx="4">
                  <c:v>1958.5419999999999</c:v>
                </c:pt>
                <c:pt idx="5">
                  <c:v>1958.625</c:v>
                </c:pt>
                <c:pt idx="6">
                  <c:v>1958.7080000000001</c:v>
                </c:pt>
                <c:pt idx="7">
                  <c:v>1958.7919999999999</c:v>
                </c:pt>
                <c:pt idx="8">
                  <c:v>1958.875</c:v>
                </c:pt>
                <c:pt idx="9">
                  <c:v>1958.9580000000001</c:v>
                </c:pt>
                <c:pt idx="10">
                  <c:v>1959.0419999999999</c:v>
                </c:pt>
                <c:pt idx="11">
                  <c:v>1959.125</c:v>
                </c:pt>
                <c:pt idx="12">
                  <c:v>1959.2080000000001</c:v>
                </c:pt>
                <c:pt idx="13">
                  <c:v>1959.2919999999999</c:v>
                </c:pt>
                <c:pt idx="14">
                  <c:v>1959.375</c:v>
                </c:pt>
                <c:pt idx="15">
                  <c:v>1959.4580000000001</c:v>
                </c:pt>
                <c:pt idx="16">
                  <c:v>1959.5419999999999</c:v>
                </c:pt>
                <c:pt idx="17">
                  <c:v>1959.625</c:v>
                </c:pt>
                <c:pt idx="18">
                  <c:v>1959.7080000000001</c:v>
                </c:pt>
                <c:pt idx="19">
                  <c:v>1959.7919999999999</c:v>
                </c:pt>
                <c:pt idx="20">
                  <c:v>1959.875</c:v>
                </c:pt>
                <c:pt idx="21">
                  <c:v>1959.9580000000001</c:v>
                </c:pt>
                <c:pt idx="22">
                  <c:v>1960.0419999999999</c:v>
                </c:pt>
                <c:pt idx="23">
                  <c:v>1960.125</c:v>
                </c:pt>
                <c:pt idx="24">
                  <c:v>1960.2080000000001</c:v>
                </c:pt>
                <c:pt idx="25">
                  <c:v>1960.2919999999999</c:v>
                </c:pt>
                <c:pt idx="26">
                  <c:v>1960.375</c:v>
                </c:pt>
                <c:pt idx="27">
                  <c:v>1960.4580000000001</c:v>
                </c:pt>
                <c:pt idx="28">
                  <c:v>1960.5419999999999</c:v>
                </c:pt>
                <c:pt idx="29">
                  <c:v>1960.625</c:v>
                </c:pt>
                <c:pt idx="30">
                  <c:v>1960.7080000000001</c:v>
                </c:pt>
                <c:pt idx="31">
                  <c:v>1960.7919999999999</c:v>
                </c:pt>
                <c:pt idx="32">
                  <c:v>1960.875</c:v>
                </c:pt>
                <c:pt idx="33">
                  <c:v>1960.9580000000001</c:v>
                </c:pt>
                <c:pt idx="34">
                  <c:v>1961.0419999999999</c:v>
                </c:pt>
                <c:pt idx="35">
                  <c:v>1961.125</c:v>
                </c:pt>
                <c:pt idx="36">
                  <c:v>1961.2080000000001</c:v>
                </c:pt>
                <c:pt idx="37">
                  <c:v>1961.2919999999999</c:v>
                </c:pt>
                <c:pt idx="38">
                  <c:v>1961.375</c:v>
                </c:pt>
                <c:pt idx="39">
                  <c:v>1961.4580000000001</c:v>
                </c:pt>
                <c:pt idx="40">
                  <c:v>1961.5419999999999</c:v>
                </c:pt>
                <c:pt idx="41">
                  <c:v>1961.625</c:v>
                </c:pt>
                <c:pt idx="42">
                  <c:v>1961.7080000000001</c:v>
                </c:pt>
                <c:pt idx="43">
                  <c:v>1961.7919999999999</c:v>
                </c:pt>
                <c:pt idx="44">
                  <c:v>1961.875</c:v>
                </c:pt>
                <c:pt idx="45">
                  <c:v>1961.9580000000001</c:v>
                </c:pt>
                <c:pt idx="46">
                  <c:v>1962.0419999999999</c:v>
                </c:pt>
                <c:pt idx="47">
                  <c:v>1962.125</c:v>
                </c:pt>
                <c:pt idx="48">
                  <c:v>1962.2080000000001</c:v>
                </c:pt>
                <c:pt idx="49">
                  <c:v>1962.2919999999999</c:v>
                </c:pt>
                <c:pt idx="50">
                  <c:v>1962.375</c:v>
                </c:pt>
                <c:pt idx="51">
                  <c:v>1962.4580000000001</c:v>
                </c:pt>
                <c:pt idx="52">
                  <c:v>1962.5419999999999</c:v>
                </c:pt>
                <c:pt idx="53">
                  <c:v>1962.625</c:v>
                </c:pt>
                <c:pt idx="54">
                  <c:v>1962.7080000000001</c:v>
                </c:pt>
                <c:pt idx="55">
                  <c:v>1962.7919999999999</c:v>
                </c:pt>
                <c:pt idx="56">
                  <c:v>1962.875</c:v>
                </c:pt>
                <c:pt idx="57">
                  <c:v>1962.9580000000001</c:v>
                </c:pt>
                <c:pt idx="58">
                  <c:v>1963.0419999999999</c:v>
                </c:pt>
                <c:pt idx="59">
                  <c:v>1963.125</c:v>
                </c:pt>
                <c:pt idx="60">
                  <c:v>1963.2080000000001</c:v>
                </c:pt>
                <c:pt idx="61">
                  <c:v>1963.2919999999999</c:v>
                </c:pt>
                <c:pt idx="62">
                  <c:v>1963.375</c:v>
                </c:pt>
                <c:pt idx="63">
                  <c:v>1963.4580000000001</c:v>
                </c:pt>
                <c:pt idx="64">
                  <c:v>1963.5419999999999</c:v>
                </c:pt>
                <c:pt idx="65">
                  <c:v>1963.625</c:v>
                </c:pt>
                <c:pt idx="66">
                  <c:v>1963.7080000000001</c:v>
                </c:pt>
                <c:pt idx="67">
                  <c:v>1963.7919999999999</c:v>
                </c:pt>
                <c:pt idx="68">
                  <c:v>1963.875</c:v>
                </c:pt>
                <c:pt idx="69">
                  <c:v>1963.9580000000001</c:v>
                </c:pt>
                <c:pt idx="70">
                  <c:v>1964.0419999999999</c:v>
                </c:pt>
                <c:pt idx="71">
                  <c:v>1964.125</c:v>
                </c:pt>
                <c:pt idx="72">
                  <c:v>1964.2080000000001</c:v>
                </c:pt>
                <c:pt idx="73">
                  <c:v>1964.2919999999999</c:v>
                </c:pt>
                <c:pt idx="74">
                  <c:v>1964.375</c:v>
                </c:pt>
                <c:pt idx="75">
                  <c:v>1964.4580000000001</c:v>
                </c:pt>
                <c:pt idx="76">
                  <c:v>1964.5419999999999</c:v>
                </c:pt>
                <c:pt idx="77">
                  <c:v>1964.625</c:v>
                </c:pt>
                <c:pt idx="78">
                  <c:v>1964.7080000000001</c:v>
                </c:pt>
                <c:pt idx="79">
                  <c:v>1964.7919999999999</c:v>
                </c:pt>
                <c:pt idx="80">
                  <c:v>1964.875</c:v>
                </c:pt>
                <c:pt idx="81">
                  <c:v>1964.9580000000001</c:v>
                </c:pt>
                <c:pt idx="82">
                  <c:v>1965.0419999999999</c:v>
                </c:pt>
                <c:pt idx="83">
                  <c:v>1965.125</c:v>
                </c:pt>
                <c:pt idx="84">
                  <c:v>1965.2080000000001</c:v>
                </c:pt>
                <c:pt idx="85">
                  <c:v>1965.2919999999999</c:v>
                </c:pt>
                <c:pt idx="86">
                  <c:v>1965.375</c:v>
                </c:pt>
                <c:pt idx="87">
                  <c:v>1965.4580000000001</c:v>
                </c:pt>
                <c:pt idx="88">
                  <c:v>1965.5419999999999</c:v>
                </c:pt>
                <c:pt idx="89">
                  <c:v>1965.625</c:v>
                </c:pt>
                <c:pt idx="90">
                  <c:v>1965.7080000000001</c:v>
                </c:pt>
                <c:pt idx="91">
                  <c:v>1965.7919999999999</c:v>
                </c:pt>
                <c:pt idx="92">
                  <c:v>1965.875</c:v>
                </c:pt>
                <c:pt idx="93">
                  <c:v>1965.9580000000001</c:v>
                </c:pt>
                <c:pt idx="94">
                  <c:v>1966.0419999999999</c:v>
                </c:pt>
                <c:pt idx="95">
                  <c:v>1966.125</c:v>
                </c:pt>
                <c:pt idx="96">
                  <c:v>1966.2080000000001</c:v>
                </c:pt>
                <c:pt idx="97">
                  <c:v>1966.2919999999999</c:v>
                </c:pt>
                <c:pt idx="98">
                  <c:v>1966.375</c:v>
                </c:pt>
                <c:pt idx="99">
                  <c:v>1966.4580000000001</c:v>
                </c:pt>
                <c:pt idx="100">
                  <c:v>1966.5419999999999</c:v>
                </c:pt>
                <c:pt idx="101">
                  <c:v>1966.625</c:v>
                </c:pt>
                <c:pt idx="102">
                  <c:v>1966.7080000000001</c:v>
                </c:pt>
                <c:pt idx="103">
                  <c:v>1966.7919999999999</c:v>
                </c:pt>
                <c:pt idx="104">
                  <c:v>1966.875</c:v>
                </c:pt>
                <c:pt idx="105">
                  <c:v>1966.9580000000001</c:v>
                </c:pt>
                <c:pt idx="106">
                  <c:v>1967.0419999999999</c:v>
                </c:pt>
                <c:pt idx="107">
                  <c:v>1967.125</c:v>
                </c:pt>
                <c:pt idx="108">
                  <c:v>1967.2080000000001</c:v>
                </c:pt>
                <c:pt idx="109">
                  <c:v>1967.2919999999999</c:v>
                </c:pt>
                <c:pt idx="110">
                  <c:v>1967.375</c:v>
                </c:pt>
                <c:pt idx="111">
                  <c:v>1967.4580000000001</c:v>
                </c:pt>
                <c:pt idx="112">
                  <c:v>1967.5419999999999</c:v>
                </c:pt>
                <c:pt idx="113">
                  <c:v>1967.625</c:v>
                </c:pt>
                <c:pt idx="114">
                  <c:v>1967.7080000000001</c:v>
                </c:pt>
                <c:pt idx="115">
                  <c:v>1967.7919999999999</c:v>
                </c:pt>
                <c:pt idx="116">
                  <c:v>1967.875</c:v>
                </c:pt>
                <c:pt idx="117">
                  <c:v>1967.9580000000001</c:v>
                </c:pt>
                <c:pt idx="118">
                  <c:v>1968.0419999999999</c:v>
                </c:pt>
                <c:pt idx="119">
                  <c:v>1968.125</c:v>
                </c:pt>
                <c:pt idx="120">
                  <c:v>1968.2080000000001</c:v>
                </c:pt>
                <c:pt idx="121">
                  <c:v>1968.2919999999999</c:v>
                </c:pt>
                <c:pt idx="122">
                  <c:v>1968.375</c:v>
                </c:pt>
                <c:pt idx="123">
                  <c:v>1968.4580000000001</c:v>
                </c:pt>
                <c:pt idx="124">
                  <c:v>1968.5419999999999</c:v>
                </c:pt>
                <c:pt idx="125">
                  <c:v>1968.625</c:v>
                </c:pt>
                <c:pt idx="126">
                  <c:v>1968.7080000000001</c:v>
                </c:pt>
                <c:pt idx="127">
                  <c:v>1968.7919999999999</c:v>
                </c:pt>
                <c:pt idx="128">
                  <c:v>1968.875</c:v>
                </c:pt>
                <c:pt idx="129">
                  <c:v>1968.9580000000001</c:v>
                </c:pt>
                <c:pt idx="130">
                  <c:v>1969.0419999999999</c:v>
                </c:pt>
                <c:pt idx="131">
                  <c:v>1969.125</c:v>
                </c:pt>
                <c:pt idx="132">
                  <c:v>1969.2080000000001</c:v>
                </c:pt>
                <c:pt idx="133">
                  <c:v>1969.2919999999999</c:v>
                </c:pt>
                <c:pt idx="134">
                  <c:v>1969.375</c:v>
                </c:pt>
                <c:pt idx="135">
                  <c:v>1969.4580000000001</c:v>
                </c:pt>
                <c:pt idx="136">
                  <c:v>1969.5419999999999</c:v>
                </c:pt>
                <c:pt idx="137">
                  <c:v>1969.625</c:v>
                </c:pt>
                <c:pt idx="138">
                  <c:v>1969.7080000000001</c:v>
                </c:pt>
                <c:pt idx="139">
                  <c:v>1969.7919999999999</c:v>
                </c:pt>
                <c:pt idx="140">
                  <c:v>1969.875</c:v>
                </c:pt>
                <c:pt idx="141">
                  <c:v>1969.9580000000001</c:v>
                </c:pt>
                <c:pt idx="142">
                  <c:v>1970.0419999999999</c:v>
                </c:pt>
                <c:pt idx="143">
                  <c:v>1970.125</c:v>
                </c:pt>
                <c:pt idx="144">
                  <c:v>1970.2080000000001</c:v>
                </c:pt>
                <c:pt idx="145">
                  <c:v>1970.2919999999999</c:v>
                </c:pt>
                <c:pt idx="146">
                  <c:v>1970.375</c:v>
                </c:pt>
                <c:pt idx="147">
                  <c:v>1970.4580000000001</c:v>
                </c:pt>
                <c:pt idx="148">
                  <c:v>1970.5419999999999</c:v>
                </c:pt>
                <c:pt idx="149">
                  <c:v>1970.625</c:v>
                </c:pt>
                <c:pt idx="150">
                  <c:v>1970.7080000000001</c:v>
                </c:pt>
                <c:pt idx="151">
                  <c:v>1970.7919999999999</c:v>
                </c:pt>
                <c:pt idx="152">
                  <c:v>1970.875</c:v>
                </c:pt>
                <c:pt idx="153">
                  <c:v>1970.9580000000001</c:v>
                </c:pt>
                <c:pt idx="154">
                  <c:v>1971.0419999999999</c:v>
                </c:pt>
                <c:pt idx="155">
                  <c:v>1971.125</c:v>
                </c:pt>
                <c:pt idx="156">
                  <c:v>1971.2080000000001</c:v>
                </c:pt>
                <c:pt idx="157">
                  <c:v>1971.2919999999999</c:v>
                </c:pt>
                <c:pt idx="158">
                  <c:v>1971.375</c:v>
                </c:pt>
                <c:pt idx="159">
                  <c:v>1971.4580000000001</c:v>
                </c:pt>
                <c:pt idx="160">
                  <c:v>1971.5419999999999</c:v>
                </c:pt>
                <c:pt idx="161">
                  <c:v>1971.625</c:v>
                </c:pt>
                <c:pt idx="162">
                  <c:v>1971.7080000000001</c:v>
                </c:pt>
                <c:pt idx="163">
                  <c:v>1971.7919999999999</c:v>
                </c:pt>
                <c:pt idx="164">
                  <c:v>1971.875</c:v>
                </c:pt>
                <c:pt idx="165">
                  <c:v>1971.9580000000001</c:v>
                </c:pt>
                <c:pt idx="166">
                  <c:v>1972.0419999999999</c:v>
                </c:pt>
                <c:pt idx="167">
                  <c:v>1972.125</c:v>
                </c:pt>
                <c:pt idx="168">
                  <c:v>1972.2080000000001</c:v>
                </c:pt>
                <c:pt idx="169">
                  <c:v>1972.2919999999999</c:v>
                </c:pt>
                <c:pt idx="170">
                  <c:v>1972.375</c:v>
                </c:pt>
                <c:pt idx="171">
                  <c:v>1972.4580000000001</c:v>
                </c:pt>
                <c:pt idx="172">
                  <c:v>1972.5419999999999</c:v>
                </c:pt>
                <c:pt idx="173">
                  <c:v>1972.625</c:v>
                </c:pt>
                <c:pt idx="174">
                  <c:v>1972.7080000000001</c:v>
                </c:pt>
                <c:pt idx="175">
                  <c:v>1972.7919999999999</c:v>
                </c:pt>
                <c:pt idx="176">
                  <c:v>1972.875</c:v>
                </c:pt>
                <c:pt idx="177">
                  <c:v>1972.9580000000001</c:v>
                </c:pt>
                <c:pt idx="178">
                  <c:v>1973.0419999999999</c:v>
                </c:pt>
                <c:pt idx="179">
                  <c:v>1973.125</c:v>
                </c:pt>
                <c:pt idx="180">
                  <c:v>1973.2080000000001</c:v>
                </c:pt>
                <c:pt idx="181">
                  <c:v>1973.2919999999999</c:v>
                </c:pt>
                <c:pt idx="182">
                  <c:v>1973.375</c:v>
                </c:pt>
                <c:pt idx="183">
                  <c:v>1973.4580000000001</c:v>
                </c:pt>
                <c:pt idx="184">
                  <c:v>1973.5419999999999</c:v>
                </c:pt>
                <c:pt idx="185">
                  <c:v>1973.625</c:v>
                </c:pt>
                <c:pt idx="186">
                  <c:v>1973.7080000000001</c:v>
                </c:pt>
                <c:pt idx="187">
                  <c:v>1973.7919999999999</c:v>
                </c:pt>
                <c:pt idx="188">
                  <c:v>1973.875</c:v>
                </c:pt>
                <c:pt idx="189">
                  <c:v>1973.9580000000001</c:v>
                </c:pt>
                <c:pt idx="190">
                  <c:v>1974.0419999999999</c:v>
                </c:pt>
                <c:pt idx="191">
                  <c:v>1974.125</c:v>
                </c:pt>
                <c:pt idx="192">
                  <c:v>1974.2080000000001</c:v>
                </c:pt>
                <c:pt idx="193">
                  <c:v>1974.2919999999999</c:v>
                </c:pt>
                <c:pt idx="194">
                  <c:v>1974.375</c:v>
                </c:pt>
                <c:pt idx="195">
                  <c:v>1974.4580000000001</c:v>
                </c:pt>
                <c:pt idx="196">
                  <c:v>1974.5419999999999</c:v>
                </c:pt>
                <c:pt idx="197">
                  <c:v>1974.625</c:v>
                </c:pt>
                <c:pt idx="198">
                  <c:v>1974.7080000000001</c:v>
                </c:pt>
                <c:pt idx="199">
                  <c:v>1974.7919999999999</c:v>
                </c:pt>
                <c:pt idx="200">
                  <c:v>1974.875</c:v>
                </c:pt>
                <c:pt idx="201">
                  <c:v>1974.9580000000001</c:v>
                </c:pt>
                <c:pt idx="202">
                  <c:v>1975.0419999999999</c:v>
                </c:pt>
                <c:pt idx="203">
                  <c:v>1975.125</c:v>
                </c:pt>
                <c:pt idx="204">
                  <c:v>1975.2080000000001</c:v>
                </c:pt>
                <c:pt idx="205">
                  <c:v>1975.2919999999999</c:v>
                </c:pt>
                <c:pt idx="206">
                  <c:v>1975.375</c:v>
                </c:pt>
                <c:pt idx="207">
                  <c:v>1975.4580000000001</c:v>
                </c:pt>
                <c:pt idx="208">
                  <c:v>1975.5419999999999</c:v>
                </c:pt>
                <c:pt idx="209">
                  <c:v>1975.625</c:v>
                </c:pt>
                <c:pt idx="210">
                  <c:v>1975.7080000000001</c:v>
                </c:pt>
                <c:pt idx="211">
                  <c:v>1975.7919999999999</c:v>
                </c:pt>
                <c:pt idx="212">
                  <c:v>1975.875</c:v>
                </c:pt>
                <c:pt idx="213">
                  <c:v>1975.9580000000001</c:v>
                </c:pt>
                <c:pt idx="214">
                  <c:v>1976.0419999999999</c:v>
                </c:pt>
                <c:pt idx="215">
                  <c:v>1976.125</c:v>
                </c:pt>
                <c:pt idx="216">
                  <c:v>1976.2080000000001</c:v>
                </c:pt>
                <c:pt idx="217">
                  <c:v>1976.2919999999999</c:v>
                </c:pt>
                <c:pt idx="218">
                  <c:v>1976.375</c:v>
                </c:pt>
                <c:pt idx="219">
                  <c:v>1976.4580000000001</c:v>
                </c:pt>
                <c:pt idx="220">
                  <c:v>1976.5419999999999</c:v>
                </c:pt>
                <c:pt idx="221">
                  <c:v>1976.625</c:v>
                </c:pt>
                <c:pt idx="222">
                  <c:v>1976.7080000000001</c:v>
                </c:pt>
                <c:pt idx="223">
                  <c:v>1976.7919999999999</c:v>
                </c:pt>
                <c:pt idx="224">
                  <c:v>1976.875</c:v>
                </c:pt>
                <c:pt idx="225">
                  <c:v>1976.9580000000001</c:v>
                </c:pt>
                <c:pt idx="226">
                  <c:v>1977.0419999999999</c:v>
                </c:pt>
                <c:pt idx="227">
                  <c:v>1977.125</c:v>
                </c:pt>
                <c:pt idx="228">
                  <c:v>1977.2080000000001</c:v>
                </c:pt>
                <c:pt idx="229">
                  <c:v>1977.2919999999999</c:v>
                </c:pt>
                <c:pt idx="230">
                  <c:v>1977.375</c:v>
                </c:pt>
                <c:pt idx="231">
                  <c:v>1977.4580000000001</c:v>
                </c:pt>
                <c:pt idx="232">
                  <c:v>1977.5419999999999</c:v>
                </c:pt>
                <c:pt idx="233">
                  <c:v>1977.625</c:v>
                </c:pt>
                <c:pt idx="234">
                  <c:v>1977.7080000000001</c:v>
                </c:pt>
                <c:pt idx="235">
                  <c:v>1977.7919999999999</c:v>
                </c:pt>
                <c:pt idx="236">
                  <c:v>1977.875</c:v>
                </c:pt>
                <c:pt idx="237">
                  <c:v>1977.9580000000001</c:v>
                </c:pt>
                <c:pt idx="238">
                  <c:v>1978.0419999999999</c:v>
                </c:pt>
                <c:pt idx="239">
                  <c:v>1978.125</c:v>
                </c:pt>
                <c:pt idx="240">
                  <c:v>1978.2080000000001</c:v>
                </c:pt>
                <c:pt idx="241">
                  <c:v>1978.2919999999999</c:v>
                </c:pt>
                <c:pt idx="242">
                  <c:v>1978.375</c:v>
                </c:pt>
                <c:pt idx="243">
                  <c:v>1978.4580000000001</c:v>
                </c:pt>
                <c:pt idx="244">
                  <c:v>1978.5419999999999</c:v>
                </c:pt>
                <c:pt idx="245">
                  <c:v>1978.625</c:v>
                </c:pt>
                <c:pt idx="246">
                  <c:v>1978.7080000000001</c:v>
                </c:pt>
                <c:pt idx="247">
                  <c:v>1978.7919999999999</c:v>
                </c:pt>
                <c:pt idx="248">
                  <c:v>1978.875</c:v>
                </c:pt>
                <c:pt idx="249">
                  <c:v>1978.9580000000001</c:v>
                </c:pt>
                <c:pt idx="250">
                  <c:v>1979.0419999999999</c:v>
                </c:pt>
                <c:pt idx="251">
                  <c:v>1979.125</c:v>
                </c:pt>
                <c:pt idx="252">
                  <c:v>1979.2080000000001</c:v>
                </c:pt>
                <c:pt idx="253">
                  <c:v>1979.2919999999999</c:v>
                </c:pt>
                <c:pt idx="254">
                  <c:v>1979.375</c:v>
                </c:pt>
                <c:pt idx="255">
                  <c:v>1979.4580000000001</c:v>
                </c:pt>
                <c:pt idx="256">
                  <c:v>1979.5419999999999</c:v>
                </c:pt>
                <c:pt idx="257">
                  <c:v>1979.625</c:v>
                </c:pt>
                <c:pt idx="258">
                  <c:v>1979.7080000000001</c:v>
                </c:pt>
                <c:pt idx="259">
                  <c:v>1979.7919999999999</c:v>
                </c:pt>
                <c:pt idx="260">
                  <c:v>1979.875</c:v>
                </c:pt>
                <c:pt idx="261">
                  <c:v>1979.9580000000001</c:v>
                </c:pt>
                <c:pt idx="262">
                  <c:v>1980.0419999999999</c:v>
                </c:pt>
                <c:pt idx="263">
                  <c:v>1980.125</c:v>
                </c:pt>
                <c:pt idx="264">
                  <c:v>1980.2080000000001</c:v>
                </c:pt>
                <c:pt idx="265">
                  <c:v>1980.2919999999999</c:v>
                </c:pt>
                <c:pt idx="266">
                  <c:v>1980.375</c:v>
                </c:pt>
                <c:pt idx="267">
                  <c:v>1980.4580000000001</c:v>
                </c:pt>
                <c:pt idx="268">
                  <c:v>1980.5419999999999</c:v>
                </c:pt>
                <c:pt idx="269">
                  <c:v>1980.625</c:v>
                </c:pt>
                <c:pt idx="270">
                  <c:v>1980.7080000000001</c:v>
                </c:pt>
                <c:pt idx="271">
                  <c:v>1980.7919999999999</c:v>
                </c:pt>
                <c:pt idx="272">
                  <c:v>1980.875</c:v>
                </c:pt>
                <c:pt idx="273">
                  <c:v>1980.9580000000001</c:v>
                </c:pt>
                <c:pt idx="274">
                  <c:v>1981.0419999999999</c:v>
                </c:pt>
                <c:pt idx="275">
                  <c:v>1981.125</c:v>
                </c:pt>
                <c:pt idx="276">
                  <c:v>1981.2080000000001</c:v>
                </c:pt>
                <c:pt idx="277">
                  <c:v>1981.2919999999999</c:v>
                </c:pt>
                <c:pt idx="278">
                  <c:v>1981.375</c:v>
                </c:pt>
                <c:pt idx="279">
                  <c:v>1981.4580000000001</c:v>
                </c:pt>
                <c:pt idx="280">
                  <c:v>1981.5419999999999</c:v>
                </c:pt>
                <c:pt idx="281">
                  <c:v>1981.625</c:v>
                </c:pt>
                <c:pt idx="282">
                  <c:v>1981.7080000000001</c:v>
                </c:pt>
                <c:pt idx="283">
                  <c:v>1981.7919999999999</c:v>
                </c:pt>
                <c:pt idx="284">
                  <c:v>1981.875</c:v>
                </c:pt>
                <c:pt idx="285">
                  <c:v>1981.9580000000001</c:v>
                </c:pt>
                <c:pt idx="286">
                  <c:v>1982.0419999999999</c:v>
                </c:pt>
                <c:pt idx="287">
                  <c:v>1982.125</c:v>
                </c:pt>
                <c:pt idx="288">
                  <c:v>1982.2080000000001</c:v>
                </c:pt>
                <c:pt idx="289">
                  <c:v>1982.2919999999999</c:v>
                </c:pt>
                <c:pt idx="290">
                  <c:v>1982.375</c:v>
                </c:pt>
                <c:pt idx="291">
                  <c:v>1982.4580000000001</c:v>
                </c:pt>
                <c:pt idx="292">
                  <c:v>1982.5419999999999</c:v>
                </c:pt>
                <c:pt idx="293">
                  <c:v>1982.625</c:v>
                </c:pt>
                <c:pt idx="294">
                  <c:v>1982.7080000000001</c:v>
                </c:pt>
                <c:pt idx="295">
                  <c:v>1982.7919999999999</c:v>
                </c:pt>
                <c:pt idx="296">
                  <c:v>1982.875</c:v>
                </c:pt>
                <c:pt idx="297">
                  <c:v>1982.9580000000001</c:v>
                </c:pt>
                <c:pt idx="298">
                  <c:v>1983.0419999999999</c:v>
                </c:pt>
                <c:pt idx="299">
                  <c:v>1983.125</c:v>
                </c:pt>
                <c:pt idx="300">
                  <c:v>1983.2080000000001</c:v>
                </c:pt>
                <c:pt idx="301">
                  <c:v>1983.2919999999999</c:v>
                </c:pt>
                <c:pt idx="302">
                  <c:v>1983.375</c:v>
                </c:pt>
                <c:pt idx="303">
                  <c:v>1983.4580000000001</c:v>
                </c:pt>
                <c:pt idx="304">
                  <c:v>1983.5419999999999</c:v>
                </c:pt>
                <c:pt idx="305">
                  <c:v>1983.625</c:v>
                </c:pt>
                <c:pt idx="306">
                  <c:v>1983.7080000000001</c:v>
                </c:pt>
                <c:pt idx="307">
                  <c:v>1983.7919999999999</c:v>
                </c:pt>
                <c:pt idx="308">
                  <c:v>1983.875</c:v>
                </c:pt>
                <c:pt idx="309">
                  <c:v>1983.9580000000001</c:v>
                </c:pt>
                <c:pt idx="310">
                  <c:v>1984.0419999999999</c:v>
                </c:pt>
                <c:pt idx="311">
                  <c:v>1984.125</c:v>
                </c:pt>
                <c:pt idx="312">
                  <c:v>1984.2080000000001</c:v>
                </c:pt>
                <c:pt idx="313">
                  <c:v>1984.2919999999999</c:v>
                </c:pt>
                <c:pt idx="314">
                  <c:v>1984.375</c:v>
                </c:pt>
                <c:pt idx="315">
                  <c:v>1984.4580000000001</c:v>
                </c:pt>
                <c:pt idx="316">
                  <c:v>1984.5419999999999</c:v>
                </c:pt>
                <c:pt idx="317">
                  <c:v>1984.625</c:v>
                </c:pt>
                <c:pt idx="318">
                  <c:v>1984.7080000000001</c:v>
                </c:pt>
                <c:pt idx="319">
                  <c:v>1984.7919999999999</c:v>
                </c:pt>
                <c:pt idx="320">
                  <c:v>1984.875</c:v>
                </c:pt>
                <c:pt idx="321">
                  <c:v>1984.9580000000001</c:v>
                </c:pt>
                <c:pt idx="322">
                  <c:v>1985.0419999999999</c:v>
                </c:pt>
                <c:pt idx="323">
                  <c:v>1985.125</c:v>
                </c:pt>
                <c:pt idx="324">
                  <c:v>1985.2080000000001</c:v>
                </c:pt>
                <c:pt idx="325">
                  <c:v>1985.2919999999999</c:v>
                </c:pt>
                <c:pt idx="326">
                  <c:v>1985.375</c:v>
                </c:pt>
                <c:pt idx="327">
                  <c:v>1985.4580000000001</c:v>
                </c:pt>
                <c:pt idx="328">
                  <c:v>1985.5419999999999</c:v>
                </c:pt>
                <c:pt idx="329">
                  <c:v>1985.625</c:v>
                </c:pt>
                <c:pt idx="330">
                  <c:v>1985.7080000000001</c:v>
                </c:pt>
                <c:pt idx="331">
                  <c:v>1985.7919999999999</c:v>
                </c:pt>
                <c:pt idx="332">
                  <c:v>1985.875</c:v>
                </c:pt>
                <c:pt idx="333">
                  <c:v>1985.9580000000001</c:v>
                </c:pt>
                <c:pt idx="334">
                  <c:v>1986.0419999999999</c:v>
                </c:pt>
                <c:pt idx="335">
                  <c:v>1986.125</c:v>
                </c:pt>
                <c:pt idx="336">
                  <c:v>1986.2080000000001</c:v>
                </c:pt>
                <c:pt idx="337">
                  <c:v>1986.2919999999999</c:v>
                </c:pt>
                <c:pt idx="338">
                  <c:v>1986.375</c:v>
                </c:pt>
                <c:pt idx="339">
                  <c:v>1986.4580000000001</c:v>
                </c:pt>
                <c:pt idx="340">
                  <c:v>1986.5419999999999</c:v>
                </c:pt>
                <c:pt idx="341">
                  <c:v>1986.625</c:v>
                </c:pt>
                <c:pt idx="342">
                  <c:v>1986.7080000000001</c:v>
                </c:pt>
                <c:pt idx="343">
                  <c:v>1986.7919999999999</c:v>
                </c:pt>
                <c:pt idx="344">
                  <c:v>1986.875</c:v>
                </c:pt>
                <c:pt idx="345">
                  <c:v>1986.9580000000001</c:v>
                </c:pt>
                <c:pt idx="346">
                  <c:v>1987.0419999999999</c:v>
                </c:pt>
                <c:pt idx="347">
                  <c:v>1987.125</c:v>
                </c:pt>
                <c:pt idx="348">
                  <c:v>1987.2080000000001</c:v>
                </c:pt>
                <c:pt idx="349">
                  <c:v>1987.2919999999999</c:v>
                </c:pt>
                <c:pt idx="350">
                  <c:v>1987.375</c:v>
                </c:pt>
                <c:pt idx="351">
                  <c:v>1987.4580000000001</c:v>
                </c:pt>
                <c:pt idx="352">
                  <c:v>1987.5419999999999</c:v>
                </c:pt>
                <c:pt idx="353">
                  <c:v>1987.625</c:v>
                </c:pt>
                <c:pt idx="354">
                  <c:v>1987.7080000000001</c:v>
                </c:pt>
                <c:pt idx="355">
                  <c:v>1987.7919999999999</c:v>
                </c:pt>
                <c:pt idx="356">
                  <c:v>1987.875</c:v>
                </c:pt>
                <c:pt idx="357">
                  <c:v>1987.9580000000001</c:v>
                </c:pt>
                <c:pt idx="358">
                  <c:v>1988.0419999999999</c:v>
                </c:pt>
                <c:pt idx="359">
                  <c:v>1988.125</c:v>
                </c:pt>
                <c:pt idx="360">
                  <c:v>1988.2080000000001</c:v>
                </c:pt>
                <c:pt idx="361">
                  <c:v>1988.2919999999999</c:v>
                </c:pt>
                <c:pt idx="362">
                  <c:v>1988.375</c:v>
                </c:pt>
                <c:pt idx="363">
                  <c:v>1988.4580000000001</c:v>
                </c:pt>
                <c:pt idx="364">
                  <c:v>1988.5419999999999</c:v>
                </c:pt>
                <c:pt idx="365">
                  <c:v>1988.625</c:v>
                </c:pt>
                <c:pt idx="366">
                  <c:v>1988.7080000000001</c:v>
                </c:pt>
                <c:pt idx="367">
                  <c:v>1988.7919999999999</c:v>
                </c:pt>
                <c:pt idx="368">
                  <c:v>1988.875</c:v>
                </c:pt>
                <c:pt idx="369">
                  <c:v>1988.9580000000001</c:v>
                </c:pt>
                <c:pt idx="370">
                  <c:v>1989.0419999999999</c:v>
                </c:pt>
                <c:pt idx="371">
                  <c:v>1989.125</c:v>
                </c:pt>
                <c:pt idx="372">
                  <c:v>1989.2080000000001</c:v>
                </c:pt>
                <c:pt idx="373">
                  <c:v>1989.2919999999999</c:v>
                </c:pt>
                <c:pt idx="374">
                  <c:v>1989.375</c:v>
                </c:pt>
                <c:pt idx="375">
                  <c:v>1989.4580000000001</c:v>
                </c:pt>
                <c:pt idx="376">
                  <c:v>1989.5419999999999</c:v>
                </c:pt>
                <c:pt idx="377">
                  <c:v>1989.625</c:v>
                </c:pt>
                <c:pt idx="378">
                  <c:v>1989.7080000000001</c:v>
                </c:pt>
                <c:pt idx="379">
                  <c:v>1989.7919999999999</c:v>
                </c:pt>
                <c:pt idx="380">
                  <c:v>1989.875</c:v>
                </c:pt>
                <c:pt idx="381">
                  <c:v>1989.9580000000001</c:v>
                </c:pt>
                <c:pt idx="382">
                  <c:v>1990.0419999999999</c:v>
                </c:pt>
                <c:pt idx="383">
                  <c:v>1990.125</c:v>
                </c:pt>
                <c:pt idx="384">
                  <c:v>1990.2080000000001</c:v>
                </c:pt>
                <c:pt idx="385">
                  <c:v>1990.2919999999999</c:v>
                </c:pt>
                <c:pt idx="386">
                  <c:v>1990.375</c:v>
                </c:pt>
                <c:pt idx="387">
                  <c:v>1990.4580000000001</c:v>
                </c:pt>
                <c:pt idx="388">
                  <c:v>1990.5419999999999</c:v>
                </c:pt>
                <c:pt idx="389">
                  <c:v>1990.625</c:v>
                </c:pt>
                <c:pt idx="390">
                  <c:v>1990.7080000000001</c:v>
                </c:pt>
                <c:pt idx="391">
                  <c:v>1990.7919999999999</c:v>
                </c:pt>
                <c:pt idx="392">
                  <c:v>1990.875</c:v>
                </c:pt>
                <c:pt idx="393">
                  <c:v>1990.9580000000001</c:v>
                </c:pt>
                <c:pt idx="394">
                  <c:v>1991.0419999999999</c:v>
                </c:pt>
                <c:pt idx="395">
                  <c:v>1991.125</c:v>
                </c:pt>
                <c:pt idx="396">
                  <c:v>1991.2080000000001</c:v>
                </c:pt>
                <c:pt idx="397">
                  <c:v>1991.2919999999999</c:v>
                </c:pt>
                <c:pt idx="398">
                  <c:v>1991.375</c:v>
                </c:pt>
                <c:pt idx="399">
                  <c:v>1991.4580000000001</c:v>
                </c:pt>
                <c:pt idx="400">
                  <c:v>1991.5419999999999</c:v>
                </c:pt>
                <c:pt idx="401">
                  <c:v>1991.625</c:v>
                </c:pt>
                <c:pt idx="402">
                  <c:v>1991.7080000000001</c:v>
                </c:pt>
                <c:pt idx="403">
                  <c:v>1991.7919999999999</c:v>
                </c:pt>
                <c:pt idx="404">
                  <c:v>1991.875</c:v>
                </c:pt>
                <c:pt idx="405">
                  <c:v>1991.9580000000001</c:v>
                </c:pt>
                <c:pt idx="406">
                  <c:v>1992.0419999999999</c:v>
                </c:pt>
                <c:pt idx="407">
                  <c:v>1992.125</c:v>
                </c:pt>
                <c:pt idx="408">
                  <c:v>1992.2080000000001</c:v>
                </c:pt>
                <c:pt idx="409">
                  <c:v>1992.2919999999999</c:v>
                </c:pt>
                <c:pt idx="410">
                  <c:v>1992.375</c:v>
                </c:pt>
                <c:pt idx="411">
                  <c:v>1992.4580000000001</c:v>
                </c:pt>
                <c:pt idx="412">
                  <c:v>1992.5419999999999</c:v>
                </c:pt>
                <c:pt idx="413">
                  <c:v>1992.625</c:v>
                </c:pt>
                <c:pt idx="414">
                  <c:v>1992.7080000000001</c:v>
                </c:pt>
                <c:pt idx="415">
                  <c:v>1992.7919999999999</c:v>
                </c:pt>
                <c:pt idx="416">
                  <c:v>1992.875</c:v>
                </c:pt>
                <c:pt idx="417">
                  <c:v>1992.9580000000001</c:v>
                </c:pt>
                <c:pt idx="418">
                  <c:v>1993.0419999999999</c:v>
                </c:pt>
                <c:pt idx="419">
                  <c:v>1993.125</c:v>
                </c:pt>
                <c:pt idx="420">
                  <c:v>1993.2080000000001</c:v>
                </c:pt>
                <c:pt idx="421">
                  <c:v>1993.2919999999999</c:v>
                </c:pt>
                <c:pt idx="422">
                  <c:v>1993.375</c:v>
                </c:pt>
                <c:pt idx="423">
                  <c:v>1993.4580000000001</c:v>
                </c:pt>
                <c:pt idx="424">
                  <c:v>1993.5419999999999</c:v>
                </c:pt>
                <c:pt idx="425">
                  <c:v>1993.625</c:v>
                </c:pt>
                <c:pt idx="426">
                  <c:v>1993.7080000000001</c:v>
                </c:pt>
                <c:pt idx="427">
                  <c:v>1993.7919999999999</c:v>
                </c:pt>
                <c:pt idx="428">
                  <c:v>1993.875</c:v>
                </c:pt>
                <c:pt idx="429">
                  <c:v>1993.9580000000001</c:v>
                </c:pt>
                <c:pt idx="430">
                  <c:v>1994.0419999999999</c:v>
                </c:pt>
                <c:pt idx="431">
                  <c:v>1994.125</c:v>
                </c:pt>
                <c:pt idx="432">
                  <c:v>1994.2080000000001</c:v>
                </c:pt>
                <c:pt idx="433">
                  <c:v>1994.2919999999999</c:v>
                </c:pt>
                <c:pt idx="434">
                  <c:v>1994.375</c:v>
                </c:pt>
                <c:pt idx="435">
                  <c:v>1994.4580000000001</c:v>
                </c:pt>
                <c:pt idx="436">
                  <c:v>1994.5419999999999</c:v>
                </c:pt>
                <c:pt idx="437">
                  <c:v>1994.625</c:v>
                </c:pt>
                <c:pt idx="438">
                  <c:v>1994.7080000000001</c:v>
                </c:pt>
                <c:pt idx="439">
                  <c:v>1994.7919999999999</c:v>
                </c:pt>
                <c:pt idx="440">
                  <c:v>1994.875</c:v>
                </c:pt>
                <c:pt idx="441">
                  <c:v>1994.9580000000001</c:v>
                </c:pt>
                <c:pt idx="442">
                  <c:v>1995.0419999999999</c:v>
                </c:pt>
                <c:pt idx="443">
                  <c:v>1995.125</c:v>
                </c:pt>
                <c:pt idx="444">
                  <c:v>1995.2080000000001</c:v>
                </c:pt>
                <c:pt idx="445">
                  <c:v>1995.2919999999999</c:v>
                </c:pt>
                <c:pt idx="446">
                  <c:v>1995.375</c:v>
                </c:pt>
                <c:pt idx="447">
                  <c:v>1995.4580000000001</c:v>
                </c:pt>
                <c:pt idx="448">
                  <c:v>1995.5419999999999</c:v>
                </c:pt>
                <c:pt idx="449">
                  <c:v>1995.625</c:v>
                </c:pt>
                <c:pt idx="450">
                  <c:v>1995.7080000000001</c:v>
                </c:pt>
                <c:pt idx="451">
                  <c:v>1995.7919999999999</c:v>
                </c:pt>
                <c:pt idx="452">
                  <c:v>1995.875</c:v>
                </c:pt>
                <c:pt idx="453">
                  <c:v>1995.9580000000001</c:v>
                </c:pt>
                <c:pt idx="454">
                  <c:v>1996.0419999999999</c:v>
                </c:pt>
                <c:pt idx="455">
                  <c:v>1996.125</c:v>
                </c:pt>
                <c:pt idx="456">
                  <c:v>1996.2080000000001</c:v>
                </c:pt>
                <c:pt idx="457">
                  <c:v>1996.2919999999999</c:v>
                </c:pt>
                <c:pt idx="458">
                  <c:v>1996.375</c:v>
                </c:pt>
                <c:pt idx="459">
                  <c:v>1996.4580000000001</c:v>
                </c:pt>
                <c:pt idx="460">
                  <c:v>1996.5419999999999</c:v>
                </c:pt>
                <c:pt idx="461">
                  <c:v>1996.625</c:v>
                </c:pt>
                <c:pt idx="462">
                  <c:v>1996.7080000000001</c:v>
                </c:pt>
                <c:pt idx="463">
                  <c:v>1996.7919999999999</c:v>
                </c:pt>
                <c:pt idx="464">
                  <c:v>1996.875</c:v>
                </c:pt>
                <c:pt idx="465">
                  <c:v>1996.9580000000001</c:v>
                </c:pt>
                <c:pt idx="466">
                  <c:v>1997.0419999999999</c:v>
                </c:pt>
                <c:pt idx="467">
                  <c:v>1997.125</c:v>
                </c:pt>
                <c:pt idx="468">
                  <c:v>1997.2080000000001</c:v>
                </c:pt>
                <c:pt idx="469">
                  <c:v>1997.2919999999999</c:v>
                </c:pt>
                <c:pt idx="470">
                  <c:v>1997.375</c:v>
                </c:pt>
                <c:pt idx="471">
                  <c:v>1997.4580000000001</c:v>
                </c:pt>
                <c:pt idx="472">
                  <c:v>1997.5419999999999</c:v>
                </c:pt>
                <c:pt idx="473">
                  <c:v>1997.625</c:v>
                </c:pt>
                <c:pt idx="474">
                  <c:v>1997.7080000000001</c:v>
                </c:pt>
                <c:pt idx="475">
                  <c:v>1997.7919999999999</c:v>
                </c:pt>
                <c:pt idx="476">
                  <c:v>1997.875</c:v>
                </c:pt>
                <c:pt idx="477">
                  <c:v>1997.9580000000001</c:v>
                </c:pt>
                <c:pt idx="478">
                  <c:v>1998.0419999999999</c:v>
                </c:pt>
                <c:pt idx="479">
                  <c:v>1998.125</c:v>
                </c:pt>
                <c:pt idx="480">
                  <c:v>1998.2080000000001</c:v>
                </c:pt>
                <c:pt idx="481">
                  <c:v>1998.2919999999999</c:v>
                </c:pt>
                <c:pt idx="482">
                  <c:v>1998.375</c:v>
                </c:pt>
                <c:pt idx="483">
                  <c:v>1998.4580000000001</c:v>
                </c:pt>
                <c:pt idx="484">
                  <c:v>1998.5419999999999</c:v>
                </c:pt>
                <c:pt idx="485">
                  <c:v>1998.625</c:v>
                </c:pt>
                <c:pt idx="486">
                  <c:v>1998.7080000000001</c:v>
                </c:pt>
                <c:pt idx="487">
                  <c:v>1998.7919999999999</c:v>
                </c:pt>
                <c:pt idx="488">
                  <c:v>1998.875</c:v>
                </c:pt>
                <c:pt idx="489">
                  <c:v>1998.9580000000001</c:v>
                </c:pt>
                <c:pt idx="490">
                  <c:v>1999.0419999999999</c:v>
                </c:pt>
                <c:pt idx="491">
                  <c:v>1999.125</c:v>
                </c:pt>
                <c:pt idx="492">
                  <c:v>1999.2080000000001</c:v>
                </c:pt>
                <c:pt idx="493">
                  <c:v>1999.2919999999999</c:v>
                </c:pt>
                <c:pt idx="494">
                  <c:v>1999.375</c:v>
                </c:pt>
                <c:pt idx="495">
                  <c:v>1999.4580000000001</c:v>
                </c:pt>
                <c:pt idx="496">
                  <c:v>1999.5419999999999</c:v>
                </c:pt>
                <c:pt idx="497">
                  <c:v>1999.625</c:v>
                </c:pt>
                <c:pt idx="498">
                  <c:v>1999.7080000000001</c:v>
                </c:pt>
                <c:pt idx="499">
                  <c:v>1999.7919999999999</c:v>
                </c:pt>
                <c:pt idx="500">
                  <c:v>1999.875</c:v>
                </c:pt>
                <c:pt idx="501">
                  <c:v>1999.9580000000001</c:v>
                </c:pt>
                <c:pt idx="502">
                  <c:v>2000.0419999999999</c:v>
                </c:pt>
                <c:pt idx="503">
                  <c:v>2000.125</c:v>
                </c:pt>
                <c:pt idx="504">
                  <c:v>2000.2080000000001</c:v>
                </c:pt>
                <c:pt idx="505">
                  <c:v>2000.2919999999999</c:v>
                </c:pt>
                <c:pt idx="506">
                  <c:v>2000.375</c:v>
                </c:pt>
                <c:pt idx="507">
                  <c:v>2000.4580000000001</c:v>
                </c:pt>
                <c:pt idx="508">
                  <c:v>2000.5419999999999</c:v>
                </c:pt>
                <c:pt idx="509">
                  <c:v>2000.625</c:v>
                </c:pt>
                <c:pt idx="510">
                  <c:v>2000.7080000000001</c:v>
                </c:pt>
                <c:pt idx="511">
                  <c:v>2000.7919999999999</c:v>
                </c:pt>
                <c:pt idx="512">
                  <c:v>2000.875</c:v>
                </c:pt>
                <c:pt idx="513">
                  <c:v>2000.9580000000001</c:v>
                </c:pt>
                <c:pt idx="514">
                  <c:v>2001.0419999999999</c:v>
                </c:pt>
                <c:pt idx="515">
                  <c:v>2001.125</c:v>
                </c:pt>
                <c:pt idx="516">
                  <c:v>2001.2080000000001</c:v>
                </c:pt>
                <c:pt idx="517">
                  <c:v>2001.2919999999999</c:v>
                </c:pt>
                <c:pt idx="518">
                  <c:v>2001.375</c:v>
                </c:pt>
                <c:pt idx="519">
                  <c:v>2001.4580000000001</c:v>
                </c:pt>
                <c:pt idx="520">
                  <c:v>2001.5419999999999</c:v>
                </c:pt>
                <c:pt idx="521">
                  <c:v>2001.625</c:v>
                </c:pt>
                <c:pt idx="522">
                  <c:v>2001.7080000000001</c:v>
                </c:pt>
                <c:pt idx="523">
                  <c:v>2001.7919999999999</c:v>
                </c:pt>
                <c:pt idx="524">
                  <c:v>2001.875</c:v>
                </c:pt>
                <c:pt idx="525">
                  <c:v>2001.9580000000001</c:v>
                </c:pt>
                <c:pt idx="526">
                  <c:v>2002.0419999999999</c:v>
                </c:pt>
                <c:pt idx="527">
                  <c:v>2002.125</c:v>
                </c:pt>
                <c:pt idx="528">
                  <c:v>2002.2080000000001</c:v>
                </c:pt>
                <c:pt idx="529">
                  <c:v>2002.2919999999999</c:v>
                </c:pt>
                <c:pt idx="530">
                  <c:v>2002.375</c:v>
                </c:pt>
                <c:pt idx="531">
                  <c:v>2002.4580000000001</c:v>
                </c:pt>
                <c:pt idx="532">
                  <c:v>2002.5419999999999</c:v>
                </c:pt>
                <c:pt idx="533">
                  <c:v>2002.625</c:v>
                </c:pt>
                <c:pt idx="534">
                  <c:v>2002.7080000000001</c:v>
                </c:pt>
                <c:pt idx="535">
                  <c:v>2002.7919999999999</c:v>
                </c:pt>
                <c:pt idx="536">
                  <c:v>2002.875</c:v>
                </c:pt>
                <c:pt idx="537">
                  <c:v>2002.9580000000001</c:v>
                </c:pt>
                <c:pt idx="538">
                  <c:v>2003.0419999999999</c:v>
                </c:pt>
                <c:pt idx="539">
                  <c:v>2003.125</c:v>
                </c:pt>
                <c:pt idx="540">
                  <c:v>2003.2080000000001</c:v>
                </c:pt>
                <c:pt idx="541">
                  <c:v>2003.2919999999999</c:v>
                </c:pt>
                <c:pt idx="542">
                  <c:v>2003.375</c:v>
                </c:pt>
                <c:pt idx="543">
                  <c:v>2003.4580000000001</c:v>
                </c:pt>
                <c:pt idx="544">
                  <c:v>2003.5419999999999</c:v>
                </c:pt>
                <c:pt idx="545">
                  <c:v>2003.625</c:v>
                </c:pt>
                <c:pt idx="546">
                  <c:v>2003.7080000000001</c:v>
                </c:pt>
                <c:pt idx="547">
                  <c:v>2003.7919999999999</c:v>
                </c:pt>
                <c:pt idx="548">
                  <c:v>2003.875</c:v>
                </c:pt>
                <c:pt idx="549">
                  <c:v>2003.9580000000001</c:v>
                </c:pt>
                <c:pt idx="550">
                  <c:v>2004.0419999999999</c:v>
                </c:pt>
                <c:pt idx="551">
                  <c:v>2004.125</c:v>
                </c:pt>
                <c:pt idx="552">
                  <c:v>2004.2080000000001</c:v>
                </c:pt>
                <c:pt idx="553">
                  <c:v>2004.2919999999999</c:v>
                </c:pt>
                <c:pt idx="554">
                  <c:v>2004.375</c:v>
                </c:pt>
                <c:pt idx="555">
                  <c:v>2004.4580000000001</c:v>
                </c:pt>
                <c:pt idx="556">
                  <c:v>2004.5419999999999</c:v>
                </c:pt>
                <c:pt idx="557">
                  <c:v>2004.625</c:v>
                </c:pt>
                <c:pt idx="558">
                  <c:v>2004.7080000000001</c:v>
                </c:pt>
                <c:pt idx="559">
                  <c:v>2004.7919999999999</c:v>
                </c:pt>
                <c:pt idx="560">
                  <c:v>2004.875</c:v>
                </c:pt>
                <c:pt idx="561">
                  <c:v>2004.9580000000001</c:v>
                </c:pt>
                <c:pt idx="562">
                  <c:v>2005.0419999999999</c:v>
                </c:pt>
                <c:pt idx="563">
                  <c:v>2005.125</c:v>
                </c:pt>
                <c:pt idx="564">
                  <c:v>2005.2080000000001</c:v>
                </c:pt>
                <c:pt idx="565">
                  <c:v>2005.2919999999999</c:v>
                </c:pt>
                <c:pt idx="566">
                  <c:v>2005.375</c:v>
                </c:pt>
                <c:pt idx="567">
                  <c:v>2005.4580000000001</c:v>
                </c:pt>
                <c:pt idx="568">
                  <c:v>2005.5419999999999</c:v>
                </c:pt>
                <c:pt idx="569">
                  <c:v>2005.625</c:v>
                </c:pt>
                <c:pt idx="570">
                  <c:v>2005.7080000000001</c:v>
                </c:pt>
                <c:pt idx="571">
                  <c:v>2005.7919999999999</c:v>
                </c:pt>
                <c:pt idx="572">
                  <c:v>2005.875</c:v>
                </c:pt>
                <c:pt idx="573">
                  <c:v>2005.9580000000001</c:v>
                </c:pt>
                <c:pt idx="574">
                  <c:v>2006.0419999999999</c:v>
                </c:pt>
                <c:pt idx="575">
                  <c:v>2006.125</c:v>
                </c:pt>
                <c:pt idx="576">
                  <c:v>2006.2080000000001</c:v>
                </c:pt>
                <c:pt idx="577">
                  <c:v>2006.2919999999999</c:v>
                </c:pt>
                <c:pt idx="578">
                  <c:v>2006.375</c:v>
                </c:pt>
                <c:pt idx="579">
                  <c:v>2006.4580000000001</c:v>
                </c:pt>
                <c:pt idx="580">
                  <c:v>2006.5419999999999</c:v>
                </c:pt>
                <c:pt idx="581">
                  <c:v>2006.625</c:v>
                </c:pt>
                <c:pt idx="582">
                  <c:v>2006.7080000000001</c:v>
                </c:pt>
                <c:pt idx="583">
                  <c:v>2006.7919999999999</c:v>
                </c:pt>
                <c:pt idx="584">
                  <c:v>2006.875</c:v>
                </c:pt>
                <c:pt idx="585">
                  <c:v>2006.9580000000001</c:v>
                </c:pt>
                <c:pt idx="586">
                  <c:v>2007.0419999999999</c:v>
                </c:pt>
                <c:pt idx="587">
                  <c:v>2007.125</c:v>
                </c:pt>
                <c:pt idx="588">
                  <c:v>2007.2080000000001</c:v>
                </c:pt>
                <c:pt idx="589">
                  <c:v>2007.2919999999999</c:v>
                </c:pt>
                <c:pt idx="590">
                  <c:v>2007.375</c:v>
                </c:pt>
                <c:pt idx="591">
                  <c:v>2007.4580000000001</c:v>
                </c:pt>
                <c:pt idx="592">
                  <c:v>2007.5419999999999</c:v>
                </c:pt>
                <c:pt idx="593">
                  <c:v>2007.625</c:v>
                </c:pt>
                <c:pt idx="594">
                  <c:v>2007.7080000000001</c:v>
                </c:pt>
                <c:pt idx="595">
                  <c:v>2007.7919999999999</c:v>
                </c:pt>
                <c:pt idx="596">
                  <c:v>2007.875</c:v>
                </c:pt>
                <c:pt idx="597">
                  <c:v>2007.9580000000001</c:v>
                </c:pt>
                <c:pt idx="598">
                  <c:v>2008.0419999999999</c:v>
                </c:pt>
                <c:pt idx="599">
                  <c:v>2008.125</c:v>
                </c:pt>
                <c:pt idx="600">
                  <c:v>2008.2080000000001</c:v>
                </c:pt>
                <c:pt idx="601">
                  <c:v>2008.2919999999999</c:v>
                </c:pt>
                <c:pt idx="602">
                  <c:v>2008.375</c:v>
                </c:pt>
                <c:pt idx="603">
                  <c:v>2008.4580000000001</c:v>
                </c:pt>
                <c:pt idx="604">
                  <c:v>2008.5419999999999</c:v>
                </c:pt>
                <c:pt idx="605">
                  <c:v>2008.625</c:v>
                </c:pt>
                <c:pt idx="606">
                  <c:v>2008.7080000000001</c:v>
                </c:pt>
                <c:pt idx="607">
                  <c:v>2008.7919999999999</c:v>
                </c:pt>
                <c:pt idx="608">
                  <c:v>2008.875</c:v>
                </c:pt>
                <c:pt idx="609">
                  <c:v>2008.9580000000001</c:v>
                </c:pt>
                <c:pt idx="610">
                  <c:v>2009.0419999999999</c:v>
                </c:pt>
                <c:pt idx="611">
                  <c:v>2009.125</c:v>
                </c:pt>
                <c:pt idx="612">
                  <c:v>2009.2080000000001</c:v>
                </c:pt>
                <c:pt idx="613">
                  <c:v>2009.2919999999999</c:v>
                </c:pt>
                <c:pt idx="614">
                  <c:v>2009.375</c:v>
                </c:pt>
                <c:pt idx="615">
                  <c:v>2009.4580000000001</c:v>
                </c:pt>
                <c:pt idx="616">
                  <c:v>2009.5419999999999</c:v>
                </c:pt>
                <c:pt idx="617">
                  <c:v>2009.625</c:v>
                </c:pt>
                <c:pt idx="618">
                  <c:v>2009.7080000000001</c:v>
                </c:pt>
                <c:pt idx="619">
                  <c:v>2009.7919999999999</c:v>
                </c:pt>
                <c:pt idx="620">
                  <c:v>2009.875</c:v>
                </c:pt>
                <c:pt idx="621">
                  <c:v>2009.9580000000001</c:v>
                </c:pt>
                <c:pt idx="622">
                  <c:v>2010.0419999999999</c:v>
                </c:pt>
                <c:pt idx="623">
                  <c:v>2010.125</c:v>
                </c:pt>
                <c:pt idx="624">
                  <c:v>2010.2080000000001</c:v>
                </c:pt>
                <c:pt idx="625">
                  <c:v>2010.2919999999999</c:v>
                </c:pt>
                <c:pt idx="626">
                  <c:v>2010.375</c:v>
                </c:pt>
                <c:pt idx="627">
                  <c:v>2010.4580000000001</c:v>
                </c:pt>
                <c:pt idx="628">
                  <c:v>2010.5419999999999</c:v>
                </c:pt>
                <c:pt idx="629">
                  <c:v>2010.625</c:v>
                </c:pt>
                <c:pt idx="630">
                  <c:v>2010.7080000000001</c:v>
                </c:pt>
                <c:pt idx="631">
                  <c:v>2010.7919999999999</c:v>
                </c:pt>
                <c:pt idx="632">
                  <c:v>2010.875</c:v>
                </c:pt>
                <c:pt idx="633">
                  <c:v>2010.9580000000001</c:v>
                </c:pt>
                <c:pt idx="634">
                  <c:v>2011.0419999999999</c:v>
                </c:pt>
                <c:pt idx="635">
                  <c:v>2011.125</c:v>
                </c:pt>
                <c:pt idx="636">
                  <c:v>2011.2080000000001</c:v>
                </c:pt>
                <c:pt idx="637">
                  <c:v>2011.2919999999999</c:v>
                </c:pt>
                <c:pt idx="638">
                  <c:v>2011.375</c:v>
                </c:pt>
                <c:pt idx="639">
                  <c:v>2011.4580000000001</c:v>
                </c:pt>
                <c:pt idx="640">
                  <c:v>2011.5419999999999</c:v>
                </c:pt>
                <c:pt idx="641">
                  <c:v>2011.625</c:v>
                </c:pt>
                <c:pt idx="642">
                  <c:v>2011.7080000000001</c:v>
                </c:pt>
                <c:pt idx="643">
                  <c:v>2011.7919999999999</c:v>
                </c:pt>
                <c:pt idx="644">
                  <c:v>2011.875</c:v>
                </c:pt>
                <c:pt idx="645">
                  <c:v>2011.9580000000001</c:v>
                </c:pt>
                <c:pt idx="646">
                  <c:v>2012.0419999999999</c:v>
                </c:pt>
                <c:pt idx="647">
                  <c:v>2012.125</c:v>
                </c:pt>
                <c:pt idx="648">
                  <c:v>2012.2080000000001</c:v>
                </c:pt>
                <c:pt idx="649">
                  <c:v>2012.2919999999999</c:v>
                </c:pt>
                <c:pt idx="650">
                  <c:v>2012.375</c:v>
                </c:pt>
                <c:pt idx="651">
                  <c:v>2012.4580000000001</c:v>
                </c:pt>
                <c:pt idx="652">
                  <c:v>2012.5419999999999</c:v>
                </c:pt>
                <c:pt idx="653">
                  <c:v>2012.625</c:v>
                </c:pt>
                <c:pt idx="654">
                  <c:v>2012.7080000000001</c:v>
                </c:pt>
                <c:pt idx="655">
                  <c:v>2012.7919999999999</c:v>
                </c:pt>
                <c:pt idx="656">
                  <c:v>2012.875</c:v>
                </c:pt>
                <c:pt idx="657">
                  <c:v>2012.9580000000001</c:v>
                </c:pt>
                <c:pt idx="658">
                  <c:v>2013.0419999999999</c:v>
                </c:pt>
                <c:pt idx="659">
                  <c:v>2013.125</c:v>
                </c:pt>
                <c:pt idx="660">
                  <c:v>2013.2080000000001</c:v>
                </c:pt>
                <c:pt idx="661">
                  <c:v>2013.2919999999999</c:v>
                </c:pt>
                <c:pt idx="662">
                  <c:v>2013.375</c:v>
                </c:pt>
                <c:pt idx="663">
                  <c:v>2013.4580000000001</c:v>
                </c:pt>
                <c:pt idx="664">
                  <c:v>2013.5419999999999</c:v>
                </c:pt>
                <c:pt idx="665">
                  <c:v>2013.625</c:v>
                </c:pt>
                <c:pt idx="666">
                  <c:v>2013.7080000000001</c:v>
                </c:pt>
                <c:pt idx="667">
                  <c:v>2013.7919999999999</c:v>
                </c:pt>
                <c:pt idx="668">
                  <c:v>2013.875</c:v>
                </c:pt>
                <c:pt idx="669">
                  <c:v>2013.9580000000001</c:v>
                </c:pt>
                <c:pt idx="670">
                  <c:v>2014.0419999999999</c:v>
                </c:pt>
                <c:pt idx="671">
                  <c:v>2014.125</c:v>
                </c:pt>
                <c:pt idx="672">
                  <c:v>2014.2080000000001</c:v>
                </c:pt>
                <c:pt idx="673">
                  <c:v>2014.2919999999999</c:v>
                </c:pt>
                <c:pt idx="674">
                  <c:v>2014.375</c:v>
                </c:pt>
                <c:pt idx="675">
                  <c:v>2014.4580000000001</c:v>
                </c:pt>
                <c:pt idx="676">
                  <c:v>2014.5419999999999</c:v>
                </c:pt>
                <c:pt idx="677">
                  <c:v>2014.625</c:v>
                </c:pt>
                <c:pt idx="678">
                  <c:v>2014.7080000000001</c:v>
                </c:pt>
                <c:pt idx="679">
                  <c:v>2014.7919999999999</c:v>
                </c:pt>
                <c:pt idx="680">
                  <c:v>2014.875</c:v>
                </c:pt>
                <c:pt idx="681">
                  <c:v>2014.9580000000001</c:v>
                </c:pt>
                <c:pt idx="682">
                  <c:v>2015.0419999999999</c:v>
                </c:pt>
                <c:pt idx="683">
                  <c:v>2015.125</c:v>
                </c:pt>
                <c:pt idx="684">
                  <c:v>2015.2080000000001</c:v>
                </c:pt>
                <c:pt idx="685">
                  <c:v>2015.2919999999999</c:v>
                </c:pt>
                <c:pt idx="686">
                  <c:v>2015.375</c:v>
                </c:pt>
                <c:pt idx="687">
                  <c:v>2015.4580000000001</c:v>
                </c:pt>
                <c:pt idx="688">
                  <c:v>2015.5419999999999</c:v>
                </c:pt>
                <c:pt idx="689">
                  <c:v>2015.625</c:v>
                </c:pt>
                <c:pt idx="690">
                  <c:v>2015.7080000000001</c:v>
                </c:pt>
                <c:pt idx="691">
                  <c:v>2015.7919999999999</c:v>
                </c:pt>
                <c:pt idx="692">
                  <c:v>2015.875</c:v>
                </c:pt>
                <c:pt idx="693">
                  <c:v>2015.9580000000001</c:v>
                </c:pt>
                <c:pt idx="694">
                  <c:v>2016.0419999999999</c:v>
                </c:pt>
                <c:pt idx="695">
                  <c:v>2016.125</c:v>
                </c:pt>
                <c:pt idx="696">
                  <c:v>2016.2080000000001</c:v>
                </c:pt>
                <c:pt idx="697">
                  <c:v>2016.2919999999999</c:v>
                </c:pt>
                <c:pt idx="698">
                  <c:v>2016.375</c:v>
                </c:pt>
                <c:pt idx="699">
                  <c:v>2016.4580000000001</c:v>
                </c:pt>
                <c:pt idx="700">
                  <c:v>2016.5419999999999</c:v>
                </c:pt>
                <c:pt idx="701">
                  <c:v>2016.625</c:v>
                </c:pt>
                <c:pt idx="702">
                  <c:v>2016.7080000000001</c:v>
                </c:pt>
                <c:pt idx="703">
                  <c:v>2016.7919999999999</c:v>
                </c:pt>
                <c:pt idx="704">
                  <c:v>2016.875</c:v>
                </c:pt>
                <c:pt idx="705">
                  <c:v>2016.9580000000001</c:v>
                </c:pt>
                <c:pt idx="706">
                  <c:v>2017.0419999999999</c:v>
                </c:pt>
                <c:pt idx="707">
                  <c:v>2017.125</c:v>
                </c:pt>
                <c:pt idx="708">
                  <c:v>2017.2080000000001</c:v>
                </c:pt>
                <c:pt idx="709">
                  <c:v>2017.2919999999999</c:v>
                </c:pt>
                <c:pt idx="710">
                  <c:v>2017.375</c:v>
                </c:pt>
                <c:pt idx="711">
                  <c:v>2017.4580000000001</c:v>
                </c:pt>
              </c:numCache>
            </c:numRef>
          </c:xVal>
          <c:yVal>
            <c:numRef>
              <c:f>'AMO-TSI-Temp-Data'!$AU$5:$AU$716</c:f>
              <c:numCache>
                <c:formatCode>General</c:formatCode>
                <c:ptCount val="712"/>
                <c:pt idx="4">
                  <c:v>1360.6312017531457</c:v>
                </c:pt>
                <c:pt idx="5">
                  <c:v>1360.6325855365474</c:v>
                </c:pt>
                <c:pt idx="6">
                  <c:v>1360.6341380547913</c:v>
                </c:pt>
                <c:pt idx="7">
                  <c:v>1360.636462495514</c:v>
                </c:pt>
                <c:pt idx="8">
                  <c:v>1360.6374339035767</c:v>
                </c:pt>
                <c:pt idx="9">
                  <c:v>1360.6381855883878</c:v>
                </c:pt>
                <c:pt idx="10">
                  <c:v>1360.637537983012</c:v>
                </c:pt>
                <c:pt idx="11">
                  <c:v>1360.6363121585516</c:v>
                </c:pt>
                <c:pt idx="12">
                  <c:v>1360.6350516409459</c:v>
                </c:pt>
                <c:pt idx="13">
                  <c:v>1360.635121027236</c:v>
                </c:pt>
                <c:pt idx="14">
                  <c:v>1360.6375958049209</c:v>
                </c:pt>
                <c:pt idx="15">
                  <c:v>1360.6401977908042</c:v>
                </c:pt>
                <c:pt idx="16">
                  <c:v>1360.6422331219842</c:v>
                </c:pt>
                <c:pt idx="17">
                  <c:v>1360.6437943135145</c:v>
                </c:pt>
                <c:pt idx="18">
                  <c:v>1360.645182039319</c:v>
                </c:pt>
                <c:pt idx="19">
                  <c:v>1360.6478534114926</c:v>
                </c:pt>
                <c:pt idx="20">
                  <c:v>1360.6505247836662</c:v>
                </c:pt>
                <c:pt idx="21">
                  <c:v>1360.6520281532878</c:v>
                </c:pt>
                <c:pt idx="22">
                  <c:v>1360.6520628464327</c:v>
                </c:pt>
                <c:pt idx="23">
                  <c:v>1360.6513342903854</c:v>
                </c:pt>
                <c:pt idx="24">
                  <c:v>1360.6505941699565</c:v>
                </c:pt>
                <c:pt idx="25">
                  <c:v>1360.650582605575</c:v>
                </c:pt>
                <c:pt idx="26">
                  <c:v>1360.6525948079916</c:v>
                </c:pt>
                <c:pt idx="27">
                  <c:v>1360.6542022570486</c:v>
                </c:pt>
                <c:pt idx="28">
                  <c:v>1360.6557634485785</c:v>
                </c:pt>
                <c:pt idx="29">
                  <c:v>1360.6572321250546</c:v>
                </c:pt>
                <c:pt idx="30">
                  <c:v>1360.6590477329821</c:v>
                </c:pt>
                <c:pt idx="31">
                  <c:v>1360.6612449655063</c:v>
                </c:pt>
                <c:pt idx="32">
                  <c:v>1360.6630490090517</c:v>
                </c:pt>
                <c:pt idx="33">
                  <c:v>1360.6627483351278</c:v>
                </c:pt>
                <c:pt idx="34">
                  <c:v>1360.661568768194</c:v>
                </c:pt>
                <c:pt idx="35">
                  <c:v>1360.659961319137</c:v>
                </c:pt>
                <c:pt idx="36">
                  <c:v>1360.6586776727675</c:v>
                </c:pt>
                <c:pt idx="37">
                  <c:v>1360.6600885273356</c:v>
                </c:pt>
                <c:pt idx="38">
                  <c:v>1360.6627136419825</c:v>
                </c:pt>
                <c:pt idx="39">
                  <c:v>1360.6650380827052</c:v>
                </c:pt>
                <c:pt idx="40">
                  <c:v>1360.6670618495034</c:v>
                </c:pt>
                <c:pt idx="41">
                  <c:v>1360.6689468437212</c:v>
                </c:pt>
                <c:pt idx="42">
                  <c:v>1360.6712365912986</c:v>
                </c:pt>
                <c:pt idx="43">
                  <c:v>1360.6736535470748</c:v>
                </c:pt>
                <c:pt idx="44">
                  <c:v>1360.6754228974755</c:v>
                </c:pt>
                <c:pt idx="45">
                  <c:v>1360.6753882043304</c:v>
                </c:pt>
                <c:pt idx="46">
                  <c:v>1360.6751684810783</c:v>
                </c:pt>
                <c:pt idx="47">
                  <c:v>1360.6738154484187</c:v>
                </c:pt>
                <c:pt idx="48">
                  <c:v>1360.6732025361887</c:v>
                </c:pt>
                <c:pt idx="49">
                  <c:v>1360.6739195278542</c:v>
                </c:pt>
                <c:pt idx="50">
                  <c:v>1360.6754344618575</c:v>
                </c:pt>
                <c:pt idx="51">
                  <c:v>1360.6772731985484</c:v>
                </c:pt>
                <c:pt idx="52">
                  <c:v>1360.6792738365834</c:v>
                </c:pt>
                <c:pt idx="53">
                  <c:v>1360.6805921760974</c:v>
                </c:pt>
                <c:pt idx="54">
                  <c:v>1360.682095545719</c:v>
                </c:pt>
                <c:pt idx="55">
                  <c:v>1360.6840730549907</c:v>
                </c:pt>
                <c:pt idx="56">
                  <c:v>1360.6859464848267</c:v>
                </c:pt>
                <c:pt idx="57">
                  <c:v>1360.6864784463853</c:v>
                </c:pt>
                <c:pt idx="58">
                  <c:v>1360.6855417314671</c:v>
                </c:pt>
                <c:pt idx="59">
                  <c:v>1360.6834485783788</c:v>
                </c:pt>
                <c:pt idx="60">
                  <c:v>1360.6820724169559</c:v>
                </c:pt>
                <c:pt idx="61">
                  <c:v>1360.6817601786497</c:v>
                </c:pt>
                <c:pt idx="62">
                  <c:v>1360.6837261235394</c:v>
                </c:pt>
                <c:pt idx="63">
                  <c:v>1360.6855995533756</c:v>
                </c:pt>
                <c:pt idx="64">
                  <c:v>1360.6877736571357</c:v>
                </c:pt>
                <c:pt idx="65">
                  <c:v>1360.6893117199024</c:v>
                </c:pt>
                <c:pt idx="66">
                  <c:v>1360.6912198428838</c:v>
                </c:pt>
                <c:pt idx="67">
                  <c:v>1360.6934286397893</c:v>
                </c:pt>
                <c:pt idx="68">
                  <c:v>1360.6944231766161</c:v>
                </c:pt>
                <c:pt idx="69">
                  <c:v>1360.6940068588747</c:v>
                </c:pt>
                <c:pt idx="70">
                  <c:v>1360.692815727559</c:v>
                </c:pt>
                <c:pt idx="71">
                  <c:v>1360.6916130318618</c:v>
                </c:pt>
                <c:pt idx="72">
                  <c:v>1360.6903756430195</c:v>
                </c:pt>
                <c:pt idx="73">
                  <c:v>1360.6910463771585</c:v>
                </c:pt>
                <c:pt idx="74">
                  <c:v>1360.6931279658652</c:v>
                </c:pt>
                <c:pt idx="75">
                  <c:v>1360.694966702556</c:v>
                </c:pt>
                <c:pt idx="76">
                  <c:v>1360.6962734776887</c:v>
                </c:pt>
                <c:pt idx="77">
                  <c:v>1360.6972795788968</c:v>
                </c:pt>
                <c:pt idx="78">
                  <c:v>1360.6982278581966</c:v>
                </c:pt>
                <c:pt idx="79">
                  <c:v>1360.6998468716351</c:v>
                </c:pt>
                <c:pt idx="80">
                  <c:v>1360.7002978825217</c:v>
                </c:pt>
                <c:pt idx="81">
                  <c:v>1360.6998584360169</c:v>
                </c:pt>
                <c:pt idx="82">
                  <c:v>1360.6992802169318</c:v>
                </c:pt>
                <c:pt idx="83">
                  <c:v>1360.6973952227138</c:v>
                </c:pt>
                <c:pt idx="84">
                  <c:v>1360.6963659927424</c:v>
                </c:pt>
                <c:pt idx="85">
                  <c:v>1360.6970598556445</c:v>
                </c:pt>
                <c:pt idx="86">
                  <c:v>1360.6994652470389</c:v>
                </c:pt>
                <c:pt idx="87">
                  <c:v>1360.7013502412569</c:v>
                </c:pt>
                <c:pt idx="88">
                  <c:v>1360.7035590381624</c:v>
                </c:pt>
                <c:pt idx="89">
                  <c:v>1360.7060453802287</c:v>
                </c:pt>
                <c:pt idx="90">
                  <c:v>1360.7083004346609</c:v>
                </c:pt>
                <c:pt idx="91">
                  <c:v>1360.7117466204093</c:v>
                </c:pt>
                <c:pt idx="92">
                  <c:v>1360.7139207241694</c:v>
                </c:pt>
                <c:pt idx="93">
                  <c:v>1360.7157594608607</c:v>
                </c:pt>
                <c:pt idx="94">
                  <c:v>1360.7163608087092</c:v>
                </c:pt>
                <c:pt idx="95">
                  <c:v>1360.7151812417756</c:v>
                </c:pt>
                <c:pt idx="96">
                  <c:v>1360.7149846472867</c:v>
                </c:pt>
                <c:pt idx="97">
                  <c:v>1360.7153200143557</c:v>
                </c:pt>
                <c:pt idx="98">
                  <c:v>1360.7181995454</c:v>
                </c:pt>
                <c:pt idx="99">
                  <c:v>1360.7207552737568</c:v>
                </c:pt>
                <c:pt idx="100">
                  <c:v>1360.7238198349082</c:v>
                </c:pt>
                <c:pt idx="101">
                  <c:v>1360.7259939386688</c:v>
                </c:pt>
                <c:pt idx="102">
                  <c:v>1360.7276707740161</c:v>
                </c:pt>
                <c:pt idx="103">
                  <c:v>1360.730018343502</c:v>
                </c:pt>
                <c:pt idx="104">
                  <c:v>1360.7313251186347</c:v>
                </c:pt>
                <c:pt idx="105">
                  <c:v>1360.7314176336879</c:v>
                </c:pt>
                <c:pt idx="106">
                  <c:v>1360.7300299078836</c:v>
                </c:pt>
                <c:pt idx="107">
                  <c:v>1360.7283299437731</c:v>
                </c:pt>
                <c:pt idx="108">
                  <c:v>1360.7271041193123</c:v>
                </c:pt>
                <c:pt idx="109">
                  <c:v>1360.7278789328864</c:v>
                </c:pt>
                <c:pt idx="110">
                  <c:v>1360.7309088008928</c:v>
                </c:pt>
                <c:pt idx="111">
                  <c:v>1360.7334182717229</c:v>
                </c:pt>
                <c:pt idx="112">
                  <c:v>1360.735141364597</c:v>
                </c:pt>
                <c:pt idx="113">
                  <c:v>1360.7363903178209</c:v>
                </c:pt>
                <c:pt idx="114">
                  <c:v>1360.7379977668779</c:v>
                </c:pt>
                <c:pt idx="115">
                  <c:v>1360.7402875144555</c:v>
                </c:pt>
                <c:pt idx="116">
                  <c:v>1360.7416174183516</c:v>
                </c:pt>
                <c:pt idx="117">
                  <c:v>1360.7420337360929</c:v>
                </c:pt>
                <c:pt idx="118">
                  <c:v>1360.7420915580014</c:v>
                </c:pt>
                <c:pt idx="119">
                  <c:v>1360.7414902101527</c:v>
                </c:pt>
                <c:pt idx="120">
                  <c:v>1360.7409004266856</c:v>
                </c:pt>
                <c:pt idx="121">
                  <c:v>1360.741987478566</c:v>
                </c:pt>
                <c:pt idx="122">
                  <c:v>1360.7443003549065</c:v>
                </c:pt>
                <c:pt idx="123">
                  <c:v>1360.7467520038279</c:v>
                </c:pt>
                <c:pt idx="124">
                  <c:v>1360.7491111376958</c:v>
                </c:pt>
                <c:pt idx="125">
                  <c:v>1360.7512505483112</c:v>
                </c:pt>
                <c:pt idx="126">
                  <c:v>1360.7541300793555</c:v>
                </c:pt>
                <c:pt idx="127">
                  <c:v>1360.7573334130877</c:v>
                </c:pt>
                <c:pt idx="128">
                  <c:v>1360.7600163496429</c:v>
                </c:pt>
                <c:pt idx="129">
                  <c:v>1360.7613925110659</c:v>
                </c:pt>
                <c:pt idx="130">
                  <c:v>1360.7619938589146</c:v>
                </c:pt>
                <c:pt idx="131">
                  <c:v>1360.7614503329742</c:v>
                </c:pt>
                <c:pt idx="132">
                  <c:v>1360.7618550863338</c:v>
                </c:pt>
                <c:pt idx="133">
                  <c:v>1360.7634394066274</c:v>
                </c:pt>
                <c:pt idx="134">
                  <c:v>1360.7664461458703</c:v>
                </c:pt>
                <c:pt idx="135">
                  <c:v>1360.7696841727479</c:v>
                </c:pt>
                <c:pt idx="136">
                  <c:v>1360.7722167723414</c:v>
                </c:pt>
                <c:pt idx="137">
                  <c:v>1360.7745180843003</c:v>
                </c:pt>
                <c:pt idx="138">
                  <c:v>1360.7773513578177</c:v>
                </c:pt>
                <c:pt idx="139">
                  <c:v>1360.780230888862</c:v>
                </c:pt>
                <c:pt idx="140">
                  <c:v>1360.7818614666826</c:v>
                </c:pt>
                <c:pt idx="141">
                  <c:v>1360.782231526897</c:v>
                </c:pt>
                <c:pt idx="142">
                  <c:v>1360.7817573872474</c:v>
                </c:pt>
                <c:pt idx="143">
                  <c:v>1360.7803812258244</c:v>
                </c:pt>
                <c:pt idx="144">
                  <c:v>1360.7797220560674</c:v>
                </c:pt>
                <c:pt idx="145">
                  <c:v>1360.7806240778405</c:v>
                </c:pt>
                <c:pt idx="146">
                  <c:v>1360.783168241815</c:v>
                </c:pt>
                <c:pt idx="147">
                  <c:v>1360.7858049208439</c:v>
                </c:pt>
                <c:pt idx="148">
                  <c:v>1360.788187183475</c:v>
                </c:pt>
                <c:pt idx="149">
                  <c:v>1360.7900953064561</c:v>
                </c:pt>
                <c:pt idx="150">
                  <c:v>1360.7914714678789</c:v>
                </c:pt>
                <c:pt idx="151">
                  <c:v>1360.7925238266141</c:v>
                </c:pt>
                <c:pt idx="152">
                  <c:v>1360.7934374127685</c:v>
                </c:pt>
                <c:pt idx="153">
                  <c:v>1360.7940156318537</c:v>
                </c:pt>
                <c:pt idx="154">
                  <c:v>1360.7936455716394</c:v>
                </c:pt>
                <c:pt idx="155">
                  <c:v>1360.7926163416678</c:v>
                </c:pt>
                <c:pt idx="156">
                  <c:v>1360.7910782789008</c:v>
                </c:pt>
                <c:pt idx="157">
                  <c:v>1360.7916218048413</c:v>
                </c:pt>
                <c:pt idx="158">
                  <c:v>1360.7935183634404</c:v>
                </c:pt>
                <c:pt idx="159">
                  <c:v>1360.7958659329265</c:v>
                </c:pt>
                <c:pt idx="160">
                  <c:v>1360.7977624915259</c:v>
                </c:pt>
                <c:pt idx="161">
                  <c:v>1360.7994508912548</c:v>
                </c:pt>
                <c:pt idx="162">
                  <c:v>1360.8006882800971</c:v>
                </c:pt>
                <c:pt idx="163">
                  <c:v>1360.8036256330502</c:v>
                </c:pt>
                <c:pt idx="164">
                  <c:v>1360.8062738764604</c:v>
                </c:pt>
                <c:pt idx="165">
                  <c:v>1360.8064704709493</c:v>
                </c:pt>
                <c:pt idx="166">
                  <c:v>1360.8058691231006</c:v>
                </c:pt>
                <c:pt idx="167">
                  <c:v>1360.804689556167</c:v>
                </c:pt>
                <c:pt idx="168">
                  <c:v>1360.8040766439367</c:v>
                </c:pt>
                <c:pt idx="169">
                  <c:v>1360.8060425888264</c:v>
                </c:pt>
                <c:pt idx="170">
                  <c:v>1360.8094309526655</c:v>
                </c:pt>
                <c:pt idx="171">
                  <c:v>1360.8126111576344</c:v>
                </c:pt>
                <c:pt idx="172">
                  <c:v>1360.8155369462054</c:v>
                </c:pt>
                <c:pt idx="173">
                  <c:v>1360.8187634087008</c:v>
                </c:pt>
                <c:pt idx="174">
                  <c:v>1360.8218510986158</c:v>
                </c:pt>
                <c:pt idx="175">
                  <c:v>1360.8261877417556</c:v>
                </c:pt>
                <c:pt idx="176">
                  <c:v>1360.8293795111058</c:v>
                </c:pt>
                <c:pt idx="177">
                  <c:v>1360.8316923874465</c:v>
                </c:pt>
                <c:pt idx="178">
                  <c:v>1360.8337508473899</c:v>
                </c:pt>
                <c:pt idx="179">
                  <c:v>1360.8352079594845</c:v>
                </c:pt>
                <c:pt idx="180">
                  <c:v>1360.8365841209074</c:v>
                </c:pt>
                <c:pt idx="181">
                  <c:v>1360.8391861067907</c:v>
                </c:pt>
                <c:pt idx="182">
                  <c:v>1360.8427710651195</c:v>
                </c:pt>
                <c:pt idx="183">
                  <c:v>1360.8452458428039</c:v>
                </c:pt>
                <c:pt idx="184">
                  <c:v>1360.8473274315108</c:v>
                </c:pt>
                <c:pt idx="185">
                  <c:v>1360.8498369023405</c:v>
                </c:pt>
                <c:pt idx="186">
                  <c:v>1360.8520572636278</c:v>
                </c:pt>
                <c:pt idx="187">
                  <c:v>1360.8547748933283</c:v>
                </c:pt>
                <c:pt idx="188">
                  <c:v>1360.8567408382182</c:v>
                </c:pt>
                <c:pt idx="189">
                  <c:v>1360.8563360848582</c:v>
                </c:pt>
                <c:pt idx="190">
                  <c:v>1360.8550871316345</c:v>
                </c:pt>
                <c:pt idx="191">
                  <c:v>1360.8531211867448</c:v>
                </c:pt>
                <c:pt idx="192">
                  <c:v>1360.8509239542209</c:v>
                </c:pt>
                <c:pt idx="193">
                  <c:v>1360.8505770227698</c:v>
                </c:pt>
                <c:pt idx="194">
                  <c:v>1360.8519184910476</c:v>
                </c:pt>
                <c:pt idx="195">
                  <c:v>1360.8534681181957</c:v>
                </c:pt>
                <c:pt idx="196">
                  <c:v>1360.8558272520636</c:v>
                </c:pt>
                <c:pt idx="197">
                  <c:v>1360.8582095146946</c:v>
                </c:pt>
                <c:pt idx="198">
                  <c:v>1360.8595278542091</c:v>
                </c:pt>
                <c:pt idx="199">
                  <c:v>1360.8616210072976</c:v>
                </c:pt>
                <c:pt idx="200">
                  <c:v>1360.863078119392</c:v>
                </c:pt>
                <c:pt idx="201">
                  <c:v>1360.8633094070262</c:v>
                </c:pt>
                <c:pt idx="202">
                  <c:v>1360.8628583961399</c:v>
                </c:pt>
                <c:pt idx="203">
                  <c:v>1360.8615747497704</c:v>
                </c:pt>
                <c:pt idx="204">
                  <c:v>1360.8608808868682</c:v>
                </c:pt>
                <c:pt idx="205">
                  <c:v>1360.8619795031302</c:v>
                </c:pt>
                <c:pt idx="206">
                  <c:v>1360.8644427164331</c:v>
                </c:pt>
                <c:pt idx="207">
                  <c:v>1360.8670447023167</c:v>
                </c:pt>
                <c:pt idx="208">
                  <c:v>1360.869542608765</c:v>
                </c:pt>
                <c:pt idx="209">
                  <c:v>1360.8719364357776</c:v>
                </c:pt>
                <c:pt idx="210">
                  <c:v>1360.874307134027</c:v>
                </c:pt>
                <c:pt idx="211">
                  <c:v>1360.8776954978664</c:v>
                </c:pt>
                <c:pt idx="212">
                  <c:v>1360.8794185907402</c:v>
                </c:pt>
                <c:pt idx="213">
                  <c:v>1360.879592056466</c:v>
                </c:pt>
                <c:pt idx="214">
                  <c:v>1360.8790716592889</c:v>
                </c:pt>
                <c:pt idx="215">
                  <c:v>1360.8777995773016</c:v>
                </c:pt>
                <c:pt idx="216">
                  <c:v>1360.876735654185</c:v>
                </c:pt>
                <c:pt idx="217">
                  <c:v>1360.8769669418189</c:v>
                </c:pt>
                <c:pt idx="218">
                  <c:v>1360.8790716592896</c:v>
                </c:pt>
                <c:pt idx="219">
                  <c:v>1360.881743031463</c:v>
                </c:pt>
                <c:pt idx="220">
                  <c:v>1360.884171551621</c:v>
                </c:pt>
                <c:pt idx="221">
                  <c:v>1360.8859871595487</c:v>
                </c:pt>
                <c:pt idx="222">
                  <c:v>1360.8885544522868</c:v>
                </c:pt>
                <c:pt idx="223">
                  <c:v>1360.8915264983846</c:v>
                </c:pt>
                <c:pt idx="224">
                  <c:v>1360.8938856322525</c:v>
                </c:pt>
                <c:pt idx="225">
                  <c:v>1360.8954121306374</c:v>
                </c:pt>
                <c:pt idx="226">
                  <c:v>1360.896256330502</c:v>
                </c:pt>
                <c:pt idx="227">
                  <c:v>1360.8957706264703</c:v>
                </c:pt>
                <c:pt idx="228">
                  <c:v>1360.8964066674644</c:v>
                </c:pt>
                <c:pt idx="229">
                  <c:v>1360.8990086533477</c:v>
                </c:pt>
                <c:pt idx="230">
                  <c:v>1360.9031487019977</c:v>
                </c:pt>
                <c:pt idx="231">
                  <c:v>1360.9069533835786</c:v>
                </c:pt>
                <c:pt idx="232">
                  <c:v>1360.9109430952667</c:v>
                </c:pt>
                <c:pt idx="233">
                  <c:v>1360.9139151413644</c:v>
                </c:pt>
                <c:pt idx="234">
                  <c:v>1360.9178239023806</c:v>
                </c:pt>
                <c:pt idx="235">
                  <c:v>1360.921061929258</c:v>
                </c:pt>
                <c:pt idx="236">
                  <c:v>1360.9233516768354</c:v>
                </c:pt>
                <c:pt idx="237">
                  <c:v>1360.9246931451128</c:v>
                </c:pt>
                <c:pt idx="238">
                  <c:v>1360.925132591618</c:v>
                </c:pt>
                <c:pt idx="239">
                  <c:v>1360.9246468875863</c:v>
                </c:pt>
                <c:pt idx="240">
                  <c:v>1360.9244155999522</c:v>
                </c:pt>
                <c:pt idx="241">
                  <c:v>1360.9258264545201</c:v>
                </c:pt>
                <c:pt idx="242">
                  <c:v>1360.9287753718547</c:v>
                </c:pt>
                <c:pt idx="243">
                  <c:v>1360.9316433385172</c:v>
                </c:pt>
                <c:pt idx="244">
                  <c:v>1360.9348119791041</c:v>
                </c:pt>
                <c:pt idx="245">
                  <c:v>1360.9366044582684</c:v>
                </c:pt>
                <c:pt idx="246">
                  <c:v>1360.9399234358175</c:v>
                </c:pt>
                <c:pt idx="247">
                  <c:v>1360.9426179367547</c:v>
                </c:pt>
                <c:pt idx="248">
                  <c:v>1360.9440403557041</c:v>
                </c:pt>
                <c:pt idx="249">
                  <c:v>1360.9454165171269</c:v>
                </c:pt>
                <c:pt idx="250">
                  <c:v>1360.9449770706221</c:v>
                </c:pt>
                <c:pt idx="251">
                  <c:v>1360.9439131475056</c:v>
                </c:pt>
                <c:pt idx="252">
                  <c:v>1360.9434043147105</c:v>
                </c:pt>
                <c:pt idx="253">
                  <c:v>1360.9454743390356</c:v>
                </c:pt>
                <c:pt idx="254">
                  <c:v>1360.9487701878211</c:v>
                </c:pt>
                <c:pt idx="255">
                  <c:v>1360.9522626310959</c:v>
                </c:pt>
                <c:pt idx="256">
                  <c:v>1360.9556972524624</c:v>
                </c:pt>
                <c:pt idx="257">
                  <c:v>1360.9580910794753</c:v>
                </c:pt>
                <c:pt idx="258">
                  <c:v>1360.9620114048728</c:v>
                </c:pt>
                <c:pt idx="259">
                  <c:v>1360.9651684810781</c:v>
                </c:pt>
                <c:pt idx="260">
                  <c:v>1360.9680942696493</c:v>
                </c:pt>
                <c:pt idx="261">
                  <c:v>1360.9707078199144</c:v>
                </c:pt>
                <c:pt idx="262">
                  <c:v>1360.9708697212582</c:v>
                </c:pt>
                <c:pt idx="263">
                  <c:v>1360.9706962555329</c:v>
                </c:pt>
                <c:pt idx="264">
                  <c:v>1360.9713207321447</c:v>
                </c:pt>
                <c:pt idx="265">
                  <c:v>1360.9737723810661</c:v>
                </c:pt>
                <c:pt idx="266">
                  <c:v>1360.9773457750127</c:v>
                </c:pt>
                <c:pt idx="267">
                  <c:v>1360.9808497826693</c:v>
                </c:pt>
                <c:pt idx="268">
                  <c:v>1360.9838333931489</c:v>
                </c:pt>
                <c:pt idx="269">
                  <c:v>1360.9869673405908</c:v>
                </c:pt>
                <c:pt idx="270">
                  <c:v>1360.9907720221718</c:v>
                </c:pt>
                <c:pt idx="271">
                  <c:v>1360.993686246361</c:v>
                </c:pt>
                <c:pt idx="272">
                  <c:v>1360.9961725884275</c:v>
                </c:pt>
                <c:pt idx="273">
                  <c:v>1360.9973521553616</c:v>
                </c:pt>
                <c:pt idx="274">
                  <c:v>1360.9966814212228</c:v>
                </c:pt>
                <c:pt idx="275">
                  <c:v>1360.9956984487776</c:v>
                </c:pt>
                <c:pt idx="276">
                  <c:v>1360.9950855365473</c:v>
                </c:pt>
                <c:pt idx="277">
                  <c:v>1360.9962651034812</c:v>
                </c:pt>
                <c:pt idx="278">
                  <c:v>1360.999202456434</c:v>
                </c:pt>
                <c:pt idx="279">
                  <c:v>1361.0023132751126</c:v>
                </c:pt>
                <c:pt idx="280">
                  <c:v>1361.0053547075008</c:v>
                </c:pt>
                <c:pt idx="281">
                  <c:v>1361.008049208438</c:v>
                </c:pt>
                <c:pt idx="282">
                  <c:v>1361.0107668381386</c:v>
                </c:pt>
                <c:pt idx="283">
                  <c:v>1361.0134844678391</c:v>
                </c:pt>
                <c:pt idx="284">
                  <c:v>1361.0159245523787</c:v>
                </c:pt>
                <c:pt idx="285">
                  <c:v>1361.0168150097697</c:v>
                </c:pt>
                <c:pt idx="286">
                  <c:v>1361.0165143358454</c:v>
                </c:pt>
                <c:pt idx="287">
                  <c:v>1361.0158551660884</c:v>
                </c:pt>
                <c:pt idx="288">
                  <c:v>1361.0156585715995</c:v>
                </c:pt>
                <c:pt idx="289">
                  <c:v>1361.0173585357099</c:v>
                </c:pt>
                <c:pt idx="290">
                  <c:v>1361.0200877297918</c:v>
                </c:pt>
                <c:pt idx="291">
                  <c:v>1361.0227359732025</c:v>
                </c:pt>
                <c:pt idx="292">
                  <c:v>1361.0247481756192</c:v>
                </c:pt>
                <c:pt idx="293">
                  <c:v>1361.0270032300514</c:v>
                </c:pt>
                <c:pt idx="294">
                  <c:v>1361.0292004625751</c:v>
                </c:pt>
                <c:pt idx="295">
                  <c:v>1361.0319643498026</c:v>
                </c:pt>
                <c:pt idx="296">
                  <c:v>1361.0343234836703</c:v>
                </c:pt>
                <c:pt idx="297">
                  <c:v>1361.0353064561152</c:v>
                </c:pt>
                <c:pt idx="298">
                  <c:v>1361.0357343382382</c:v>
                </c:pt>
                <c:pt idx="299">
                  <c:v>1361.0357574670015</c:v>
                </c:pt>
                <c:pt idx="300">
                  <c:v>1361.0358268532914</c:v>
                </c:pt>
                <c:pt idx="301">
                  <c:v>1361.038116600869</c:v>
                </c:pt>
                <c:pt idx="302">
                  <c:v>1361.0417478167244</c:v>
                </c:pt>
                <c:pt idx="303">
                  <c:v>1361.0458994297562</c:v>
                </c:pt>
                <c:pt idx="304">
                  <c:v>1361.0495653387566</c:v>
                </c:pt>
                <c:pt idx="305">
                  <c:v>1361.05318499023</c:v>
                </c:pt>
                <c:pt idx="306">
                  <c:v>1361.0561801650913</c:v>
                </c:pt>
                <c:pt idx="307">
                  <c:v>1361.059857638473</c:v>
                </c:pt>
                <c:pt idx="308">
                  <c:v>1361.0625174462655</c:v>
                </c:pt>
                <c:pt idx="309">
                  <c:v>1361.0636970131991</c:v>
                </c:pt>
                <c:pt idx="310">
                  <c:v>1361.0637317063445</c:v>
                </c:pt>
                <c:pt idx="311">
                  <c:v>1361.0626330900825</c:v>
                </c:pt>
                <c:pt idx="312">
                  <c:v>1361.061592295729</c:v>
                </c:pt>
                <c:pt idx="313">
                  <c:v>1361.0633385173664</c:v>
                </c:pt>
                <c:pt idx="314">
                  <c:v>1361.0665302867167</c:v>
                </c:pt>
                <c:pt idx="315">
                  <c:v>1361.0700111656095</c:v>
                </c:pt>
                <c:pt idx="316">
                  <c:v>1361.0725322008216</c:v>
                </c:pt>
                <c:pt idx="317">
                  <c:v>1361.0748566415439</c:v>
                </c:pt>
                <c:pt idx="318">
                  <c:v>1361.0781987478565</c:v>
                </c:pt>
                <c:pt idx="319">
                  <c:v>1361.0813673884438</c:v>
                </c:pt>
                <c:pt idx="320">
                  <c:v>1361.0838537305101</c:v>
                </c:pt>
                <c:pt idx="321">
                  <c:v>1361.0848367029548</c:v>
                </c:pt>
                <c:pt idx="322">
                  <c:v>1361.0844550783586</c:v>
                </c:pt>
                <c:pt idx="323">
                  <c:v>1361.0836455716394</c:v>
                </c:pt>
                <c:pt idx="324">
                  <c:v>1361.0836455716392</c:v>
                </c:pt>
                <c:pt idx="325">
                  <c:v>1361.0856462096742</c:v>
                </c:pt>
                <c:pt idx="326">
                  <c:v>1361.0887917214973</c:v>
                </c:pt>
                <c:pt idx="327">
                  <c:v>1361.091983490848</c:v>
                </c:pt>
                <c:pt idx="328">
                  <c:v>1361.0942963671889</c:v>
                </c:pt>
                <c:pt idx="329">
                  <c:v>1361.0964704709493</c:v>
                </c:pt>
                <c:pt idx="330">
                  <c:v>1361.0987717829084</c:v>
                </c:pt>
                <c:pt idx="331">
                  <c:v>1361.101211867448</c:v>
                </c:pt>
                <c:pt idx="332">
                  <c:v>1361.1039063683852</c:v>
                </c:pt>
                <c:pt idx="333">
                  <c:v>1361.1050396777923</c:v>
                </c:pt>
                <c:pt idx="334">
                  <c:v>1361.104704310723</c:v>
                </c:pt>
                <c:pt idx="335">
                  <c:v>1361.1040567053471</c:v>
                </c:pt>
                <c:pt idx="336">
                  <c:v>1361.1042417354547</c:v>
                </c:pt>
                <c:pt idx="337">
                  <c:v>1361.1057104119309</c:v>
                </c:pt>
                <c:pt idx="338">
                  <c:v>1361.1089253100449</c:v>
                </c:pt>
                <c:pt idx="339">
                  <c:v>1361.1121055150138</c:v>
                </c:pt>
                <c:pt idx="340">
                  <c:v>1361.11506599673</c:v>
                </c:pt>
                <c:pt idx="341">
                  <c:v>1361.1175639031781</c:v>
                </c:pt>
                <c:pt idx="342">
                  <c:v>1361.1205590780396</c:v>
                </c:pt>
                <c:pt idx="343">
                  <c:v>1361.1243406308568</c:v>
                </c:pt>
                <c:pt idx="344">
                  <c:v>1361.1270813893207</c:v>
                </c:pt>
                <c:pt idx="345">
                  <c:v>1361.1283303425446</c:v>
                </c:pt>
                <c:pt idx="346">
                  <c:v>1361.1283419069264</c:v>
                </c:pt>
                <c:pt idx="347">
                  <c:v>1361.1280296686205</c:v>
                </c:pt>
                <c:pt idx="348">
                  <c:v>1361.1285269370337</c:v>
                </c:pt>
                <c:pt idx="349">
                  <c:v>1361.1304234956333</c:v>
                </c:pt>
                <c:pt idx="350">
                  <c:v>1361.1344594648483</c:v>
                </c:pt>
                <c:pt idx="351">
                  <c:v>1361.1382988395742</c:v>
                </c:pt>
                <c:pt idx="352">
                  <c:v>1361.1420341348644</c:v>
                </c:pt>
                <c:pt idx="353">
                  <c:v>1361.1458503808269</c:v>
                </c:pt>
                <c:pt idx="354">
                  <c:v>1361.1499441719502</c:v>
                </c:pt>
                <c:pt idx="355">
                  <c:v>1361.1545005383416</c:v>
                </c:pt>
                <c:pt idx="356">
                  <c:v>1361.1578079515091</c:v>
                </c:pt>
                <c:pt idx="357">
                  <c:v>1361.1595888662919</c:v>
                </c:pt>
                <c:pt idx="358">
                  <c:v>1361.1607106113167</c:v>
                </c:pt>
                <c:pt idx="359">
                  <c:v>1361.1615779399449</c:v>
                </c:pt>
                <c:pt idx="360">
                  <c:v>1361.1629541013679</c:v>
                </c:pt>
                <c:pt idx="361">
                  <c:v>1361.165914583084</c:v>
                </c:pt>
                <c:pt idx="362">
                  <c:v>1361.1699621166806</c:v>
                </c:pt>
                <c:pt idx="363">
                  <c:v>1361.1739865215136</c:v>
                </c:pt>
                <c:pt idx="364">
                  <c:v>1361.178276907126</c:v>
                </c:pt>
                <c:pt idx="365">
                  <c:v>1361.1815843202933</c:v>
                </c:pt>
                <c:pt idx="366">
                  <c:v>1361.1840359692146</c:v>
                </c:pt>
                <c:pt idx="367">
                  <c:v>1361.1879100370859</c:v>
                </c:pt>
                <c:pt idx="368">
                  <c:v>1361.1904888942056</c:v>
                </c:pt>
                <c:pt idx="369">
                  <c:v>1361.1917841049565</c:v>
                </c:pt>
                <c:pt idx="370">
                  <c:v>1361.1921310364078</c:v>
                </c:pt>
                <c:pt idx="371">
                  <c:v>1361.1909167763285</c:v>
                </c:pt>
                <c:pt idx="372">
                  <c:v>1361.1901766558997</c:v>
                </c:pt>
                <c:pt idx="373">
                  <c:v>1361.1916337679945</c:v>
                </c:pt>
                <c:pt idx="374">
                  <c:v>1361.1943629620769</c:v>
                </c:pt>
                <c:pt idx="375">
                  <c:v>1361.1974737807552</c:v>
                </c:pt>
                <c:pt idx="376">
                  <c:v>1361.2001914104558</c:v>
                </c:pt>
                <c:pt idx="377">
                  <c:v>1361.2024927224147</c:v>
                </c:pt>
                <c:pt idx="378">
                  <c:v>1361.2052797384056</c:v>
                </c:pt>
                <c:pt idx="379">
                  <c:v>1361.2081477050681</c:v>
                </c:pt>
                <c:pt idx="380">
                  <c:v>1361.2101136499577</c:v>
                </c:pt>
                <c:pt idx="381">
                  <c:v>1361.210610918371</c:v>
                </c:pt>
                <c:pt idx="382">
                  <c:v>1361.2101252143398</c:v>
                </c:pt>
                <c:pt idx="383">
                  <c:v>1361.2088646967338</c:v>
                </c:pt>
                <c:pt idx="384">
                  <c:v>1361.2085755871913</c:v>
                </c:pt>
                <c:pt idx="385">
                  <c:v>1361.2103911951187</c:v>
                </c:pt>
                <c:pt idx="386">
                  <c:v>1361.213582964469</c:v>
                </c:pt>
                <c:pt idx="387">
                  <c:v>1361.2168556844915</c:v>
                </c:pt>
                <c:pt idx="388">
                  <c:v>1361.2192032539774</c:v>
                </c:pt>
                <c:pt idx="389">
                  <c:v>1361.2213889221198</c:v>
                </c:pt>
                <c:pt idx="390">
                  <c:v>1361.2239099573312</c:v>
                </c:pt>
                <c:pt idx="391">
                  <c:v>1361.2272173704987</c:v>
                </c:pt>
                <c:pt idx="392">
                  <c:v>1361.2304669617577</c:v>
                </c:pt>
                <c:pt idx="393">
                  <c:v>1361.2314036766757</c:v>
                </c:pt>
                <c:pt idx="394">
                  <c:v>1361.2311723890416</c:v>
                </c:pt>
                <c:pt idx="395">
                  <c:v>1361.2300275152529</c:v>
                </c:pt>
                <c:pt idx="396">
                  <c:v>1361.2293452167326</c:v>
                </c:pt>
                <c:pt idx="397">
                  <c:v>1361.2305479124295</c:v>
                </c:pt>
                <c:pt idx="398">
                  <c:v>1361.2330920764045</c:v>
                </c:pt>
                <c:pt idx="399">
                  <c:v>1361.2354280815086</c:v>
                </c:pt>
                <c:pt idx="400">
                  <c:v>1361.2376253140324</c:v>
                </c:pt>
                <c:pt idx="401">
                  <c:v>1361.2400075766636</c:v>
                </c:pt>
                <c:pt idx="402">
                  <c:v>1361.2424823543483</c:v>
                </c:pt>
                <c:pt idx="403">
                  <c:v>1361.2447258443992</c:v>
                </c:pt>
                <c:pt idx="404">
                  <c:v>1361.2459285400962</c:v>
                </c:pt>
                <c:pt idx="405">
                  <c:v>1361.2461945208754</c:v>
                </c:pt>
                <c:pt idx="406">
                  <c:v>1361.2447489731626</c:v>
                </c:pt>
                <c:pt idx="407">
                  <c:v>1361.2433496829763</c:v>
                </c:pt>
                <c:pt idx="408">
                  <c:v>1361.2422395023327</c:v>
                </c:pt>
                <c:pt idx="409">
                  <c:v>1361.243407504885</c:v>
                </c:pt>
                <c:pt idx="410">
                  <c:v>1361.2456625593172</c:v>
                </c:pt>
                <c:pt idx="411">
                  <c:v>1361.2476747617338</c:v>
                </c:pt>
                <c:pt idx="412">
                  <c:v>1361.2497447860587</c:v>
                </c:pt>
                <c:pt idx="413">
                  <c:v>1361.2510168680465</c:v>
                </c:pt>
                <c:pt idx="414">
                  <c:v>1361.25267057463</c:v>
                </c:pt>
                <c:pt idx="415">
                  <c:v>1361.2543474099771</c:v>
                </c:pt>
                <c:pt idx="416">
                  <c:v>1361.2557235714</c:v>
                </c:pt>
                <c:pt idx="417">
                  <c:v>1361.2556888782549</c:v>
                </c:pt>
                <c:pt idx="418">
                  <c:v>1361.2534916457309</c:v>
                </c:pt>
                <c:pt idx="419">
                  <c:v>1361.2518841966742</c:v>
                </c:pt>
                <c:pt idx="420">
                  <c:v>1361.2509474817562</c:v>
                </c:pt>
                <c:pt idx="421">
                  <c:v>1361.2523236431787</c:v>
                </c:pt>
                <c:pt idx="422">
                  <c:v>1361.2547405989549</c:v>
                </c:pt>
                <c:pt idx="423">
                  <c:v>1361.2577126450528</c:v>
                </c:pt>
                <c:pt idx="424">
                  <c:v>1361.2608234637316</c:v>
                </c:pt>
                <c:pt idx="425">
                  <c:v>1361.2632751126528</c:v>
                </c:pt>
                <c:pt idx="426">
                  <c:v>1361.2663281094231</c:v>
                </c:pt>
                <c:pt idx="427">
                  <c:v>1361.2697511664073</c:v>
                </c:pt>
                <c:pt idx="428">
                  <c:v>1361.2725381823982</c:v>
                </c:pt>
                <c:pt idx="429">
                  <c:v>1361.2732436096821</c:v>
                </c:pt>
                <c:pt idx="430">
                  <c:v>1361.27309327272</c:v>
                </c:pt>
                <c:pt idx="431">
                  <c:v>1361.2730932727197</c:v>
                </c:pt>
                <c:pt idx="432">
                  <c:v>1361.2732898672091</c:v>
                </c:pt>
                <c:pt idx="433">
                  <c:v>1361.275591179168</c:v>
                </c:pt>
                <c:pt idx="434">
                  <c:v>1361.2795693264743</c:v>
                </c:pt>
                <c:pt idx="435">
                  <c:v>1361.283582166926</c:v>
                </c:pt>
                <c:pt idx="436">
                  <c:v>1361.2870861745821</c:v>
                </c:pt>
                <c:pt idx="437">
                  <c:v>1361.2900582206801</c:v>
                </c:pt>
                <c:pt idx="438">
                  <c:v>1361.2932846831757</c:v>
                </c:pt>
                <c:pt idx="439">
                  <c:v>1361.2971240579016</c:v>
                </c:pt>
                <c:pt idx="440">
                  <c:v>1361.2999573314191</c:v>
                </c:pt>
                <c:pt idx="441">
                  <c:v>1361.3017382462017</c:v>
                </c:pt>
                <c:pt idx="442">
                  <c:v>1361.3027790405552</c:v>
                </c:pt>
                <c:pt idx="443">
                  <c:v>1361.3024552378674</c:v>
                </c:pt>
                <c:pt idx="444">
                  <c:v>1361.303253180205</c:v>
                </c:pt>
                <c:pt idx="445">
                  <c:v>1361.3059592455238</c:v>
                </c:pt>
                <c:pt idx="446">
                  <c:v>1361.3097870558679</c:v>
                </c:pt>
                <c:pt idx="447">
                  <c:v>1361.3133141922879</c:v>
                </c:pt>
                <c:pt idx="448">
                  <c:v>1361.3169801012882</c:v>
                </c:pt>
                <c:pt idx="449">
                  <c:v>1361.3207963472503</c:v>
                </c:pt>
                <c:pt idx="450">
                  <c:v>1361.3247051082665</c:v>
                </c:pt>
                <c:pt idx="451">
                  <c:v>1361.3278737488536</c:v>
                </c:pt>
                <c:pt idx="452">
                  <c:v>1361.3301056745222</c:v>
                </c:pt>
                <c:pt idx="453">
                  <c:v>1361.3314471427998</c:v>
                </c:pt>
                <c:pt idx="454">
                  <c:v>1361.3318056386331</c:v>
                </c:pt>
                <c:pt idx="455">
                  <c:v>1361.3314355784184</c:v>
                </c:pt>
                <c:pt idx="456">
                  <c:v>1361.332002233122</c:v>
                </c:pt>
                <c:pt idx="457">
                  <c:v>1361.3336559397055</c:v>
                </c:pt>
                <c:pt idx="458">
                  <c:v>1361.3369749172546</c:v>
                </c:pt>
                <c:pt idx="459">
                  <c:v>1361.3401898153684</c:v>
                </c:pt>
                <c:pt idx="460">
                  <c:v>1361.3429999601226</c:v>
                </c:pt>
                <c:pt idx="461">
                  <c:v>1361.3453706583718</c:v>
                </c:pt>
                <c:pt idx="462">
                  <c:v>1361.3468740279936</c:v>
                </c:pt>
                <c:pt idx="463">
                  <c:v>1361.349279419388</c:v>
                </c:pt>
                <c:pt idx="464">
                  <c:v>1361.3518004545997</c:v>
                </c:pt>
                <c:pt idx="465">
                  <c:v>1361.352297723013</c:v>
                </c:pt>
                <c:pt idx="466">
                  <c:v>1361.3516154244924</c:v>
                </c:pt>
                <c:pt idx="467">
                  <c:v>1361.3500773617259</c:v>
                </c:pt>
                <c:pt idx="468">
                  <c:v>1361.3488399728835</c:v>
                </c:pt>
                <c:pt idx="469">
                  <c:v>1361.3501236192524</c:v>
                </c:pt>
                <c:pt idx="470">
                  <c:v>1361.353477289947</c:v>
                </c:pt>
                <c:pt idx="471">
                  <c:v>1361.3575132591616</c:v>
                </c:pt>
                <c:pt idx="472">
                  <c:v>1361.3609825736733</c:v>
                </c:pt>
                <c:pt idx="473">
                  <c:v>1361.3643825018939</c:v>
                </c:pt>
                <c:pt idx="474">
                  <c:v>1361.3678980739323</c:v>
                </c:pt>
                <c:pt idx="475">
                  <c:v>1361.3726857279578</c:v>
                </c:pt>
                <c:pt idx="476">
                  <c:v>1361.37643258763</c:v>
                </c:pt>
                <c:pt idx="477">
                  <c:v>1361.3790461378949</c:v>
                </c:pt>
                <c:pt idx="478">
                  <c:v>1361.3815324799616</c:v>
                </c:pt>
                <c:pt idx="479">
                  <c:v>1361.3832093153085</c:v>
                </c:pt>
                <c:pt idx="480">
                  <c:v>1361.3853024683972</c:v>
                </c:pt>
                <c:pt idx="481">
                  <c:v>1361.3899744786058</c:v>
                </c:pt>
                <c:pt idx="482">
                  <c:v>1361.3955369462058</c:v>
                </c:pt>
                <c:pt idx="483">
                  <c:v>1361.4009028193163</c:v>
                </c:pt>
                <c:pt idx="484">
                  <c:v>1361.4052857199822</c:v>
                </c:pt>
                <c:pt idx="485">
                  <c:v>1361.4096801850299</c:v>
                </c:pt>
                <c:pt idx="486">
                  <c:v>1361.4138664912073</c:v>
                </c:pt>
                <c:pt idx="487">
                  <c:v>1361.4182956494001</c:v>
                </c:pt>
                <c:pt idx="488">
                  <c:v>1361.4207935558479</c:v>
                </c:pt>
                <c:pt idx="489">
                  <c:v>1361.4217649639113</c:v>
                </c:pt>
                <c:pt idx="490">
                  <c:v>1361.4221465885071</c:v>
                </c:pt>
                <c:pt idx="491">
                  <c:v>1361.4211289229172</c:v>
                </c:pt>
                <c:pt idx="492">
                  <c:v>1361.4201459504725</c:v>
                </c:pt>
                <c:pt idx="493">
                  <c:v>1361.421695577621</c:v>
                </c:pt>
                <c:pt idx="494">
                  <c:v>1361.4243900785577</c:v>
                </c:pt>
                <c:pt idx="495">
                  <c:v>1361.4273043027474</c:v>
                </c:pt>
                <c:pt idx="496">
                  <c:v>1361.4298137735773</c:v>
                </c:pt>
                <c:pt idx="497">
                  <c:v>1361.4314096582525</c:v>
                </c:pt>
                <c:pt idx="498">
                  <c:v>1361.4332368305618</c:v>
                </c:pt>
                <c:pt idx="499">
                  <c:v>1361.4358041233002</c:v>
                </c:pt>
                <c:pt idx="500">
                  <c:v>1361.4364401642938</c:v>
                </c:pt>
                <c:pt idx="501">
                  <c:v>1361.4375272161742</c:v>
                </c:pt>
                <c:pt idx="502">
                  <c:v>1361.4369605614704</c:v>
                </c:pt>
                <c:pt idx="503">
                  <c:v>1361.4357116082465</c:v>
                </c:pt>
                <c:pt idx="504">
                  <c:v>1361.4357694301548</c:v>
                </c:pt>
                <c:pt idx="505">
                  <c:v>1361.4381401284045</c:v>
                </c:pt>
                <c:pt idx="506">
                  <c:v>1361.4415863141521</c:v>
                </c:pt>
                <c:pt idx="507">
                  <c:v>1361.445044064282</c:v>
                </c:pt>
                <c:pt idx="508">
                  <c:v>1361.4479120309445</c:v>
                </c:pt>
                <c:pt idx="509">
                  <c:v>1361.4505024524462</c:v>
                </c:pt>
                <c:pt idx="510">
                  <c:v>1361.4540064601026</c:v>
                </c:pt>
                <c:pt idx="511">
                  <c:v>1361.4572560513616</c:v>
                </c:pt>
                <c:pt idx="512">
                  <c:v>1361.4595689277025</c:v>
                </c:pt>
                <c:pt idx="513">
                  <c:v>1361.4615001794471</c:v>
                </c:pt>
                <c:pt idx="514">
                  <c:v>1361.4613382781031</c:v>
                </c:pt>
                <c:pt idx="515">
                  <c:v>1361.4610954260877</c:v>
                </c:pt>
                <c:pt idx="516">
                  <c:v>1361.4610491685607</c:v>
                </c:pt>
                <c:pt idx="517">
                  <c:v>1361.4627953901982</c:v>
                </c:pt>
                <c:pt idx="518">
                  <c:v>1361.4659177732583</c:v>
                </c:pt>
                <c:pt idx="519">
                  <c:v>1361.469213622044</c:v>
                </c:pt>
                <c:pt idx="520">
                  <c:v>1361.4724285201578</c:v>
                </c:pt>
                <c:pt idx="521">
                  <c:v>1361.4754583881645</c:v>
                </c:pt>
                <c:pt idx="522">
                  <c:v>1361.4782916616821</c:v>
                </c:pt>
                <c:pt idx="523">
                  <c:v>1361.481148063963</c:v>
                </c:pt>
                <c:pt idx="524">
                  <c:v>1361.4837847429917</c:v>
                </c:pt>
                <c:pt idx="525">
                  <c:v>1361.4857275591178</c:v>
                </c:pt>
                <c:pt idx="526">
                  <c:v>1361.4866758384176</c:v>
                </c:pt>
                <c:pt idx="527">
                  <c:v>1361.4869765123419</c:v>
                </c:pt>
                <c:pt idx="528">
                  <c:v>1361.4881676436573</c:v>
                </c:pt>
                <c:pt idx="529">
                  <c:v>1361.4908852733581</c:v>
                </c:pt>
                <c:pt idx="530">
                  <c:v>1361.4952566096422</c:v>
                </c:pt>
                <c:pt idx="531">
                  <c:v>1361.4999054910875</c:v>
                </c:pt>
                <c:pt idx="532">
                  <c:v>1361.5041727479363</c:v>
                </c:pt>
                <c:pt idx="533">
                  <c:v>1361.5078386569367</c:v>
                </c:pt>
                <c:pt idx="534">
                  <c:v>1361.5117011604259</c:v>
                </c:pt>
                <c:pt idx="535">
                  <c:v>1361.5160956254736</c:v>
                </c:pt>
                <c:pt idx="536">
                  <c:v>1361.5201431590699</c:v>
                </c:pt>
                <c:pt idx="537">
                  <c:v>1361.5230689476411</c:v>
                </c:pt>
                <c:pt idx="538">
                  <c:v>1361.5244798022093</c:v>
                </c:pt>
                <c:pt idx="539">
                  <c:v>1361.5248498624237</c:v>
                </c:pt>
                <c:pt idx="540">
                  <c:v>1361.5264341827169</c:v>
                </c:pt>
                <c:pt idx="541">
                  <c:v>1361.5292558918529</c:v>
                </c:pt>
                <c:pt idx="542">
                  <c:v>1361.5340319814968</c:v>
                </c:pt>
                <c:pt idx="543">
                  <c:v>1361.5383454958724</c:v>
                </c:pt>
                <c:pt idx="544">
                  <c:v>1361.5421501774533</c:v>
                </c:pt>
                <c:pt idx="545">
                  <c:v>1361.5456194919645</c:v>
                </c:pt>
                <c:pt idx="546">
                  <c:v>1361.5492160146748</c:v>
                </c:pt>
                <c:pt idx="547">
                  <c:v>1361.5537608166846</c:v>
                </c:pt>
                <c:pt idx="548">
                  <c:v>1361.5571029229973</c:v>
                </c:pt>
                <c:pt idx="549">
                  <c:v>1361.5583287474578</c:v>
                </c:pt>
                <c:pt idx="550">
                  <c:v>1361.5576695777006</c:v>
                </c:pt>
                <c:pt idx="551">
                  <c:v>1361.5570104079436</c:v>
                </c:pt>
                <c:pt idx="552">
                  <c:v>1361.5567675559275</c:v>
                </c:pt>
                <c:pt idx="553">
                  <c:v>1361.558201539259</c:v>
                </c:pt>
                <c:pt idx="554">
                  <c:v>1361.5614742592811</c:v>
                </c:pt>
                <c:pt idx="555">
                  <c:v>1361.5647238505403</c:v>
                </c:pt>
                <c:pt idx="556">
                  <c:v>1361.5676612034929</c:v>
                </c:pt>
                <c:pt idx="557">
                  <c:v>1361.5708529728436</c:v>
                </c:pt>
                <c:pt idx="558">
                  <c:v>1361.5746345256607</c:v>
                </c:pt>
                <c:pt idx="559">
                  <c:v>1361.5786473661121</c:v>
                </c:pt>
                <c:pt idx="560">
                  <c:v>1361.5810296287432</c:v>
                </c:pt>
                <c:pt idx="561">
                  <c:v>1361.5828452366709</c:v>
                </c:pt>
                <c:pt idx="562">
                  <c:v>1361.5842560912388</c:v>
                </c:pt>
                <c:pt idx="563">
                  <c:v>1361.5855513019899</c:v>
                </c:pt>
                <c:pt idx="564">
                  <c:v>1361.5861410854568</c:v>
                </c:pt>
                <c:pt idx="565">
                  <c:v>1361.5894600630058</c:v>
                </c:pt>
                <c:pt idx="566">
                  <c:v>1361.593912349962</c:v>
                </c:pt>
                <c:pt idx="567">
                  <c:v>1361.5985265382621</c:v>
                </c:pt>
                <c:pt idx="568">
                  <c:v>1361.6030366471268</c:v>
                </c:pt>
                <c:pt idx="569">
                  <c:v>1361.6073039039761</c:v>
                </c:pt>
                <c:pt idx="570">
                  <c:v>1361.6106575746699</c:v>
                </c:pt>
                <c:pt idx="571">
                  <c:v>1361.6148091877017</c:v>
                </c:pt>
                <c:pt idx="572">
                  <c:v>1361.6180240858157</c:v>
                </c:pt>
                <c:pt idx="573">
                  <c:v>1361.6198975156517</c:v>
                </c:pt>
                <c:pt idx="574">
                  <c:v>1361.6201056745222</c:v>
                </c:pt>
                <c:pt idx="575">
                  <c:v>1361.6197240499262</c:v>
                </c:pt>
                <c:pt idx="576">
                  <c:v>1361.6199437731784</c:v>
                </c:pt>
                <c:pt idx="577">
                  <c:v>1361.6228348686045</c:v>
                </c:pt>
                <c:pt idx="578">
                  <c:v>1361.6265354707502</c:v>
                </c:pt>
                <c:pt idx="579">
                  <c:v>1361.6305830043466</c:v>
                </c:pt>
                <c:pt idx="580">
                  <c:v>1361.6340638832396</c:v>
                </c:pt>
                <c:pt idx="581">
                  <c:v>1361.6369087211388</c:v>
                </c:pt>
                <c:pt idx="582">
                  <c:v>1361.6396841727478</c:v>
                </c:pt>
                <c:pt idx="583">
                  <c:v>1361.6440092515054</c:v>
                </c:pt>
                <c:pt idx="584">
                  <c:v>1361.6461486621206</c:v>
                </c:pt>
                <c:pt idx="585">
                  <c:v>1361.647386050963</c:v>
                </c:pt>
                <c:pt idx="586">
                  <c:v>1361.6478486262311</c:v>
                </c:pt>
                <c:pt idx="587">
                  <c:v>1361.6474091797265</c:v>
                </c:pt>
                <c:pt idx="588">
                  <c:v>1361.6479295769032</c:v>
                </c:pt>
                <c:pt idx="589">
                  <c:v>1361.6504968696413</c:v>
                </c:pt>
                <c:pt idx="590">
                  <c:v>1361.6542668580769</c:v>
                </c:pt>
                <c:pt idx="591">
                  <c:v>1361.6585572436893</c:v>
                </c:pt>
                <c:pt idx="592">
                  <c:v>1361.6627782430114</c:v>
                </c:pt>
                <c:pt idx="593">
                  <c:v>1361.6660162698886</c:v>
                </c:pt>
                <c:pt idx="594">
                  <c:v>1361.6685141763369</c:v>
                </c:pt>
                <c:pt idx="595">
                  <c:v>1361.6715209155798</c:v>
                </c:pt>
                <c:pt idx="596">
                  <c:v>1361.673949435738</c:v>
                </c:pt>
                <c:pt idx="597">
                  <c:v>1361.6754528053593</c:v>
                </c:pt>
                <c:pt idx="598">
                  <c:v>1361.6758922518643</c:v>
                </c:pt>
                <c:pt idx="599">
                  <c:v>1361.6754990628865</c:v>
                </c:pt>
                <c:pt idx="600">
                  <c:v>1361.6767595804922</c:v>
                </c:pt>
                <c:pt idx="601">
                  <c:v>1361.6791765362682</c:v>
                </c:pt>
                <c:pt idx="602">
                  <c:v>1361.6826342863978</c:v>
                </c:pt>
                <c:pt idx="603">
                  <c:v>1361.6862655022528</c:v>
                </c:pt>
                <c:pt idx="604">
                  <c:v>1361.6897926386728</c:v>
                </c:pt>
                <c:pt idx="605">
                  <c:v>1361.6920823862504</c:v>
                </c:pt>
                <c:pt idx="606">
                  <c:v>1361.6955979582885</c:v>
                </c:pt>
                <c:pt idx="607">
                  <c:v>1361.6996107987397</c:v>
                </c:pt>
                <c:pt idx="608">
                  <c:v>1361.7031148063963</c:v>
                </c:pt>
                <c:pt idx="609">
                  <c:v>1361.7042134226581</c:v>
                </c:pt>
                <c:pt idx="610">
                  <c:v>1361.7040977788408</c:v>
                </c:pt>
                <c:pt idx="611">
                  <c:v>1361.7035079953744</c:v>
                </c:pt>
                <c:pt idx="612">
                  <c:v>1361.7042481158032</c:v>
                </c:pt>
                <c:pt idx="613">
                  <c:v>1361.705751485425</c:v>
                </c:pt>
                <c:pt idx="614">
                  <c:v>1361.7092323643178</c:v>
                </c:pt>
                <c:pt idx="615">
                  <c:v>1361.7129098376997</c:v>
                </c:pt>
                <c:pt idx="616">
                  <c:v>1361.7163097659211</c:v>
                </c:pt>
                <c:pt idx="617">
                  <c:v>1361.7197790804321</c:v>
                </c:pt>
                <c:pt idx="618">
                  <c:v>1361.7240232085173</c:v>
                </c:pt>
                <c:pt idx="619">
                  <c:v>1361.7283598516567</c:v>
                </c:pt>
                <c:pt idx="620">
                  <c:v>1361.7325230290701</c:v>
                </c:pt>
                <c:pt idx="621">
                  <c:v>1361.7347896478843</c:v>
                </c:pt>
                <c:pt idx="622">
                  <c:v>1361.7356801052758</c:v>
                </c:pt>
                <c:pt idx="623">
                  <c:v>1361.7362351955976</c:v>
                </c:pt>
                <c:pt idx="624">
                  <c:v>1361.7372875543329</c:v>
                </c:pt>
                <c:pt idx="625">
                  <c:v>1361.7400745703235</c:v>
                </c:pt>
                <c:pt idx="626">
                  <c:v>1361.7450009969293</c:v>
                </c:pt>
                <c:pt idx="627">
                  <c:v>1361.7493145113051</c:v>
                </c:pt>
                <c:pt idx="628">
                  <c:v>1361.7538593133149</c:v>
                </c:pt>
                <c:pt idx="629">
                  <c:v>1361.757698688041</c:v>
                </c:pt>
                <c:pt idx="630">
                  <c:v>1361.7606476053757</c:v>
                </c:pt>
                <c:pt idx="631">
                  <c:v>1361.763249591259</c:v>
                </c:pt>
                <c:pt idx="632">
                  <c:v>1361.7652039717671</c:v>
                </c:pt>
                <c:pt idx="633">
                  <c:v>1361.7659903497226</c:v>
                </c:pt>
                <c:pt idx="634">
                  <c:v>1361.7663025880286</c:v>
                </c:pt>
                <c:pt idx="635">
                  <c:v>1361.7662678948836</c:v>
                </c:pt>
                <c:pt idx="636">
                  <c:v>1361.7671699166565</c:v>
                </c:pt>
                <c:pt idx="637">
                  <c:v>1361.7696331299594</c:v>
                </c:pt>
                <c:pt idx="638">
                  <c:v>1361.7731487019976</c:v>
                </c:pt>
                <c:pt idx="639">
                  <c:v>1361.7768261753797</c:v>
                </c:pt>
                <c:pt idx="640">
                  <c:v>1361.7807465007775</c:v>
                </c:pt>
                <c:pt idx="641">
                  <c:v>1361.7834756948594</c:v>
                </c:pt>
                <c:pt idx="642">
                  <c:v>1361.7865171272481</c:v>
                </c:pt>
                <c:pt idx="643">
                  <c:v>1361.7907843840969</c:v>
                </c:pt>
                <c:pt idx="644">
                  <c:v>1361.7947625314034</c:v>
                </c:pt>
                <c:pt idx="645">
                  <c:v>1361.7966243968576</c:v>
                </c:pt>
                <c:pt idx="646">
                  <c:v>1361.7972951309964</c:v>
                </c:pt>
                <c:pt idx="647">
                  <c:v>1361.7972835666149</c:v>
                </c:pt>
                <c:pt idx="648">
                  <c:v>1361.7982896678227</c:v>
                </c:pt>
                <c:pt idx="649">
                  <c:v>1361.8005678510187</c:v>
                </c:pt>
                <c:pt idx="650">
                  <c:v>1361.8050201379749</c:v>
                </c:pt>
                <c:pt idx="651">
                  <c:v>1361.8096921481836</c:v>
                </c:pt>
                <c:pt idx="652">
                  <c:v>1361.8139825337958</c:v>
                </c:pt>
                <c:pt idx="653">
                  <c:v>1361.818238226263</c:v>
                </c:pt>
                <c:pt idx="654">
                  <c:v>1361.8225286118754</c:v>
                </c:pt>
                <c:pt idx="655">
                  <c:v>1361.8270387207401</c:v>
                </c:pt>
                <c:pt idx="656">
                  <c:v>1361.8311787693901</c:v>
                </c:pt>
                <c:pt idx="657">
                  <c:v>1361.8332603580968</c:v>
                </c:pt>
                <c:pt idx="658">
                  <c:v>1361.834856242772</c:v>
                </c:pt>
                <c:pt idx="659">
                  <c:v>1361.835839215217</c:v>
                </c:pt>
                <c:pt idx="660">
                  <c:v>1361.8371112972045</c:v>
                </c:pt>
                <c:pt idx="661">
                  <c:v>1361.8401180364476</c:v>
                </c:pt>
                <c:pt idx="662">
                  <c:v>1361.8448594329461</c:v>
                </c:pt>
                <c:pt idx="663">
                  <c:v>1361.8494851856281</c:v>
                </c:pt>
                <c:pt idx="664">
                  <c:v>1361.85356741237</c:v>
                </c:pt>
                <c:pt idx="665">
                  <c:v>1361.8563312995973</c:v>
                </c:pt>
                <c:pt idx="666">
                  <c:v>1361.8595924552378</c:v>
                </c:pt>
                <c:pt idx="667">
                  <c:v>1361.8642529010649</c:v>
                </c:pt>
                <c:pt idx="668">
                  <c:v>1361.8683351278064</c:v>
                </c:pt>
                <c:pt idx="669">
                  <c:v>1361.8700003987719</c:v>
                </c:pt>
                <c:pt idx="670">
                  <c:v>1361.8705323603303</c:v>
                </c:pt>
                <c:pt idx="671">
                  <c:v>1361.8704167165133</c:v>
                </c:pt>
                <c:pt idx="672">
                  <c:v>1361.8706480041474</c:v>
                </c:pt>
                <c:pt idx="673">
                  <c:v>1361.8734697132834</c:v>
                </c:pt>
                <c:pt idx="674">
                  <c:v>1361.8776444550783</c:v>
                </c:pt>
                <c:pt idx="675">
                  <c:v>1361.8819695338357</c:v>
                </c:pt>
                <c:pt idx="676">
                  <c:v>1361.8856354428362</c:v>
                </c:pt>
                <c:pt idx="677">
                  <c:v>1361.888491845117</c:v>
                </c:pt>
                <c:pt idx="678">
                  <c:v>1361.8926665869124</c:v>
                </c:pt>
                <c:pt idx="679">
                  <c:v>1361.8968991506158</c:v>
                </c:pt>
                <c:pt idx="680">
                  <c:v>1361.8999290186223</c:v>
                </c:pt>
                <c:pt idx="681">
                  <c:v>1361.9009929417393</c:v>
                </c:pt>
                <c:pt idx="682">
                  <c:v>1361.9011201499382</c:v>
                </c:pt>
                <c:pt idx="683">
                  <c:v>1361.9009929417393</c:v>
                </c:pt>
                <c:pt idx="684">
                  <c:v>1361.9016058539696</c:v>
                </c:pt>
                <c:pt idx="685">
                  <c:v>1361.9050057821905</c:v>
                </c:pt>
                <c:pt idx="686">
                  <c:v>1361.9098743868881</c:v>
                </c:pt>
                <c:pt idx="687">
                  <c:v>1361.9151708737086</c:v>
                </c:pt>
                <c:pt idx="688">
                  <c:v>1361.9194150017943</c:v>
                </c:pt>
                <c:pt idx="689">
                  <c:v>1361.9241101407665</c:v>
                </c:pt>
                <c:pt idx="690">
                  <c:v>1361.9293719344421</c:v>
                </c:pt>
                <c:pt idx="691">
                  <c:v>1361.9361717908841</c:v>
                </c:pt>
                <c:pt idx="692">
                  <c:v>1361.9412832475973</c:v>
                </c:pt>
                <c:pt idx="693">
                  <c:v>1361.9445790963828</c:v>
                </c:pt>
                <c:pt idx="694">
                  <c:v>1361.9464178330741</c:v>
                </c:pt>
                <c:pt idx="695">
                  <c:v>1361.9475048849542</c:v>
                </c:pt>
                <c:pt idx="696">
                  <c:v>1361.949933405112</c:v>
                </c:pt>
                <c:pt idx="697">
                  <c:v>1361.9544897715036</c:v>
                </c:pt>
                <c:pt idx="698">
                  <c:v>1361.9605495075168</c:v>
                </c:pt>
                <c:pt idx="699">
                  <c:v>1361.9654759341227</c:v>
                </c:pt>
                <c:pt idx="700">
                  <c:v>1361.9704254894923</c:v>
                </c:pt>
                <c:pt idx="701">
                  <c:v>1361.9749355983572</c:v>
                </c:pt>
                <c:pt idx="702">
                  <c:v>1361.9785668142124</c:v>
                </c:pt>
                <c:pt idx="703">
                  <c:v>1361.983389161383</c:v>
                </c:pt>
                <c:pt idx="704">
                  <c:v>1361.9859680185027</c:v>
                </c:pt>
                <c:pt idx="705">
                  <c:v>1361.9872863580172</c:v>
                </c:pt>
                <c:pt idx="706">
                  <c:v>1361.9856181959562</c:v>
                </c:pt>
                <c:pt idx="707">
                  <c:v>1361.98695414487</c:v>
                </c:pt>
                <c:pt idx="708">
                  <c:v>1361.9917744945565</c:v>
                </c:pt>
                <c:pt idx="709">
                  <c:v>1361.9997039341051</c:v>
                </c:pt>
                <c:pt idx="710">
                  <c:v>1362.0086009590459</c:v>
                </c:pt>
                <c:pt idx="711">
                  <c:v>1362.0158305561727</c:v>
                </c:pt>
              </c:numCache>
            </c:numRef>
          </c:yVal>
          <c:smooth val="0"/>
          <c:extLst>
            <c:ext xmlns:c16="http://schemas.microsoft.com/office/drawing/2014/chart" uri="{C3380CC4-5D6E-409C-BE32-E72D297353CC}">
              <c16:uniqueId val="{00000004-8EB5-4DEA-AE11-CDF70C12350B}"/>
            </c:ext>
          </c:extLst>
        </c:ser>
        <c:ser>
          <c:idx val="5"/>
          <c:order val="5"/>
          <c:tx>
            <c:strRef>
              <c:f>'AMO-TSI-Temp-Data'!$AX$4</c:f>
              <c:strCache>
                <c:ptCount val="1"/>
                <c:pt idx="0">
                  <c:v>GISS - CO2</c:v>
                </c:pt>
              </c:strCache>
            </c:strRef>
          </c:tx>
          <c:spPr>
            <a:ln w="19050" cap="rnd">
              <a:solidFill>
                <a:srgbClr val="00FFFF"/>
              </a:solidFill>
              <a:round/>
            </a:ln>
            <a:effectLst/>
          </c:spPr>
          <c:marker>
            <c:symbol val="none"/>
          </c:marker>
          <c:xVal>
            <c:numRef>
              <c:f>'AMO-TSI-Temp-Data'!$AW$5:$AW$166</c:f>
              <c:numCache>
                <c:formatCode>General</c:formatCode>
                <c:ptCount val="162"/>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numCache>
            </c:numRef>
          </c:xVal>
          <c:yVal>
            <c:numRef>
              <c:f>'AMO-TSI-Temp-Data'!$AZ$5:$AZ$166</c:f>
              <c:numCache>
                <c:formatCode>General</c:formatCode>
                <c:ptCount val="162"/>
                <c:pt idx="4">
                  <c:v>1360.1824732551015</c:v>
                </c:pt>
                <c:pt idx="5">
                  <c:v>1360.1839424572315</c:v>
                </c:pt>
                <c:pt idx="6">
                  <c:v>1360.1853012720819</c:v>
                </c:pt>
                <c:pt idx="7">
                  <c:v>1360.1871515731546</c:v>
                </c:pt>
                <c:pt idx="8">
                  <c:v>1360.1892331618615</c:v>
                </c:pt>
                <c:pt idx="9">
                  <c:v>1360.1916616820195</c:v>
                </c:pt>
                <c:pt idx="10">
                  <c:v>1360.194205845994</c:v>
                </c:pt>
                <c:pt idx="11">
                  <c:v>1360.1969812976033</c:v>
                </c:pt>
                <c:pt idx="12">
                  <c:v>1360.1996411053951</c:v>
                </c:pt>
                <c:pt idx="13">
                  <c:v>1360.2020696255531</c:v>
                </c:pt>
                <c:pt idx="14">
                  <c:v>1360.2044981457111</c:v>
                </c:pt>
                <c:pt idx="15">
                  <c:v>1360.2068110220521</c:v>
                </c:pt>
                <c:pt idx="16">
                  <c:v>1360.209008254576</c:v>
                </c:pt>
                <c:pt idx="17">
                  <c:v>1360.2110898432825</c:v>
                </c:pt>
                <c:pt idx="18">
                  <c:v>1360.2131714319892</c:v>
                </c:pt>
                <c:pt idx="19">
                  <c:v>1360.2153686645131</c:v>
                </c:pt>
                <c:pt idx="20">
                  <c:v>1360.217565897037</c:v>
                </c:pt>
                <c:pt idx="21">
                  <c:v>1360.219878773378</c:v>
                </c:pt>
                <c:pt idx="22">
                  <c:v>1360.2226542249869</c:v>
                </c:pt>
                <c:pt idx="23">
                  <c:v>1360.2260078956813</c:v>
                </c:pt>
                <c:pt idx="24">
                  <c:v>1360.2300554292776</c:v>
                </c:pt>
                <c:pt idx="25">
                  <c:v>1360.2346811819593</c:v>
                </c:pt>
                <c:pt idx="26">
                  <c:v>1360.2398851537264</c:v>
                </c:pt>
                <c:pt idx="27">
                  <c:v>1360.2454360569448</c:v>
                </c:pt>
                <c:pt idx="28">
                  <c:v>1360.2512182477969</c:v>
                </c:pt>
                <c:pt idx="29">
                  <c:v>1360.2573473701</c:v>
                </c:pt>
                <c:pt idx="30">
                  <c:v>1360.2638234238545</c:v>
                </c:pt>
                <c:pt idx="31">
                  <c:v>1360.2702994776091</c:v>
                </c:pt>
                <c:pt idx="32">
                  <c:v>1360.2766598875464</c:v>
                </c:pt>
                <c:pt idx="33">
                  <c:v>1360.2830202974835</c:v>
                </c:pt>
                <c:pt idx="34">
                  <c:v>1360.2893807074211</c:v>
                </c:pt>
                <c:pt idx="35">
                  <c:v>1360.2952785420905</c:v>
                </c:pt>
                <c:pt idx="36">
                  <c:v>1360.3007138014914</c:v>
                </c:pt>
                <c:pt idx="37">
                  <c:v>1360.3052239103561</c:v>
                </c:pt>
                <c:pt idx="38">
                  <c:v>1360.3091558001356</c:v>
                </c:pt>
                <c:pt idx="39">
                  <c:v>1360.3123938270126</c:v>
                </c:pt>
                <c:pt idx="40">
                  <c:v>1360.3151692786219</c:v>
                </c:pt>
                <c:pt idx="41">
                  <c:v>1360.3174821549624</c:v>
                </c:pt>
                <c:pt idx="42">
                  <c:v>1360.3193324560355</c:v>
                </c:pt>
                <c:pt idx="43">
                  <c:v>1360.3210671132908</c:v>
                </c:pt>
                <c:pt idx="44">
                  <c:v>1360.3230330581805</c:v>
                </c:pt>
                <c:pt idx="45">
                  <c:v>1360.3254615783385</c:v>
                </c:pt>
                <c:pt idx="46">
                  <c:v>1360.3282370299478</c:v>
                </c:pt>
                <c:pt idx="47">
                  <c:v>1360.3312437691909</c:v>
                </c:pt>
                <c:pt idx="48">
                  <c:v>1360.3345974398851</c:v>
                </c:pt>
                <c:pt idx="49">
                  <c:v>1360.3382980420306</c:v>
                </c:pt>
                <c:pt idx="50">
                  <c:v>1360.3425768632612</c:v>
                </c:pt>
                <c:pt idx="51">
                  <c:v>1360.3472026159429</c:v>
                </c:pt>
                <c:pt idx="52">
                  <c:v>1360.3524065877098</c:v>
                </c:pt>
                <c:pt idx="53">
                  <c:v>1360.3579574909281</c:v>
                </c:pt>
                <c:pt idx="54">
                  <c:v>1360.3639709694141</c:v>
                </c:pt>
                <c:pt idx="55">
                  <c:v>1360.3705626669857</c:v>
                </c:pt>
                <c:pt idx="56">
                  <c:v>1360.3771543645571</c:v>
                </c:pt>
                <c:pt idx="57">
                  <c:v>1360.3836304183117</c:v>
                </c:pt>
                <c:pt idx="58">
                  <c:v>1360.3896438967979</c:v>
                </c:pt>
                <c:pt idx="59">
                  <c:v>1360.3954260876501</c:v>
                </c:pt>
                <c:pt idx="60">
                  <c:v>1360.4012082785021</c:v>
                </c:pt>
                <c:pt idx="61">
                  <c:v>1360.4068748255372</c:v>
                </c:pt>
                <c:pt idx="62">
                  <c:v>1360.4124257287551</c:v>
                </c:pt>
                <c:pt idx="63">
                  <c:v>1360.4177453443394</c:v>
                </c:pt>
                <c:pt idx="64">
                  <c:v>1360.4230649599231</c:v>
                </c:pt>
                <c:pt idx="65">
                  <c:v>1360.4281532878731</c:v>
                </c:pt>
                <c:pt idx="66">
                  <c:v>1360.4332416158229</c:v>
                </c:pt>
                <c:pt idx="67">
                  <c:v>1360.4383299437732</c:v>
                </c:pt>
                <c:pt idx="68">
                  <c:v>1360.443302627906</c:v>
                </c:pt>
                <c:pt idx="69">
                  <c:v>1360.448275312039</c:v>
                </c:pt>
                <c:pt idx="70">
                  <c:v>1360.4534792838058</c:v>
                </c:pt>
                <c:pt idx="71">
                  <c:v>1360.4590301870239</c:v>
                </c:pt>
                <c:pt idx="72">
                  <c:v>1360.4648123778757</c:v>
                </c:pt>
                <c:pt idx="73">
                  <c:v>1360.4708258563624</c:v>
                </c:pt>
                <c:pt idx="74">
                  <c:v>1360.4767236910316</c:v>
                </c:pt>
                <c:pt idx="75">
                  <c:v>1360.4827371695178</c:v>
                </c:pt>
                <c:pt idx="76">
                  <c:v>1360.4888662918213</c:v>
                </c:pt>
                <c:pt idx="77">
                  <c:v>1360.4952267017584</c:v>
                </c:pt>
                <c:pt idx="78">
                  <c:v>1360.501702755513</c:v>
                </c:pt>
                <c:pt idx="79">
                  <c:v>1360.5081788092675</c:v>
                </c:pt>
                <c:pt idx="80">
                  <c:v>1360.5146548630219</c:v>
                </c:pt>
                <c:pt idx="81">
                  <c:v>1360.5212465605935</c:v>
                </c:pt>
                <c:pt idx="82">
                  <c:v>1360.527838258165</c:v>
                </c:pt>
                <c:pt idx="83">
                  <c:v>1360.5340830242853</c:v>
                </c:pt>
                <c:pt idx="84">
                  <c:v>1360.5399808589546</c:v>
                </c:pt>
                <c:pt idx="85">
                  <c:v>1360.5450691869041</c:v>
                </c:pt>
                <c:pt idx="86">
                  <c:v>1360.5491167205005</c:v>
                </c:pt>
                <c:pt idx="87">
                  <c:v>1360.5525860350122</c:v>
                </c:pt>
                <c:pt idx="88">
                  <c:v>1360.5551301989869</c:v>
                </c:pt>
                <c:pt idx="89">
                  <c:v>1360.5574430753279</c:v>
                </c:pt>
                <c:pt idx="90">
                  <c:v>1360.5590620887665</c:v>
                </c:pt>
                <c:pt idx="91">
                  <c:v>1360.5603341707538</c:v>
                </c:pt>
                <c:pt idx="92">
                  <c:v>1360.5612593212902</c:v>
                </c:pt>
                <c:pt idx="93">
                  <c:v>1360.5621844718264</c:v>
                </c:pt>
                <c:pt idx="94">
                  <c:v>1360.5629939785458</c:v>
                </c:pt>
                <c:pt idx="95">
                  <c:v>1360.5639191290825</c:v>
                </c:pt>
                <c:pt idx="96">
                  <c:v>1360.5650755672527</c:v>
                </c:pt>
                <c:pt idx="97">
                  <c:v>1360.5665789368745</c:v>
                </c:pt>
                <c:pt idx="98">
                  <c:v>1360.5691231008493</c:v>
                </c:pt>
                <c:pt idx="99">
                  <c:v>1360.5725924153608</c:v>
                </c:pt>
                <c:pt idx="100">
                  <c:v>1360.5769868804082</c:v>
                </c:pt>
                <c:pt idx="101">
                  <c:v>1360.5823064959923</c:v>
                </c:pt>
                <c:pt idx="102">
                  <c:v>1360.5881349443714</c:v>
                </c:pt>
                <c:pt idx="103">
                  <c:v>1360.5949348008132</c:v>
                </c:pt>
                <c:pt idx="104">
                  <c:v>1360.6026482434099</c:v>
                </c:pt>
                <c:pt idx="105">
                  <c:v>1360.6110092913825</c:v>
                </c:pt>
                <c:pt idx="106">
                  <c:v>1360.6197172708057</c:v>
                </c:pt>
                <c:pt idx="107">
                  <c:v>1360.6287143597717</c:v>
                </c:pt>
                <c:pt idx="108">
                  <c:v>1360.6377923994098</c:v>
                </c:pt>
                <c:pt idx="109">
                  <c:v>1360.6470785979184</c:v>
                </c:pt>
                <c:pt idx="110">
                  <c:v>1360.6574749770703</c:v>
                </c:pt>
                <c:pt idx="111">
                  <c:v>1360.668010128803</c:v>
                </c:pt>
                <c:pt idx="112">
                  <c:v>1360.6788112613151</c:v>
                </c:pt>
                <c:pt idx="113">
                  <c:v>1360.6902946923474</c:v>
                </c:pt>
                <c:pt idx="114">
                  <c:v>1360.7027148382981</c:v>
                </c:pt>
                <c:pt idx="115">
                  <c:v>1360.7155281732264</c:v>
                </c:pt>
                <c:pt idx="116">
                  <c:v>1360.7285612314072</c:v>
                </c:pt>
                <c:pt idx="117">
                  <c:v>1360.7428548071937</c:v>
                </c:pt>
                <c:pt idx="118">
                  <c:v>1360.7572871555608</c:v>
                </c:pt>
                <c:pt idx="119">
                  <c:v>1360.7722399011045</c:v>
                </c:pt>
                <c:pt idx="120">
                  <c:v>1360.787088567213</c:v>
                </c:pt>
                <c:pt idx="121">
                  <c:v>1360.8033712166527</c:v>
                </c:pt>
                <c:pt idx="122">
                  <c:v>1360.8209375124616</c:v>
                </c:pt>
                <c:pt idx="123">
                  <c:v>1360.8388738684853</c:v>
                </c:pt>
                <c:pt idx="124">
                  <c:v>1360.8581632571681</c:v>
                </c:pt>
                <c:pt idx="125">
                  <c:v>1360.8781927662799</c:v>
                </c:pt>
                <c:pt idx="126">
                  <c:v>1360.8982454041552</c:v>
                </c:pt>
                <c:pt idx="127">
                  <c:v>1360.9178932886707</c:v>
                </c:pt>
                <c:pt idx="128">
                  <c:v>1360.9385010168683</c:v>
                </c:pt>
                <c:pt idx="129">
                  <c:v>1360.959629142242</c:v>
                </c:pt>
                <c:pt idx="130">
                  <c:v>1360.980121226622</c:v>
                </c:pt>
                <c:pt idx="131">
                  <c:v>1361.0017697491724</c:v>
                </c:pt>
                <c:pt idx="132">
                  <c:v>1361.0250257207797</c:v>
                </c:pt>
                <c:pt idx="133">
                  <c:v>1361.0495769031381</c:v>
                </c:pt>
                <c:pt idx="134">
                  <c:v>1361.0733532719221</c:v>
                </c:pt>
                <c:pt idx="135">
                  <c:v>1361.0967827092552</c:v>
                </c:pt>
                <c:pt idx="136">
                  <c:v>1361.1191250947081</c:v>
                </c:pt>
                <c:pt idx="137">
                  <c:v>1361.1401028831201</c:v>
                </c:pt>
                <c:pt idx="138">
                  <c:v>1361.1612078797302</c:v>
                </c:pt>
                <c:pt idx="139">
                  <c:v>1361.1832958487855</c:v>
                </c:pt>
                <c:pt idx="140">
                  <c:v>1361.2064824341028</c:v>
                </c:pt>
                <c:pt idx="141">
                  <c:v>1361.228732304502</c:v>
                </c:pt>
                <c:pt idx="142">
                  <c:v>1361.2524971089044</c:v>
                </c:pt>
                <c:pt idx="143">
                  <c:v>1361.2770482912626</c:v>
                </c:pt>
                <c:pt idx="144">
                  <c:v>1361.3009981257726</c:v>
                </c:pt>
                <c:pt idx="145">
                  <c:v>1361.3237568289665</c:v>
                </c:pt>
                <c:pt idx="146">
                  <c:v>1361.3468855923752</c:v>
                </c:pt>
                <c:pt idx="147">
                  <c:v>1361.3715755473143</c:v>
                </c:pt>
                <c:pt idx="148">
                  <c:v>1361.396739641903</c:v>
                </c:pt>
                <c:pt idx="149">
                  <c:v>1361.4233839773499</c:v>
                </c:pt>
                <c:pt idx="150">
                  <c:v>1361.4516704549983</c:v>
                </c:pt>
                <c:pt idx="151">
                  <c:v>1361.4803038640982</c:v>
                </c:pt>
                <c:pt idx="152">
                  <c:v>1361.5089719663433</c:v>
                </c:pt>
                <c:pt idx="153">
                  <c:v>1361.537154364557</c:v>
                </c:pt>
                <c:pt idx="154">
                  <c:v>1361.5669095186822</c:v>
                </c:pt>
                <c:pt idx="155">
                  <c:v>1361.5956817003628</c:v>
                </c:pt>
              </c:numCache>
            </c:numRef>
          </c:yVal>
          <c:smooth val="0"/>
          <c:extLst>
            <c:ext xmlns:c16="http://schemas.microsoft.com/office/drawing/2014/chart" uri="{C3380CC4-5D6E-409C-BE32-E72D297353CC}">
              <c16:uniqueId val="{00000005-8EB5-4DEA-AE11-CDF70C12350B}"/>
            </c:ext>
          </c:extLst>
        </c:ser>
        <c:dLbls>
          <c:showLegendKey val="0"/>
          <c:showVal val="0"/>
          <c:showCatName val="0"/>
          <c:showSerName val="0"/>
          <c:showPercent val="0"/>
          <c:showBubbleSize val="0"/>
        </c:dLbls>
        <c:axId val="657181816"/>
        <c:axId val="657177552"/>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ax val="1.5"/>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valAx>
        <c:axId val="657177552"/>
        <c:scaling>
          <c:orientation val="minMax"/>
          <c:max val="1362.5"/>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chemeClr val="accent4"/>
                    </a:solidFill>
                    <a:latin typeface="Times New Roman" panose="02020603050405020304" pitchFamily="18" charset="0"/>
                    <a:cs typeface="Times New Roman" panose="02020603050405020304" pitchFamily="18" charset="0"/>
                  </a:rPr>
                  <a:t>Total Solar Intensity, </a:t>
                </a:r>
                <a:r>
                  <a:rPr lang="en-US" sz="800" b="1" i="1">
                    <a:solidFill>
                      <a:schemeClr val="accent4"/>
                    </a:solidFill>
                    <a:latin typeface="Times New Roman" panose="02020603050405020304" pitchFamily="18" charset="0"/>
                    <a:cs typeface="Times New Roman" panose="02020603050405020304" pitchFamily="18" charset="0"/>
                  </a:rPr>
                  <a:t>W/m</a:t>
                </a:r>
                <a:r>
                  <a:rPr lang="en-US" sz="800" b="1" i="1" baseline="30000">
                    <a:solidFill>
                      <a:schemeClr val="accent4"/>
                    </a:solidFill>
                    <a:latin typeface="Times New Roman" panose="02020603050405020304" pitchFamily="18" charset="0"/>
                    <a:cs typeface="Times New Roman" panose="02020603050405020304" pitchFamily="18" charset="0"/>
                  </a:rPr>
                  <a:t>2</a:t>
                </a:r>
              </a:p>
              <a:p>
                <a:pPr>
                  <a:defRPr b="1">
                    <a:solidFill>
                      <a:sysClr val="windowText" lastClr="000000"/>
                    </a:solidFill>
                    <a:latin typeface="Times New Roman" panose="02020603050405020304" pitchFamily="18" charset="0"/>
                    <a:cs typeface="Times New Roman" panose="02020603050405020304" pitchFamily="18" charset="0"/>
                  </a:defRPr>
                </a:pPr>
                <a:r>
                  <a:rPr lang="en-US" sz="1000" b="1" i="0">
                    <a:solidFill>
                      <a:srgbClr val="0000FF"/>
                    </a:solidFill>
                    <a:latin typeface="Times New Roman" panose="02020603050405020304" pitchFamily="18" charset="0"/>
                    <a:cs typeface="Times New Roman" panose="02020603050405020304" pitchFamily="18" charset="0"/>
                  </a:rPr>
                  <a:t>CO</a:t>
                </a:r>
                <a:r>
                  <a:rPr lang="en-US" sz="1000" b="1" i="0" baseline="-25000">
                    <a:solidFill>
                      <a:srgbClr val="0000FF"/>
                    </a:solidFill>
                    <a:latin typeface="Times New Roman" panose="02020603050405020304" pitchFamily="18" charset="0"/>
                    <a:cs typeface="Times New Roman" panose="02020603050405020304" pitchFamily="18" charset="0"/>
                  </a:rPr>
                  <a:t>2</a:t>
                </a:r>
                <a:r>
                  <a:rPr lang="en-US" sz="1000" b="1" i="0">
                    <a:solidFill>
                      <a:srgbClr val="0000FF"/>
                    </a:solidFill>
                    <a:latin typeface="Times New Roman" panose="02020603050405020304" pitchFamily="18" charset="0"/>
                    <a:cs typeface="Times New Roman" panose="02020603050405020304" pitchFamily="18" charset="0"/>
                  </a:rPr>
                  <a:t> Concentration</a:t>
                </a:r>
                <a:r>
                  <a:rPr lang="en-US" sz="800" b="1" i="1">
                    <a:solidFill>
                      <a:srgbClr val="0000FF"/>
                    </a:solidFill>
                    <a:latin typeface="Times New Roman" panose="02020603050405020304" pitchFamily="18" charset="0"/>
                    <a:cs typeface="Times New Roman" panose="02020603050405020304" pitchFamily="18" charset="0"/>
                  </a:rPr>
                  <a:t>, ppm</a:t>
                </a:r>
              </a:p>
            </c:rich>
          </c:tx>
          <c:layout>
            <c:manualLayout>
              <c:xMode val="edge"/>
              <c:yMode val="edge"/>
              <c:x val="0.97007233595957754"/>
              <c:y val="0.44398245458066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657181816"/>
        <c:crosses val="max"/>
        <c:crossBetween val="midCat"/>
      </c:valAx>
      <c:valAx>
        <c:axId val="657181816"/>
        <c:scaling>
          <c:orientation val="minMax"/>
        </c:scaling>
        <c:delete val="1"/>
        <c:axPos val="b"/>
        <c:numFmt formatCode="General" sourceLinked="1"/>
        <c:majorTickMark val="out"/>
        <c:minorTickMark val="none"/>
        <c:tickLblPos val="nextTo"/>
        <c:crossAx val="657177552"/>
        <c:crosses val="autoZero"/>
        <c:crossBetween val="midCat"/>
      </c:valAx>
      <c:spPr>
        <a:noFill/>
        <a:ln>
          <a:solidFill>
            <a:schemeClr val="tx1"/>
          </a:solidFill>
        </a:ln>
        <a:effectLst/>
      </c:spPr>
    </c:plotArea>
    <c:legend>
      <c:legendPos val="r"/>
      <c:layout>
        <c:manualLayout>
          <c:xMode val="edge"/>
          <c:yMode val="edge"/>
          <c:x val="7.1383902034287267E-2"/>
          <c:y val="1.6840105049838607E-2"/>
          <c:w val="0.1798698714657764"/>
          <c:h val="0.23839105369717176"/>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AMO-TSI-CO</a:t>
            </a:r>
            <a:r>
              <a:rPr lang="en-US" b="1" baseline="-25000">
                <a:solidFill>
                  <a:sysClr val="windowText" lastClr="000000"/>
                </a:solidFill>
                <a:latin typeface="Times New Roman" panose="02020603050405020304" pitchFamily="18" charset="0"/>
                <a:cs typeface="Times New Roman" panose="02020603050405020304" pitchFamily="18" charset="0"/>
              </a:rPr>
              <a:t>2</a:t>
            </a:r>
            <a:r>
              <a:rPr lang="en-US" b="1">
                <a:solidFill>
                  <a:sysClr val="windowText" lastClr="000000"/>
                </a:solidFill>
                <a:latin typeface="Times New Roman" panose="02020603050405020304" pitchFamily="18" charset="0"/>
                <a:cs typeface="Times New Roman" panose="02020603050405020304" pitchFamily="18" charset="0"/>
              </a:rPr>
              <a:t>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6.1440751676491559E-2"/>
          <c:y val="4.4355683687141614E-2"/>
          <c:w val="0.84986826537700755"/>
          <c:h val="0.89274338474824899"/>
        </c:manualLayout>
      </c:layout>
      <c:scatterChart>
        <c:scatterStyle val="lineMarker"/>
        <c:varyColors val="0"/>
        <c:ser>
          <c:idx val="0"/>
          <c:order val="0"/>
          <c:tx>
            <c:strRef>
              <c:f>'AMO-TSI-Temp-Data'!$D$3</c:f>
              <c:strCache>
                <c:ptCount val="1"/>
                <c:pt idx="0">
                  <c:v>AMO - Monthly</c:v>
                </c:pt>
              </c:strCache>
            </c:strRef>
          </c:tx>
          <c:spPr>
            <a:ln w="19050" cap="rnd">
              <a:solidFill>
                <a:schemeClr val="tx1"/>
              </a:solidFill>
              <a:round/>
            </a:ln>
            <a:effectLst/>
          </c:spPr>
          <c:marker>
            <c:symbol val="none"/>
          </c:marker>
          <c:xVal>
            <c:numRef>
              <c:f>'AMO-TSI-Temp-Data'!$C$4:$C$2259</c:f>
              <c:numCache>
                <c:formatCode>General</c:formatCode>
                <c:ptCount val="22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f>'AMO-TSI-Temp-Data'!$D$4:$D$1959</c:f>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A1DA-4A9B-BD5B-368B0F3E5FCC}"/>
            </c:ext>
          </c:extLst>
        </c:ser>
        <c:ser>
          <c:idx val="1"/>
          <c:order val="1"/>
          <c:tx>
            <c:strRef>
              <c:f>'AMO-TSI-Temp-Data'!$O$3</c:f>
              <c:strCache>
                <c:ptCount val="1"/>
                <c:pt idx="0">
                  <c:v>HadCrut4-Monthly</c:v>
                </c:pt>
              </c:strCache>
            </c:strRef>
          </c:tx>
          <c:spPr>
            <a:ln w="19050" cap="rnd">
              <a:solidFill>
                <a:srgbClr val="FF0000"/>
              </a:solidFill>
              <a:round/>
            </a:ln>
            <a:effectLst/>
          </c:spPr>
          <c:marker>
            <c:symbol val="none"/>
          </c:marker>
          <c:xVal>
            <c:numRef>
              <c:f>'AMO-TSI-Temp-Data'!$N$4:$N$2023</c:f>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f>'AMO-TSI-Temp-Data'!$O$4:$O$2023</c:f>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c:ext xmlns:c16="http://schemas.microsoft.com/office/drawing/2014/chart" uri="{C3380CC4-5D6E-409C-BE32-E72D297353CC}">
              <c16:uniqueId val="{00000001-A1DA-4A9B-BD5B-368B0F3E5FCC}"/>
            </c:ext>
          </c:extLst>
        </c:ser>
        <c:ser>
          <c:idx val="2"/>
          <c:order val="2"/>
          <c:tx>
            <c:strRef>
              <c:f>'AMO-TSI-Temp-Data'!$AE$3</c:f>
              <c:strCache>
                <c:ptCount val="1"/>
                <c:pt idx="0">
                  <c:v>UAH-Monthly</c:v>
                </c:pt>
              </c:strCache>
            </c:strRef>
          </c:tx>
          <c:spPr>
            <a:ln w="19050" cap="rnd">
              <a:solidFill>
                <a:srgbClr val="33CC33"/>
              </a:solidFill>
              <a:round/>
            </a:ln>
            <a:effectLst/>
          </c:spPr>
          <c:marker>
            <c:symbol val="none"/>
          </c:marker>
          <c:xVal>
            <c:numRef>
              <c:f>'AMO-TSI-Temp-Data'!$AB$4:$AB$481</c:f>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f>'AMO-TSI-Temp-Data'!$AE$4:$AE$481</c:f>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c:ext xmlns:c16="http://schemas.microsoft.com/office/drawing/2014/chart" uri="{C3380CC4-5D6E-409C-BE32-E72D297353CC}">
              <c16:uniqueId val="{00000002-A1DA-4A9B-BD5B-368B0F3E5FCC}"/>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6"/>
                <c:order val="6"/>
                <c:tx>
                  <c:strRef>
                    <c:extLst>
                      <c:ext uri="{02D57815-91ED-43cb-92C2-25804820EDAC}">
                        <c15:formulaRef>
                          <c15:sqref>'NOAA-PDO-Raw'!$C$1</c15:sqref>
                        </c15:formulaRef>
                      </c:ext>
                    </c:extLst>
                    <c:strCache>
                      <c:ptCount val="1"/>
                      <c:pt idx="0">
                        <c:v>PDO Index</c:v>
                      </c:pt>
                    </c:strCache>
                  </c:strRef>
                </c:tx>
                <c:spPr>
                  <a:ln w="12700" cap="rnd">
                    <a:solidFill>
                      <a:srgbClr val="FF99FF"/>
                    </a:solidFill>
                    <a:prstDash val="sysDot"/>
                    <a:round/>
                  </a:ln>
                  <a:effectLst/>
                </c:spPr>
                <c:marker>
                  <c:symbol val="none"/>
                </c:marker>
                <c:xVal>
                  <c:numRef>
                    <c:extLst>
                      <c:ext uri="{02D57815-91ED-43cb-92C2-25804820EDAC}">
                        <c15:formulaRef>
                          <c15:sqref>'NOAA-PDO-Raw'!$B$2:$B$877</c15:sqref>
                        </c15:formulaRef>
                      </c:ext>
                    </c:extLst>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extLst>
                      <c:ext uri="{02D57815-91ED-43cb-92C2-25804820EDAC}">
                        <c15:formulaRef>
                          <c15:sqref>'NOAA-PDO-Raw'!$E$2:$E$877</c15:sqref>
                        </c15:formulaRef>
                      </c:ext>
                    </c:extLst>
                    <c:numCache>
                      <c:formatCode>General</c:formatCode>
                      <c:ptCount val="876"/>
                      <c:pt idx="0">
                        <c:v>-3.6666666666666667E-2</c:v>
                      </c:pt>
                      <c:pt idx="1">
                        <c:v>-0.24666666666666667</c:v>
                      </c:pt>
                      <c:pt idx="2">
                        <c:v>-0.01</c:v>
                      </c:pt>
                      <c:pt idx="3">
                        <c:v>-0.44333333333333336</c:v>
                      </c:pt>
                      <c:pt idx="4">
                        <c:v>-7.6666666666666675E-2</c:v>
                      </c:pt>
                      <c:pt idx="5">
                        <c:v>2.6666666666666668E-2</c:v>
                      </c:pt>
                      <c:pt idx="6">
                        <c:v>-0.3066666666666667</c:v>
                      </c:pt>
                      <c:pt idx="7">
                        <c:v>-0.52</c:v>
                      </c:pt>
                      <c:pt idx="8">
                        <c:v>-0.57999999999999996</c:v>
                      </c:pt>
                      <c:pt idx="9">
                        <c:v>-0.44</c:v>
                      </c:pt>
                      <c:pt idx="10">
                        <c:v>-0.29666666666666669</c:v>
                      </c:pt>
                      <c:pt idx="11">
                        <c:v>-0.56666666666666665</c:v>
                      </c:pt>
                      <c:pt idx="12">
                        <c:v>-0.66999999999999993</c:v>
                      </c:pt>
                      <c:pt idx="13">
                        <c:v>-1.2</c:v>
                      </c:pt>
                      <c:pt idx="14">
                        <c:v>-0.33333333333333331</c:v>
                      </c:pt>
                      <c:pt idx="15">
                        <c:v>-0.17666666666666667</c:v>
                      </c:pt>
                      <c:pt idx="16">
                        <c:v>-0.35666666666666669</c:v>
                      </c:pt>
                      <c:pt idx="17">
                        <c:v>-0.23333333333333331</c:v>
                      </c:pt>
                      <c:pt idx="18">
                        <c:v>-0.18666666666666668</c:v>
                      </c:pt>
                      <c:pt idx="19">
                        <c:v>-0.43333333333333335</c:v>
                      </c:pt>
                      <c:pt idx="20">
                        <c:v>-0.31</c:v>
                      </c:pt>
                      <c:pt idx="21">
                        <c:v>-0.47</c:v>
                      </c:pt>
                      <c:pt idx="22">
                        <c:v>-0.27666666666666667</c:v>
                      </c:pt>
                      <c:pt idx="23">
                        <c:v>-0.26666666666666666</c:v>
                      </c:pt>
                      <c:pt idx="24">
                        <c:v>-0.71</c:v>
                      </c:pt>
                      <c:pt idx="25">
                        <c:v>-0.97000000000000008</c:v>
                      </c:pt>
                      <c:pt idx="26">
                        <c:v>-0.37666666666666665</c:v>
                      </c:pt>
                      <c:pt idx="27">
                        <c:v>-0.39999999999999997</c:v>
                      </c:pt>
                      <c:pt idx="28">
                        <c:v>-0.74333333333333329</c:v>
                      </c:pt>
                      <c:pt idx="29">
                        <c:v>-0.59</c:v>
                      </c:pt>
                      <c:pt idx="30">
                        <c:v>-0.97666666666666668</c:v>
                      </c:pt>
                      <c:pt idx="31">
                        <c:v>-0.23333333333333331</c:v>
                      </c:pt>
                      <c:pt idx="32">
                        <c:v>-0.71333333333333337</c:v>
                      </c:pt>
                      <c:pt idx="33">
                        <c:v>-0.45333333333333337</c:v>
                      </c:pt>
                      <c:pt idx="34">
                        <c:v>-0.82</c:v>
                      </c:pt>
                      <c:pt idx="35">
                        <c:v>-0.25333333333333335</c:v>
                      </c:pt>
                      <c:pt idx="36">
                        <c:v>-0.51333333333333331</c:v>
                      </c:pt>
                      <c:pt idx="37">
                        <c:v>-0.35333333333333333</c:v>
                      </c:pt>
                      <c:pt idx="38">
                        <c:v>-0.6333333333333333</c:v>
                      </c:pt>
                      <c:pt idx="39">
                        <c:v>-0.12</c:v>
                      </c:pt>
                      <c:pt idx="40">
                        <c:v>-8.3333333333333329E-2</c:v>
                      </c:pt>
                      <c:pt idx="41">
                        <c:v>-0.36333333333333334</c:v>
                      </c:pt>
                      <c:pt idx="42">
                        <c:v>0.23333333333333331</c:v>
                      </c:pt>
                      <c:pt idx="43">
                        <c:v>-0.45666666666666672</c:v>
                      </c:pt>
                      <c:pt idx="44">
                        <c:v>-2.6666666666666668E-2</c:v>
                      </c:pt>
                      <c:pt idx="45">
                        <c:v>-0.10666666666666667</c:v>
                      </c:pt>
                      <c:pt idx="46">
                        <c:v>-9.3333333333333338E-2</c:v>
                      </c:pt>
                      <c:pt idx="47">
                        <c:v>-0.55999999999999994</c:v>
                      </c:pt>
                      <c:pt idx="48">
                        <c:v>-0.66999999999999993</c:v>
                      </c:pt>
                      <c:pt idx="49">
                        <c:v>-0.15333333333333335</c:v>
                      </c:pt>
                      <c:pt idx="50">
                        <c:v>-0.21</c:v>
                      </c:pt>
                      <c:pt idx="51">
                        <c:v>-0.35000000000000003</c:v>
                      </c:pt>
                      <c:pt idx="52">
                        <c:v>-0.33333333333333331</c:v>
                      </c:pt>
                      <c:pt idx="53">
                        <c:v>-0.47666666666666663</c:v>
                      </c:pt>
                      <c:pt idx="54">
                        <c:v>-0.41666666666666669</c:v>
                      </c:pt>
                      <c:pt idx="55">
                        <c:v>-0.19999999999999998</c:v>
                      </c:pt>
                      <c:pt idx="56">
                        <c:v>-0.29666666666666669</c:v>
                      </c:pt>
                      <c:pt idx="57">
                        <c:v>-0.11666666666666665</c:v>
                      </c:pt>
                      <c:pt idx="58">
                        <c:v>-0.25333333333333335</c:v>
                      </c:pt>
                      <c:pt idx="59">
                        <c:v>1.3333333333333334E-2</c:v>
                      </c:pt>
                      <c:pt idx="60">
                        <c:v>-0.18999999999999997</c:v>
                      </c:pt>
                      <c:pt idx="61">
                        <c:v>-2.3333333333333334E-2</c:v>
                      </c:pt>
                      <c:pt idx="62">
                        <c:v>-0.37333333333333335</c:v>
                      </c:pt>
                      <c:pt idx="63">
                        <c:v>1.6666666666666666E-2</c:v>
                      </c:pt>
                      <c:pt idx="64">
                        <c:v>0.14333333333333334</c:v>
                      </c:pt>
                      <c:pt idx="65">
                        <c:v>9.6666666666666665E-2</c:v>
                      </c:pt>
                      <c:pt idx="66">
                        <c:v>0.24666666666666667</c:v>
                      </c:pt>
                      <c:pt idx="67">
                        <c:v>1.6666666666666666E-2</c:v>
                      </c:pt>
                      <c:pt idx="68">
                        <c:v>-0.21</c:v>
                      </c:pt>
                      <c:pt idx="69">
                        <c:v>-0.36333333333333334</c:v>
                      </c:pt>
                      <c:pt idx="70">
                        <c:v>-0.01</c:v>
                      </c:pt>
                      <c:pt idx="71">
                        <c:v>2.3333333333333334E-2</c:v>
                      </c:pt>
                      <c:pt idx="72">
                        <c:v>-0.44</c:v>
                      </c:pt>
                      <c:pt idx="73">
                        <c:v>-0.53666666666666674</c:v>
                      </c:pt>
                      <c:pt idx="74">
                        <c:v>-0.17333333333333334</c:v>
                      </c:pt>
                      <c:pt idx="75">
                        <c:v>-0.44333333333333336</c:v>
                      </c:pt>
                      <c:pt idx="76">
                        <c:v>3.3333333333333335E-3</c:v>
                      </c:pt>
                      <c:pt idx="77">
                        <c:v>0.32333333333333331</c:v>
                      </c:pt>
                      <c:pt idx="78">
                        <c:v>0.14333333333333334</c:v>
                      </c:pt>
                      <c:pt idx="79">
                        <c:v>2.6666666666666668E-2</c:v>
                      </c:pt>
                      <c:pt idx="80">
                        <c:v>-0.3133333333333333</c:v>
                      </c:pt>
                      <c:pt idx="81">
                        <c:v>0.17333333333333334</c:v>
                      </c:pt>
                      <c:pt idx="82">
                        <c:v>0.24</c:v>
                      </c:pt>
                      <c:pt idx="83">
                        <c:v>-0.16666666666666666</c:v>
                      </c:pt>
                      <c:pt idx="84">
                        <c:v>6.6666666666666666E-2</c:v>
                      </c:pt>
                      <c:pt idx="85">
                        <c:v>-0.50666666666666671</c:v>
                      </c:pt>
                      <c:pt idx="86">
                        <c:v>-0.42</c:v>
                      </c:pt>
                      <c:pt idx="87">
                        <c:v>-0.65666666666666662</c:v>
                      </c:pt>
                      <c:pt idx="88">
                        <c:v>-0.40333333333333332</c:v>
                      </c:pt>
                      <c:pt idx="89">
                        <c:v>-0.81333333333333335</c:v>
                      </c:pt>
                      <c:pt idx="90">
                        <c:v>-0.78333333333333333</c:v>
                      </c:pt>
                      <c:pt idx="91">
                        <c:v>-0.75</c:v>
                      </c:pt>
                      <c:pt idx="92">
                        <c:v>-0.65</c:v>
                      </c:pt>
                      <c:pt idx="93">
                        <c:v>-0.93333333333333324</c:v>
                      </c:pt>
                      <c:pt idx="94">
                        <c:v>-1.0266666666666666</c:v>
                      </c:pt>
                      <c:pt idx="95">
                        <c:v>-0.91666666666666663</c:v>
                      </c:pt>
                      <c:pt idx="96">
                        <c:v>-0.82666666666666666</c:v>
                      </c:pt>
                      <c:pt idx="97">
                        <c:v>-0.91333333333333344</c:v>
                      </c:pt>
                      <c:pt idx="98">
                        <c:v>-0.85333333333333339</c:v>
                      </c:pt>
                      <c:pt idx="99">
                        <c:v>-0.72333333333333327</c:v>
                      </c:pt>
                      <c:pt idx="100">
                        <c:v>-0.47</c:v>
                      </c:pt>
                      <c:pt idx="101">
                        <c:v>-0.56666666666666665</c:v>
                      </c:pt>
                      <c:pt idx="102">
                        <c:v>-0.34333333333333332</c:v>
                      </c:pt>
                      <c:pt idx="103">
                        <c:v>-0.38666666666666666</c:v>
                      </c:pt>
                      <c:pt idx="104">
                        <c:v>-0.23666666666666666</c:v>
                      </c:pt>
                      <c:pt idx="105">
                        <c:v>-0.76666666666666661</c:v>
                      </c:pt>
                      <c:pt idx="106">
                        <c:v>-0.70333333333333325</c:v>
                      </c:pt>
                      <c:pt idx="107">
                        <c:v>-0.42666666666666669</c:v>
                      </c:pt>
                      <c:pt idx="108">
                        <c:v>-0.60666666666666669</c:v>
                      </c:pt>
                      <c:pt idx="109">
                        <c:v>-0.22666666666666668</c:v>
                      </c:pt>
                      <c:pt idx="110">
                        <c:v>0.01</c:v>
                      </c:pt>
                      <c:pt idx="111">
                        <c:v>-0.19333333333333333</c:v>
                      </c:pt>
                      <c:pt idx="112">
                        <c:v>0.18999999999999997</c:v>
                      </c:pt>
                      <c:pt idx="113">
                        <c:v>0.58666666666666667</c:v>
                      </c:pt>
                      <c:pt idx="114">
                        <c:v>0.24</c:v>
                      </c:pt>
                      <c:pt idx="115">
                        <c:v>0.17</c:v>
                      </c:pt>
                      <c:pt idx="116">
                        <c:v>0.53</c:v>
                      </c:pt>
                      <c:pt idx="117">
                        <c:v>0.5</c:v>
                      </c:pt>
                      <c:pt idx="118">
                        <c:v>-0.10666666666666667</c:v>
                      </c:pt>
                      <c:pt idx="119">
                        <c:v>-0.18333333333333335</c:v>
                      </c:pt>
                      <c:pt idx="120">
                        <c:v>8.3333333333333329E-2</c:v>
                      </c:pt>
                      <c:pt idx="121">
                        <c:v>0.20666666666666667</c:v>
                      </c:pt>
                      <c:pt idx="122">
                        <c:v>8.3333333333333329E-2</c:v>
                      </c:pt>
                      <c:pt idx="123">
                        <c:v>0.35333333333333333</c:v>
                      </c:pt>
                      <c:pt idx="124">
                        <c:v>0.42666666666666669</c:v>
                      </c:pt>
                      <c:pt idx="125">
                        <c:v>0.44333333333333336</c:v>
                      </c:pt>
                      <c:pt idx="126">
                        <c:v>0.29666666666666669</c:v>
                      </c:pt>
                      <c:pt idx="127">
                        <c:v>0.35333333333333333</c:v>
                      </c:pt>
                      <c:pt idx="128">
                        <c:v>9.6666666666666665E-2</c:v>
                      </c:pt>
                      <c:pt idx="129">
                        <c:v>3.3333333333333335E-3</c:v>
                      </c:pt>
                      <c:pt idx="130">
                        <c:v>-0.06</c:v>
                      </c:pt>
                      <c:pt idx="131">
                        <c:v>0.28666666666666668</c:v>
                      </c:pt>
                      <c:pt idx="132">
                        <c:v>0.22999999999999998</c:v>
                      </c:pt>
                      <c:pt idx="133">
                        <c:v>-0.14333333333333334</c:v>
                      </c:pt>
                      <c:pt idx="134">
                        <c:v>-0.31666666666666665</c:v>
                      </c:pt>
                      <c:pt idx="135">
                        <c:v>-6.6666666666666671E-3</c:v>
                      </c:pt>
                      <c:pt idx="136">
                        <c:v>7.6666666666666675E-2</c:v>
                      </c:pt>
                      <c:pt idx="137">
                        <c:v>0.14666666666666667</c:v>
                      </c:pt>
                      <c:pt idx="138">
                        <c:v>-0.16666666666666666</c:v>
                      </c:pt>
                      <c:pt idx="139">
                        <c:v>-0.20666666666666667</c:v>
                      </c:pt>
                      <c:pt idx="140">
                        <c:v>-0.28333333333333333</c:v>
                      </c:pt>
                      <c:pt idx="141">
                        <c:v>0.17333333333333334</c:v>
                      </c:pt>
                      <c:pt idx="142">
                        <c:v>0.37000000000000005</c:v>
                      </c:pt>
                      <c:pt idx="143">
                        <c:v>0.02</c:v>
                      </c:pt>
                      <c:pt idx="144">
                        <c:v>9.9999999999999992E-2</c:v>
                      </c:pt>
                      <c:pt idx="145">
                        <c:v>0.17333333333333334</c:v>
                      </c:pt>
                      <c:pt idx="146">
                        <c:v>-6.9999999999999993E-2</c:v>
                      </c:pt>
                      <c:pt idx="147">
                        <c:v>0.03</c:v>
                      </c:pt>
                      <c:pt idx="148">
                        <c:v>0.30333333333333334</c:v>
                      </c:pt>
                      <c:pt idx="149">
                        <c:v>0.21333333333333335</c:v>
                      </c:pt>
                      <c:pt idx="150">
                        <c:v>-9.0000000000000011E-2</c:v>
                      </c:pt>
                      <c:pt idx="151">
                        <c:v>-0.12666666666666668</c:v>
                      </c:pt>
                      <c:pt idx="152">
                        <c:v>-0.3133333333333333</c:v>
                      </c:pt>
                      <c:pt idx="153">
                        <c:v>0.03</c:v>
                      </c:pt>
                      <c:pt idx="154">
                        <c:v>-7.6666666666666675E-2</c:v>
                      </c:pt>
                      <c:pt idx="155">
                        <c:v>5.6666666666666671E-2</c:v>
                      </c:pt>
                      <c:pt idx="156">
                        <c:v>0.39333333333333331</c:v>
                      </c:pt>
                      <c:pt idx="157">
                        <c:v>0.14333333333333334</c:v>
                      </c:pt>
                      <c:pt idx="158">
                        <c:v>0.03</c:v>
                      </c:pt>
                      <c:pt idx="159">
                        <c:v>0.11333333333333334</c:v>
                      </c:pt>
                      <c:pt idx="160">
                        <c:v>-0.02</c:v>
                      </c:pt>
                      <c:pt idx="161">
                        <c:v>-0.20333333333333334</c:v>
                      </c:pt>
                      <c:pt idx="162">
                        <c:v>-0.40666666666666668</c:v>
                      </c:pt>
                      <c:pt idx="163">
                        <c:v>-0.37666666666666665</c:v>
                      </c:pt>
                      <c:pt idx="164">
                        <c:v>-0.66999999999999993</c:v>
                      </c:pt>
                      <c:pt idx="165">
                        <c:v>-0.7599999999999999</c:v>
                      </c:pt>
                      <c:pt idx="166">
                        <c:v>-0.6166666666666667</c:v>
                      </c:pt>
                      <c:pt idx="167">
                        <c:v>-0.89666666666666661</c:v>
                      </c:pt>
                      <c:pt idx="168">
                        <c:v>-0.43</c:v>
                      </c:pt>
                      <c:pt idx="169">
                        <c:v>-0.3833333333333333</c:v>
                      </c:pt>
                      <c:pt idx="170">
                        <c:v>-0.47333333333333333</c:v>
                      </c:pt>
                      <c:pt idx="171">
                        <c:v>-0.26666666666666666</c:v>
                      </c:pt>
                      <c:pt idx="172">
                        <c:v>-0.40666666666666668</c:v>
                      </c:pt>
                      <c:pt idx="173">
                        <c:v>-0.54</c:v>
                      </c:pt>
                      <c:pt idx="174">
                        <c:v>-0.48666666666666664</c:v>
                      </c:pt>
                      <c:pt idx="175">
                        <c:v>-0.16</c:v>
                      </c:pt>
                      <c:pt idx="176">
                        <c:v>-0.52666666666666673</c:v>
                      </c:pt>
                      <c:pt idx="177">
                        <c:v>-0.51666666666666672</c:v>
                      </c:pt>
                      <c:pt idx="178">
                        <c:v>-0.12333333333333334</c:v>
                      </c:pt>
                      <c:pt idx="179">
                        <c:v>-0.32</c:v>
                      </c:pt>
                      <c:pt idx="180">
                        <c:v>-0.11</c:v>
                      </c:pt>
                      <c:pt idx="181">
                        <c:v>-5.3333333333333337E-2</c:v>
                      </c:pt>
                      <c:pt idx="182">
                        <c:v>-0.18000000000000002</c:v>
                      </c:pt>
                      <c:pt idx="183">
                        <c:v>-0.13666666666666666</c:v>
                      </c:pt>
                      <c:pt idx="184">
                        <c:v>-0.21666666666666667</c:v>
                      </c:pt>
                      <c:pt idx="185">
                        <c:v>-0.29333333333333333</c:v>
                      </c:pt>
                      <c:pt idx="186">
                        <c:v>-0.33333333333333331</c:v>
                      </c:pt>
                      <c:pt idx="187">
                        <c:v>-0.34333333333333332</c:v>
                      </c:pt>
                      <c:pt idx="188">
                        <c:v>0.15</c:v>
                      </c:pt>
                      <c:pt idx="189">
                        <c:v>-0.17333333333333334</c:v>
                      </c:pt>
                      <c:pt idx="190">
                        <c:v>-0.69333333333333336</c:v>
                      </c:pt>
                      <c:pt idx="191">
                        <c:v>-0.36000000000000004</c:v>
                      </c:pt>
                      <c:pt idx="192">
                        <c:v>3.3333333333333335E-3</c:v>
                      </c:pt>
                      <c:pt idx="193">
                        <c:v>-6.9999999999999993E-2</c:v>
                      </c:pt>
                      <c:pt idx="194">
                        <c:v>-0.28999999999999998</c:v>
                      </c:pt>
                      <c:pt idx="195">
                        <c:v>-0.34333333333333332</c:v>
                      </c:pt>
                      <c:pt idx="196">
                        <c:v>-0.6366666666666666</c:v>
                      </c:pt>
                      <c:pt idx="197">
                        <c:v>-0.10666666666666667</c:v>
                      </c:pt>
                      <c:pt idx="198">
                        <c:v>-0.17</c:v>
                      </c:pt>
                      <c:pt idx="199">
                        <c:v>-0.34333333333333332</c:v>
                      </c:pt>
                      <c:pt idx="200">
                        <c:v>-0.22666666666666668</c:v>
                      </c:pt>
                      <c:pt idx="201">
                        <c:v>-0.12333333333333334</c:v>
                      </c:pt>
                      <c:pt idx="202">
                        <c:v>-0.26666666666666666</c:v>
                      </c:pt>
                      <c:pt idx="203">
                        <c:v>-0.50666666666666671</c:v>
                      </c:pt>
                      <c:pt idx="204">
                        <c:v>-0.41333333333333333</c:v>
                      </c:pt>
                      <c:pt idx="205">
                        <c:v>-0.38666666666666666</c:v>
                      </c:pt>
                      <c:pt idx="206">
                        <c:v>1.3333333333333334E-2</c:v>
                      </c:pt>
                      <c:pt idx="207">
                        <c:v>0.20666666666666667</c:v>
                      </c:pt>
                      <c:pt idx="208">
                        <c:v>-0.22</c:v>
                      </c:pt>
                      <c:pt idx="209">
                        <c:v>-0.26666666666666666</c:v>
                      </c:pt>
                      <c:pt idx="210">
                        <c:v>-0.15666666666666665</c:v>
                      </c:pt>
                      <c:pt idx="211">
                        <c:v>6.6666666666666666E-2</c:v>
                      </c:pt>
                      <c:pt idx="212">
                        <c:v>0.19666666666666666</c:v>
                      </c:pt>
                      <c:pt idx="213">
                        <c:v>-0.12</c:v>
                      </c:pt>
                      <c:pt idx="214">
                        <c:v>-0.19666666666666666</c:v>
                      </c:pt>
                      <c:pt idx="215">
                        <c:v>0.02</c:v>
                      </c:pt>
                      <c:pt idx="216">
                        <c:v>-0.27333333333333332</c:v>
                      </c:pt>
                      <c:pt idx="217">
                        <c:v>-0.01</c:v>
                      </c:pt>
                      <c:pt idx="218">
                        <c:v>-0.43</c:v>
                      </c:pt>
                      <c:pt idx="219">
                        <c:v>0.02</c:v>
                      </c:pt>
                      <c:pt idx="220">
                        <c:v>-0.17666666666666667</c:v>
                      </c:pt>
                      <c:pt idx="221">
                        <c:v>5.3333333333333337E-2</c:v>
                      </c:pt>
                      <c:pt idx="222">
                        <c:v>8.666666666666667E-2</c:v>
                      </c:pt>
                      <c:pt idx="223">
                        <c:v>-0.11666666666666665</c:v>
                      </c:pt>
                      <c:pt idx="224">
                        <c:v>-0.11</c:v>
                      </c:pt>
                      <c:pt idx="225">
                        <c:v>-0.38999999999999996</c:v>
                      </c:pt>
                      <c:pt idx="226">
                        <c:v>-0.3833333333333333</c:v>
                      </c:pt>
                      <c:pt idx="227">
                        <c:v>-0.10666666666666667</c:v>
                      </c:pt>
                      <c:pt idx="228">
                        <c:v>-6.6666666666666666E-2</c:v>
                      </c:pt>
                      <c:pt idx="229">
                        <c:v>-0.06</c:v>
                      </c:pt>
                      <c:pt idx="230">
                        <c:v>-0.39999999999999997</c:v>
                      </c:pt>
                      <c:pt idx="231">
                        <c:v>-0.29666666666666669</c:v>
                      </c:pt>
                      <c:pt idx="232">
                        <c:v>-0.41333333333333333</c:v>
                      </c:pt>
                      <c:pt idx="233">
                        <c:v>-0.38666666666666666</c:v>
                      </c:pt>
                      <c:pt idx="234">
                        <c:v>-0.29666666666666669</c:v>
                      </c:pt>
                      <c:pt idx="235">
                        <c:v>-0.41333333333333333</c:v>
                      </c:pt>
                      <c:pt idx="236">
                        <c:v>-0.24</c:v>
                      </c:pt>
                      <c:pt idx="237">
                        <c:v>-0.21333333333333335</c:v>
                      </c:pt>
                      <c:pt idx="238">
                        <c:v>-1.6666666666666666E-2</c:v>
                      </c:pt>
                      <c:pt idx="239">
                        <c:v>-0.13333333333333333</c:v>
                      </c:pt>
                      <c:pt idx="240">
                        <c:v>-0.31666666666666665</c:v>
                      </c:pt>
                      <c:pt idx="241">
                        <c:v>-0.13333333333333333</c:v>
                      </c:pt>
                      <c:pt idx="242">
                        <c:v>-0.10333333333333333</c:v>
                      </c:pt>
                      <c:pt idx="243">
                        <c:v>-0.34333333333333332</c:v>
                      </c:pt>
                      <c:pt idx="244">
                        <c:v>-0.17666666666666667</c:v>
                      </c:pt>
                      <c:pt idx="245">
                        <c:v>-0.11666666666666665</c:v>
                      </c:pt>
                      <c:pt idx="246">
                        <c:v>0.17666666666666667</c:v>
                      </c:pt>
                      <c:pt idx="247">
                        <c:v>6.3333333333333339E-2</c:v>
                      </c:pt>
                      <c:pt idx="248">
                        <c:v>0.02</c:v>
                      </c:pt>
                      <c:pt idx="249">
                        <c:v>-0.11333333333333334</c:v>
                      </c:pt>
                      <c:pt idx="250">
                        <c:v>-0.14666666666666667</c:v>
                      </c:pt>
                      <c:pt idx="251">
                        <c:v>-0.42333333333333334</c:v>
                      </c:pt>
                      <c:pt idx="252">
                        <c:v>-0.42</c:v>
                      </c:pt>
                      <c:pt idx="253">
                        <c:v>-0.31666666666666665</c:v>
                      </c:pt>
                      <c:pt idx="254">
                        <c:v>-0.16666666666666666</c:v>
                      </c:pt>
                      <c:pt idx="255">
                        <c:v>-0.14666666666666667</c:v>
                      </c:pt>
                      <c:pt idx="256">
                        <c:v>-6.6666666666666666E-2</c:v>
                      </c:pt>
                      <c:pt idx="257">
                        <c:v>0.29666666666666669</c:v>
                      </c:pt>
                      <c:pt idx="258">
                        <c:v>3.3333333333333333E-2</c:v>
                      </c:pt>
                      <c:pt idx="259">
                        <c:v>-0.27</c:v>
                      </c:pt>
                      <c:pt idx="260">
                        <c:v>-0.22</c:v>
                      </c:pt>
                      <c:pt idx="261">
                        <c:v>0.37333333333333335</c:v>
                      </c:pt>
                      <c:pt idx="262">
                        <c:v>4.9999999999999996E-2</c:v>
                      </c:pt>
                      <c:pt idx="263">
                        <c:v>0.45999999999999996</c:v>
                      </c:pt>
                      <c:pt idx="264">
                        <c:v>0.20333333333333334</c:v>
                      </c:pt>
                      <c:pt idx="265">
                        <c:v>0.14333333333333334</c:v>
                      </c:pt>
                      <c:pt idx="266">
                        <c:v>0.44333333333333336</c:v>
                      </c:pt>
                      <c:pt idx="267">
                        <c:v>0.14333333333333334</c:v>
                      </c:pt>
                      <c:pt idx="268">
                        <c:v>-0.16333333333333333</c:v>
                      </c:pt>
                      <c:pt idx="269">
                        <c:v>0.02</c:v>
                      </c:pt>
                      <c:pt idx="270">
                        <c:v>-0.22666666666666668</c:v>
                      </c:pt>
                      <c:pt idx="271">
                        <c:v>-0.54333333333333333</c:v>
                      </c:pt>
                      <c:pt idx="272">
                        <c:v>-0.55666666666666664</c:v>
                      </c:pt>
                      <c:pt idx="273">
                        <c:v>-0.46333333333333332</c:v>
                      </c:pt>
                      <c:pt idx="274">
                        <c:v>-0.26666666666666666</c:v>
                      </c:pt>
                      <c:pt idx="275">
                        <c:v>-0.32333333333333331</c:v>
                      </c:pt>
                      <c:pt idx="276">
                        <c:v>-0.6333333333333333</c:v>
                      </c:pt>
                      <c:pt idx="277">
                        <c:v>-0.57999999999999996</c:v>
                      </c:pt>
                      <c:pt idx="278">
                        <c:v>-0.55999999999999994</c:v>
                      </c:pt>
                      <c:pt idx="279">
                        <c:v>-0.53</c:v>
                      </c:pt>
                      <c:pt idx="280">
                        <c:v>-0.51666666666666672</c:v>
                      </c:pt>
                      <c:pt idx="281">
                        <c:v>-0.51666666666666672</c:v>
                      </c:pt>
                      <c:pt idx="282">
                        <c:v>-0.73333333333333339</c:v>
                      </c:pt>
                      <c:pt idx="283">
                        <c:v>-4.9999999999999996E-2</c:v>
                      </c:pt>
                      <c:pt idx="284">
                        <c:v>6.9999999999999993E-2</c:v>
                      </c:pt>
                      <c:pt idx="285">
                        <c:v>-7.3333333333333334E-2</c:v>
                      </c:pt>
                      <c:pt idx="286">
                        <c:v>-0.41666666666666669</c:v>
                      </c:pt>
                      <c:pt idx="287">
                        <c:v>-0.62333333333333341</c:v>
                      </c:pt>
                      <c:pt idx="288">
                        <c:v>-0.66333333333333333</c:v>
                      </c:pt>
                      <c:pt idx="289">
                        <c:v>-0.61</c:v>
                      </c:pt>
                      <c:pt idx="290">
                        <c:v>-0.69666666666666666</c:v>
                      </c:pt>
                      <c:pt idx="291">
                        <c:v>-0.54999999999999993</c:v>
                      </c:pt>
                      <c:pt idx="292">
                        <c:v>-0.52333333333333332</c:v>
                      </c:pt>
                      <c:pt idx="293">
                        <c:v>-0.62333333333333341</c:v>
                      </c:pt>
                      <c:pt idx="294">
                        <c:v>-0.27666666666666667</c:v>
                      </c:pt>
                      <c:pt idx="295">
                        <c:v>8.3333333333333329E-2</c:v>
                      </c:pt>
                      <c:pt idx="296">
                        <c:v>5.6666666666666671E-2</c:v>
                      </c:pt>
                      <c:pt idx="297">
                        <c:v>3.6666666666666667E-2</c:v>
                      </c:pt>
                      <c:pt idx="298">
                        <c:v>0.18999999999999997</c:v>
                      </c:pt>
                      <c:pt idx="299">
                        <c:v>-0.11</c:v>
                      </c:pt>
                      <c:pt idx="300">
                        <c:v>-0.15333333333333335</c:v>
                      </c:pt>
                      <c:pt idx="301">
                        <c:v>-0.20333333333333334</c:v>
                      </c:pt>
                      <c:pt idx="302">
                        <c:v>-0.16666666666666666</c:v>
                      </c:pt>
                      <c:pt idx="303">
                        <c:v>-0.22999999999999998</c:v>
                      </c:pt>
                      <c:pt idx="304">
                        <c:v>-0.25333333333333335</c:v>
                      </c:pt>
                      <c:pt idx="305">
                        <c:v>-0.32333333333333331</c:v>
                      </c:pt>
                      <c:pt idx="306">
                        <c:v>-0.18999999999999997</c:v>
                      </c:pt>
                      <c:pt idx="307">
                        <c:v>-0.37999999999999995</c:v>
                      </c:pt>
                      <c:pt idx="308">
                        <c:v>-0.17</c:v>
                      </c:pt>
                      <c:pt idx="309">
                        <c:v>-0.28999999999999998</c:v>
                      </c:pt>
                      <c:pt idx="310">
                        <c:v>-0.60333333333333339</c:v>
                      </c:pt>
                      <c:pt idx="311">
                        <c:v>-0.25333333333333335</c:v>
                      </c:pt>
                      <c:pt idx="312">
                        <c:v>-0.40666666666666668</c:v>
                      </c:pt>
                      <c:pt idx="313">
                        <c:v>-0.54999999999999993</c:v>
                      </c:pt>
                      <c:pt idx="314">
                        <c:v>-0.3</c:v>
                      </c:pt>
                      <c:pt idx="315">
                        <c:v>-0.17333333333333334</c:v>
                      </c:pt>
                      <c:pt idx="316">
                        <c:v>-9.3333333333333338E-2</c:v>
                      </c:pt>
                      <c:pt idx="317">
                        <c:v>-0.10333333333333333</c:v>
                      </c:pt>
                      <c:pt idx="318">
                        <c:v>-2.6666666666666668E-2</c:v>
                      </c:pt>
                      <c:pt idx="319">
                        <c:v>9.0000000000000011E-2</c:v>
                      </c:pt>
                      <c:pt idx="320">
                        <c:v>0.14666666666666667</c:v>
                      </c:pt>
                      <c:pt idx="321">
                        <c:v>-3.3333333333333333E-2</c:v>
                      </c:pt>
                      <c:pt idx="322">
                        <c:v>0.14333333333333334</c:v>
                      </c:pt>
                      <c:pt idx="323">
                        <c:v>-0.04</c:v>
                      </c:pt>
                      <c:pt idx="324">
                        <c:v>-0.27999999999999997</c:v>
                      </c:pt>
                      <c:pt idx="325">
                        <c:v>-0.23666666666666666</c:v>
                      </c:pt>
                      <c:pt idx="326">
                        <c:v>-0.17</c:v>
                      </c:pt>
                      <c:pt idx="327">
                        <c:v>-0.43333333333333335</c:v>
                      </c:pt>
                      <c:pt idx="328">
                        <c:v>-0.34</c:v>
                      </c:pt>
                      <c:pt idx="329">
                        <c:v>-0.38666666666666666</c:v>
                      </c:pt>
                      <c:pt idx="330">
                        <c:v>-0.13333333333333333</c:v>
                      </c:pt>
                      <c:pt idx="331">
                        <c:v>-0.35666666666666669</c:v>
                      </c:pt>
                      <c:pt idx="332">
                        <c:v>-0.41</c:v>
                      </c:pt>
                      <c:pt idx="333">
                        <c:v>-0.43</c:v>
                      </c:pt>
                      <c:pt idx="334">
                        <c:v>-0.69333333333333336</c:v>
                      </c:pt>
                      <c:pt idx="335">
                        <c:v>-0.53666666666666674</c:v>
                      </c:pt>
                      <c:pt idx="336">
                        <c:v>-0.37999999999999995</c:v>
                      </c:pt>
                      <c:pt idx="337">
                        <c:v>-0.6166666666666667</c:v>
                      </c:pt>
                      <c:pt idx="338">
                        <c:v>-0.32</c:v>
                      </c:pt>
                      <c:pt idx="339">
                        <c:v>-0.29666666666666669</c:v>
                      </c:pt>
                      <c:pt idx="340">
                        <c:v>-0.22666666666666668</c:v>
                      </c:pt>
                      <c:pt idx="341">
                        <c:v>-0.22333333333333336</c:v>
                      </c:pt>
                      <c:pt idx="342">
                        <c:v>0.20333333333333334</c:v>
                      </c:pt>
                      <c:pt idx="343">
                        <c:v>0.42666666666666669</c:v>
                      </c:pt>
                      <c:pt idx="344">
                        <c:v>0.27333333333333332</c:v>
                      </c:pt>
                      <c:pt idx="345">
                        <c:v>0.37000000000000005</c:v>
                      </c:pt>
                      <c:pt idx="346">
                        <c:v>0.41666666666666669</c:v>
                      </c:pt>
                      <c:pt idx="347">
                        <c:v>0.40666666666666668</c:v>
                      </c:pt>
                      <c:pt idx="348">
                        <c:v>0.54999999999999993</c:v>
                      </c:pt>
                      <c:pt idx="349">
                        <c:v>0.37000000000000005</c:v>
                      </c:pt>
                      <c:pt idx="350">
                        <c:v>0.24</c:v>
                      </c:pt>
                      <c:pt idx="351">
                        <c:v>9.9999999999999992E-2</c:v>
                      </c:pt>
                      <c:pt idx="352">
                        <c:v>0.10333333333333333</c:v>
                      </c:pt>
                      <c:pt idx="353">
                        <c:v>0.13999999999999999</c:v>
                      </c:pt>
                      <c:pt idx="354">
                        <c:v>6.3333333333333339E-2</c:v>
                      </c:pt>
                      <c:pt idx="355">
                        <c:v>0.21333333333333335</c:v>
                      </c:pt>
                      <c:pt idx="356">
                        <c:v>-0.18333333333333335</c:v>
                      </c:pt>
                      <c:pt idx="357">
                        <c:v>-0.20333333333333334</c:v>
                      </c:pt>
                      <c:pt idx="358">
                        <c:v>-0.24</c:v>
                      </c:pt>
                      <c:pt idx="359">
                        <c:v>-0.22999999999999998</c:v>
                      </c:pt>
                      <c:pt idx="360">
                        <c:v>0.11333333333333334</c:v>
                      </c:pt>
                      <c:pt idx="361">
                        <c:v>0.48333333333333334</c:v>
                      </c:pt>
                      <c:pt idx="362">
                        <c:v>0.44666666666666671</c:v>
                      </c:pt>
                      <c:pt idx="363">
                        <c:v>0.43</c:v>
                      </c:pt>
                      <c:pt idx="364">
                        <c:v>0.3</c:v>
                      </c:pt>
                      <c:pt idx="365">
                        <c:v>4.9999999999999996E-2</c:v>
                      </c:pt>
                      <c:pt idx="366">
                        <c:v>-0.41333333333333333</c:v>
                      </c:pt>
                      <c:pt idx="367">
                        <c:v>-0.18666666666666668</c:v>
                      </c:pt>
                      <c:pt idx="368">
                        <c:v>-0.14666666666666667</c:v>
                      </c:pt>
                      <c:pt idx="369">
                        <c:v>3.3333333333333333E-2</c:v>
                      </c:pt>
                      <c:pt idx="370">
                        <c:v>-2.3333333333333334E-2</c:v>
                      </c:pt>
                      <c:pt idx="371">
                        <c:v>-0.14333333333333334</c:v>
                      </c:pt>
                      <c:pt idx="372">
                        <c:v>-0.19333333333333333</c:v>
                      </c:pt>
                      <c:pt idx="373">
                        <c:v>-0.44333333333333336</c:v>
                      </c:pt>
                      <c:pt idx="374">
                        <c:v>9.9999999999999992E-2</c:v>
                      </c:pt>
                      <c:pt idx="375">
                        <c:v>0.29666666666666669</c:v>
                      </c:pt>
                      <c:pt idx="376">
                        <c:v>0.36333333333333334</c:v>
                      </c:pt>
                      <c:pt idx="377">
                        <c:v>5.6666666666666671E-2</c:v>
                      </c:pt>
                      <c:pt idx="378">
                        <c:v>0.27999999999999997</c:v>
                      </c:pt>
                      <c:pt idx="379">
                        <c:v>0.17333333333333334</c:v>
                      </c:pt>
                      <c:pt idx="380">
                        <c:v>0.33333333333333331</c:v>
                      </c:pt>
                      <c:pt idx="381">
                        <c:v>0.35333333333333333</c:v>
                      </c:pt>
                      <c:pt idx="382">
                        <c:v>0.16</c:v>
                      </c:pt>
                      <c:pt idx="383">
                        <c:v>-0.13999999999999999</c:v>
                      </c:pt>
                      <c:pt idx="384">
                        <c:v>-3.6666666666666667E-2</c:v>
                      </c:pt>
                      <c:pt idx="385">
                        <c:v>0.44</c:v>
                      </c:pt>
                      <c:pt idx="386">
                        <c:v>0.36333333333333334</c:v>
                      </c:pt>
                      <c:pt idx="387">
                        <c:v>0.49666666666666665</c:v>
                      </c:pt>
                      <c:pt idx="388">
                        <c:v>0.39999999999999997</c:v>
                      </c:pt>
                      <c:pt idx="389">
                        <c:v>-7.3333333333333334E-2</c:v>
                      </c:pt>
                      <c:pt idx="390">
                        <c:v>7.6666666666666675E-2</c:v>
                      </c:pt>
                      <c:pt idx="391">
                        <c:v>0.17</c:v>
                      </c:pt>
                      <c:pt idx="392">
                        <c:v>3.3333333333333333E-2</c:v>
                      </c:pt>
                      <c:pt idx="393">
                        <c:v>0.45</c:v>
                      </c:pt>
                      <c:pt idx="394">
                        <c:v>0.12333333333333334</c:v>
                      </c:pt>
                      <c:pt idx="395">
                        <c:v>-3.3333333333333333E-2</c:v>
                      </c:pt>
                      <c:pt idx="396">
                        <c:v>0.19666666666666666</c:v>
                      </c:pt>
                      <c:pt idx="397">
                        <c:v>0.48666666666666664</c:v>
                      </c:pt>
                      <c:pt idx="398">
                        <c:v>0.33</c:v>
                      </c:pt>
                      <c:pt idx="399">
                        <c:v>0.48333333333333334</c:v>
                      </c:pt>
                      <c:pt idx="400">
                        <c:v>0.58333333333333337</c:v>
                      </c:pt>
                      <c:pt idx="401">
                        <c:v>0.56333333333333335</c:v>
                      </c:pt>
                      <c:pt idx="402">
                        <c:v>0.27999999999999997</c:v>
                      </c:pt>
                      <c:pt idx="403">
                        <c:v>0.06</c:v>
                      </c:pt>
                      <c:pt idx="404">
                        <c:v>0.13999999999999999</c:v>
                      </c:pt>
                      <c:pt idx="405">
                        <c:v>0.06</c:v>
                      </c:pt>
                      <c:pt idx="406">
                        <c:v>0.26666666666666666</c:v>
                      </c:pt>
                      <c:pt idx="407">
                        <c:v>0.22333333333333336</c:v>
                      </c:pt>
                      <c:pt idx="408">
                        <c:v>0.11333333333333334</c:v>
                      </c:pt>
                      <c:pt idx="409">
                        <c:v>6.6666666666666666E-2</c:v>
                      </c:pt>
                      <c:pt idx="410">
                        <c:v>6.3333333333333339E-2</c:v>
                      </c:pt>
                      <c:pt idx="411">
                        <c:v>-6.3333333333333339E-2</c:v>
                      </c:pt>
                      <c:pt idx="412">
                        <c:v>-0.19333333333333333</c:v>
                      </c:pt>
                      <c:pt idx="413">
                        <c:v>-0.26</c:v>
                      </c:pt>
                      <c:pt idx="414">
                        <c:v>0.19333333333333333</c:v>
                      </c:pt>
                      <c:pt idx="415">
                        <c:v>0.13</c:v>
                      </c:pt>
                      <c:pt idx="416">
                        <c:v>0.27999999999999997</c:v>
                      </c:pt>
                      <c:pt idx="417">
                        <c:v>0.12333333333333334</c:v>
                      </c:pt>
                      <c:pt idx="418">
                        <c:v>-8.3333333333333329E-2</c:v>
                      </c:pt>
                      <c:pt idx="419">
                        <c:v>8.666666666666667E-2</c:v>
                      </c:pt>
                      <c:pt idx="420">
                        <c:v>0.18666666666666668</c:v>
                      </c:pt>
                      <c:pt idx="421">
                        <c:v>0.37999999999999995</c:v>
                      </c:pt>
                      <c:pt idx="422">
                        <c:v>0.70333333333333325</c:v>
                      </c:pt>
                      <c:pt idx="423">
                        <c:v>0.62333333333333341</c:v>
                      </c:pt>
                      <c:pt idx="424">
                        <c:v>0.6</c:v>
                      </c:pt>
                      <c:pt idx="425">
                        <c:v>0.78666666666666663</c:v>
                      </c:pt>
                      <c:pt idx="426">
                        <c:v>1.17</c:v>
                      </c:pt>
                      <c:pt idx="427">
                        <c:v>0.6166666666666667</c:v>
                      </c:pt>
                      <c:pt idx="428">
                        <c:v>0.30333333333333334</c:v>
                      </c:pt>
                      <c:pt idx="429">
                        <c:v>0.32</c:v>
                      </c:pt>
                      <c:pt idx="430">
                        <c:v>0.34</c:v>
                      </c:pt>
                      <c:pt idx="431">
                        <c:v>0.56333333333333335</c:v>
                      </c:pt>
                      <c:pt idx="432">
                        <c:v>0.5</c:v>
                      </c:pt>
                      <c:pt idx="433">
                        <c:v>0.40333333333333332</c:v>
                      </c:pt>
                      <c:pt idx="434">
                        <c:v>0.59</c:v>
                      </c:pt>
                      <c:pt idx="435">
                        <c:v>0.50666666666666671</c:v>
                      </c:pt>
                      <c:pt idx="436">
                        <c:v>0.43333333333333335</c:v>
                      </c:pt>
                      <c:pt idx="437">
                        <c:v>0.06</c:v>
                      </c:pt>
                      <c:pt idx="438">
                        <c:v>-0.06</c:v>
                      </c:pt>
                      <c:pt idx="439">
                        <c:v>-0.01</c:v>
                      </c:pt>
                      <c:pt idx="440">
                        <c:v>0.22333333333333336</c:v>
                      </c:pt>
                      <c:pt idx="441">
                        <c:v>0.19333333333333333</c:v>
                      </c:pt>
                      <c:pt idx="442">
                        <c:v>0.23666666666666666</c:v>
                      </c:pt>
                      <c:pt idx="443">
                        <c:v>0.27333333333333332</c:v>
                      </c:pt>
                      <c:pt idx="444">
                        <c:v>0.42333333333333334</c:v>
                      </c:pt>
                      <c:pt idx="445">
                        <c:v>0.3133333333333333</c:v>
                      </c:pt>
                      <c:pt idx="446">
                        <c:v>0.18999999999999997</c:v>
                      </c:pt>
                      <c:pt idx="447">
                        <c:v>6.3333333333333339E-2</c:v>
                      </c:pt>
                      <c:pt idx="448">
                        <c:v>0</c:v>
                      </c:pt>
                      <c:pt idx="449">
                        <c:v>0.06</c:v>
                      </c:pt>
                      <c:pt idx="450">
                        <c:v>0.35666666666666669</c:v>
                      </c:pt>
                      <c:pt idx="451">
                        <c:v>0.27</c:v>
                      </c:pt>
                      <c:pt idx="452">
                        <c:v>0.14666666666666667</c:v>
                      </c:pt>
                      <c:pt idx="453">
                        <c:v>9.6666666666666665E-2</c:v>
                      </c:pt>
                      <c:pt idx="454">
                        <c:v>-0.25</c:v>
                      </c:pt>
                      <c:pt idx="455">
                        <c:v>0.12666666666666668</c:v>
                      </c:pt>
                      <c:pt idx="456">
                        <c:v>0.37333333333333335</c:v>
                      </c:pt>
                      <c:pt idx="457">
                        <c:v>0.53666666666666674</c:v>
                      </c:pt>
                      <c:pt idx="458">
                        <c:v>0.72666666666666668</c:v>
                      </c:pt>
                      <c:pt idx="459">
                        <c:v>0.51666666666666672</c:v>
                      </c:pt>
                      <c:pt idx="460">
                        <c:v>0.38666666666666666</c:v>
                      </c:pt>
                      <c:pt idx="461">
                        <c:v>0.29666666666666669</c:v>
                      </c:pt>
                      <c:pt idx="462">
                        <c:v>0.45999999999999996</c:v>
                      </c:pt>
                      <c:pt idx="463">
                        <c:v>7.3333333333333334E-2</c:v>
                      </c:pt>
                      <c:pt idx="464">
                        <c:v>7.3333333333333334E-2</c:v>
                      </c:pt>
                      <c:pt idx="465">
                        <c:v>0.33333333333333331</c:v>
                      </c:pt>
                      <c:pt idx="466">
                        <c:v>0.59</c:v>
                      </c:pt>
                      <c:pt idx="467">
                        <c:v>0.59</c:v>
                      </c:pt>
                      <c:pt idx="468">
                        <c:v>0.62666666666666659</c:v>
                      </c:pt>
                      <c:pt idx="469">
                        <c:v>0.58333333333333337</c:v>
                      </c:pt>
                      <c:pt idx="470">
                        <c:v>0.70000000000000007</c:v>
                      </c:pt>
                      <c:pt idx="471">
                        <c:v>0.72000000000000008</c:v>
                      </c:pt>
                      <c:pt idx="472">
                        <c:v>0.6166666666666667</c:v>
                      </c:pt>
                      <c:pt idx="473">
                        <c:v>0.24333333333333332</c:v>
                      </c:pt>
                      <c:pt idx="474">
                        <c:v>0.66999999999999993</c:v>
                      </c:pt>
                      <c:pt idx="475">
                        <c:v>0.94333333333333336</c:v>
                      </c:pt>
                      <c:pt idx="476">
                        <c:v>0.81333333333333335</c:v>
                      </c:pt>
                      <c:pt idx="477">
                        <c:v>0.45333333333333337</c:v>
                      </c:pt>
                      <c:pt idx="478">
                        <c:v>0.49</c:v>
                      </c:pt>
                      <c:pt idx="479">
                        <c:v>0.42333333333333334</c:v>
                      </c:pt>
                      <c:pt idx="480">
                        <c:v>0.31</c:v>
                      </c:pt>
                      <c:pt idx="481">
                        <c:v>0.41333333333333333</c:v>
                      </c:pt>
                      <c:pt idx="482">
                        <c:v>0.47333333333333333</c:v>
                      </c:pt>
                      <c:pt idx="483">
                        <c:v>0.3133333333333333</c:v>
                      </c:pt>
                      <c:pt idx="484">
                        <c:v>0.39999999999999997</c:v>
                      </c:pt>
                      <c:pt idx="485">
                        <c:v>0.24666666666666667</c:v>
                      </c:pt>
                      <c:pt idx="486">
                        <c:v>0.21333333333333335</c:v>
                      </c:pt>
                      <c:pt idx="487">
                        <c:v>6.3333333333333339E-2</c:v>
                      </c:pt>
                      <c:pt idx="488">
                        <c:v>-0.12333333333333334</c:v>
                      </c:pt>
                      <c:pt idx="489">
                        <c:v>-3.3333333333333333E-2</c:v>
                      </c:pt>
                      <c:pt idx="490">
                        <c:v>-6.6666666666666671E-3</c:v>
                      </c:pt>
                      <c:pt idx="491">
                        <c:v>-0.14333333333333334</c:v>
                      </c:pt>
                      <c:pt idx="492">
                        <c:v>-0.31666666666666665</c:v>
                      </c:pt>
                      <c:pt idx="493">
                        <c:v>-0.34</c:v>
                      </c:pt>
                      <c:pt idx="494">
                        <c:v>-0.27666666666666667</c:v>
                      </c:pt>
                      <c:pt idx="495">
                        <c:v>-0.10666666666666667</c:v>
                      </c:pt>
                      <c:pt idx="496">
                        <c:v>0.15666666666666665</c:v>
                      </c:pt>
                      <c:pt idx="497">
                        <c:v>0.12</c:v>
                      </c:pt>
                      <c:pt idx="498">
                        <c:v>0.27666666666666667</c:v>
                      </c:pt>
                      <c:pt idx="499">
                        <c:v>0.03</c:v>
                      </c:pt>
                      <c:pt idx="500">
                        <c:v>1.6666666666666666E-2</c:v>
                      </c:pt>
                      <c:pt idx="501">
                        <c:v>-0.04</c:v>
                      </c:pt>
                      <c:pt idx="502">
                        <c:v>-0.16666666666666666</c:v>
                      </c:pt>
                      <c:pt idx="503">
                        <c:v>-6.9999999999999993E-2</c:v>
                      </c:pt>
                      <c:pt idx="504">
                        <c:v>-9.9999999999999992E-2</c:v>
                      </c:pt>
                      <c:pt idx="505">
                        <c:v>-0.21666666666666667</c:v>
                      </c:pt>
                      <c:pt idx="506">
                        <c:v>-0.20666666666666667</c:v>
                      </c:pt>
                      <c:pt idx="507">
                        <c:v>9.0000000000000011E-2</c:v>
                      </c:pt>
                      <c:pt idx="508">
                        <c:v>0.14666666666666667</c:v>
                      </c:pt>
                      <c:pt idx="509">
                        <c:v>0.14666666666666667</c:v>
                      </c:pt>
                      <c:pt idx="510">
                        <c:v>9.0000000000000011E-2</c:v>
                      </c:pt>
                      <c:pt idx="511">
                        <c:v>3.6666666666666667E-2</c:v>
                      </c:pt>
                      <c:pt idx="512">
                        <c:v>0.12666666666666668</c:v>
                      </c:pt>
                      <c:pt idx="513">
                        <c:v>-0.22999999999999998</c:v>
                      </c:pt>
                      <c:pt idx="514">
                        <c:v>-0.56333333333333335</c:v>
                      </c:pt>
                      <c:pt idx="515">
                        <c:v>-0.74333333333333329</c:v>
                      </c:pt>
                      <c:pt idx="516">
                        <c:v>-0.67333333333333334</c:v>
                      </c:pt>
                      <c:pt idx="517">
                        <c:v>-0.39666666666666667</c:v>
                      </c:pt>
                      <c:pt idx="518">
                        <c:v>-0.24666666666666667</c:v>
                      </c:pt>
                      <c:pt idx="519">
                        <c:v>-0.33666666666666667</c:v>
                      </c:pt>
                      <c:pt idx="520">
                        <c:v>-0.17</c:v>
                      </c:pt>
                      <c:pt idx="521">
                        <c:v>-0.49</c:v>
                      </c:pt>
                      <c:pt idx="522">
                        <c:v>-3.3333333333333333E-2</c:v>
                      </c:pt>
                      <c:pt idx="523">
                        <c:v>0.12</c:v>
                      </c:pt>
                      <c:pt idx="524">
                        <c:v>0.21666666666666667</c:v>
                      </c:pt>
                      <c:pt idx="525">
                        <c:v>0.16333333333333333</c:v>
                      </c:pt>
                      <c:pt idx="526">
                        <c:v>0.13999999999999999</c:v>
                      </c:pt>
                      <c:pt idx="527">
                        <c:v>0.03</c:v>
                      </c:pt>
                      <c:pt idx="528">
                        <c:v>1.6666666666666666E-2</c:v>
                      </c:pt>
                      <c:pt idx="529">
                        <c:v>0.10333333333333333</c:v>
                      </c:pt>
                      <c:pt idx="530">
                        <c:v>0.22333333333333336</c:v>
                      </c:pt>
                      <c:pt idx="531">
                        <c:v>0.25</c:v>
                      </c:pt>
                      <c:pt idx="532">
                        <c:v>0.51333333333333331</c:v>
                      </c:pt>
                      <c:pt idx="533">
                        <c:v>0.42</c:v>
                      </c:pt>
                      <c:pt idx="534">
                        <c:v>0.6333333333333333</c:v>
                      </c:pt>
                      <c:pt idx="535">
                        <c:v>0.48</c:v>
                      </c:pt>
                      <c:pt idx="536">
                        <c:v>0.27666666666666667</c:v>
                      </c:pt>
                      <c:pt idx="537">
                        <c:v>0.31</c:v>
                      </c:pt>
                      <c:pt idx="538">
                        <c:v>0.31</c:v>
                      </c:pt>
                      <c:pt idx="539">
                        <c:v>0.17666666666666667</c:v>
                      </c:pt>
                      <c:pt idx="540">
                        <c:v>1.6666666666666666E-2</c:v>
                      </c:pt>
                      <c:pt idx="541">
                        <c:v>6.3333333333333339E-2</c:v>
                      </c:pt>
                      <c:pt idx="542">
                        <c:v>0.25333333333333335</c:v>
                      </c:pt>
                      <c:pt idx="543">
                        <c:v>0.40333333333333332</c:v>
                      </c:pt>
                      <c:pt idx="544">
                        <c:v>0.71</c:v>
                      </c:pt>
                      <c:pt idx="545">
                        <c:v>0.77999999999999992</c:v>
                      </c:pt>
                      <c:pt idx="546">
                        <c:v>0.78333333333333333</c:v>
                      </c:pt>
                      <c:pt idx="547">
                        <c:v>0.89666666666666661</c:v>
                      </c:pt>
                      <c:pt idx="548">
                        <c:v>0.52</c:v>
                      </c:pt>
                      <c:pt idx="549">
                        <c:v>0.47</c:v>
                      </c:pt>
                      <c:pt idx="550">
                        <c:v>0.41333333333333333</c:v>
                      </c:pt>
                      <c:pt idx="551">
                        <c:v>0.35666666666666669</c:v>
                      </c:pt>
                      <c:pt idx="552">
                        <c:v>0.40333333333333332</c:v>
                      </c:pt>
                      <c:pt idx="553">
                        <c:v>0.19666666666666666</c:v>
                      </c:pt>
                      <c:pt idx="554">
                        <c:v>0.26666666666666666</c:v>
                      </c:pt>
                      <c:pt idx="555">
                        <c:v>0.35000000000000003</c:v>
                      </c:pt>
                      <c:pt idx="556">
                        <c:v>0.41</c:v>
                      </c:pt>
                      <c:pt idx="557">
                        <c:v>0.15333333333333335</c:v>
                      </c:pt>
                      <c:pt idx="558">
                        <c:v>0.02</c:v>
                      </c:pt>
                      <c:pt idx="559">
                        <c:v>-0.26333333333333336</c:v>
                      </c:pt>
                      <c:pt idx="560">
                        <c:v>-0.45333333333333337</c:v>
                      </c:pt>
                      <c:pt idx="561">
                        <c:v>-0.44</c:v>
                      </c:pt>
                      <c:pt idx="562">
                        <c:v>-0.65333333333333332</c:v>
                      </c:pt>
                      <c:pt idx="563">
                        <c:v>-0.59666666666666668</c:v>
                      </c:pt>
                      <c:pt idx="564">
                        <c:v>-0.16333333333333333</c:v>
                      </c:pt>
                      <c:pt idx="565">
                        <c:v>0.15333333333333335</c:v>
                      </c:pt>
                      <c:pt idx="566">
                        <c:v>0.25</c:v>
                      </c:pt>
                      <c:pt idx="567">
                        <c:v>0.27666666666666667</c:v>
                      </c:pt>
                      <c:pt idx="568">
                        <c:v>0.48666666666666664</c:v>
                      </c:pt>
                      <c:pt idx="569">
                        <c:v>0.42333333333333334</c:v>
                      </c:pt>
                      <c:pt idx="570">
                        <c:v>0.56999999999999995</c:v>
                      </c:pt>
                      <c:pt idx="571">
                        <c:v>6.9999999999999993E-2</c:v>
                      </c:pt>
                      <c:pt idx="572">
                        <c:v>0.38666666666666666</c:v>
                      </c:pt>
                      <c:pt idx="573">
                        <c:v>0.15666666666666665</c:v>
                      </c:pt>
                      <c:pt idx="574">
                        <c:v>-9.3333333333333338E-2</c:v>
                      </c:pt>
                      <c:pt idx="575">
                        <c:v>5.3333333333333337E-2</c:v>
                      </c:pt>
                      <c:pt idx="576">
                        <c:v>0.19666666666666666</c:v>
                      </c:pt>
                      <c:pt idx="577">
                        <c:v>0.25</c:v>
                      </c:pt>
                      <c:pt idx="578">
                        <c:v>0.33666666666666667</c:v>
                      </c:pt>
                      <c:pt idx="579">
                        <c:v>0.48666666666666664</c:v>
                      </c:pt>
                      <c:pt idx="580">
                        <c:v>0.72666666666666668</c:v>
                      </c:pt>
                      <c:pt idx="581">
                        <c:v>0.3666666666666667</c:v>
                      </c:pt>
                      <c:pt idx="582">
                        <c:v>0.25666666666666665</c:v>
                      </c:pt>
                      <c:pt idx="583">
                        <c:v>-4.6666666666666669E-2</c:v>
                      </c:pt>
                      <c:pt idx="584">
                        <c:v>0.08</c:v>
                      </c:pt>
                      <c:pt idx="585">
                        <c:v>-0.11</c:v>
                      </c:pt>
                      <c:pt idx="586">
                        <c:v>0.03</c:v>
                      </c:pt>
                      <c:pt idx="587">
                        <c:v>-0.01</c:v>
                      </c:pt>
                      <c:pt idx="588">
                        <c:v>7.6666666666666675E-2</c:v>
                      </c:pt>
                      <c:pt idx="589">
                        <c:v>9.3333333333333338E-2</c:v>
                      </c:pt>
                      <c:pt idx="590">
                        <c:v>0.21666666666666667</c:v>
                      </c:pt>
                      <c:pt idx="591">
                        <c:v>0.35000000000000003</c:v>
                      </c:pt>
                      <c:pt idx="592">
                        <c:v>0.61</c:v>
                      </c:pt>
                      <c:pt idx="593">
                        <c:v>0.91999999999999993</c:v>
                      </c:pt>
                      <c:pt idx="594">
                        <c:v>0.78333333333333333</c:v>
                      </c:pt>
                      <c:pt idx="595">
                        <c:v>0.93</c:v>
                      </c:pt>
                      <c:pt idx="596">
                        <c:v>0.73</c:v>
                      </c:pt>
                      <c:pt idx="597">
                        <c:v>0.53666666666666674</c:v>
                      </c:pt>
                      <c:pt idx="598">
                        <c:v>0.37333333333333335</c:v>
                      </c:pt>
                      <c:pt idx="599">
                        <c:v>0.22333333333333336</c:v>
                      </c:pt>
                      <c:pt idx="600">
                        <c:v>0.27666666666666667</c:v>
                      </c:pt>
                      <c:pt idx="601">
                        <c:v>0.52</c:v>
                      </c:pt>
                      <c:pt idx="602">
                        <c:v>0.66999999999999993</c:v>
                      </c:pt>
                      <c:pt idx="603">
                        <c:v>0.42333333333333334</c:v>
                      </c:pt>
                      <c:pt idx="604">
                        <c:v>0.23333333333333331</c:v>
                      </c:pt>
                      <c:pt idx="605">
                        <c:v>0.13333333333333333</c:v>
                      </c:pt>
                      <c:pt idx="606">
                        <c:v>-1.3333333333333334E-2</c:v>
                      </c:pt>
                      <c:pt idx="607">
                        <c:v>-7.3333333333333334E-2</c:v>
                      </c:pt>
                      <c:pt idx="608">
                        <c:v>-0.40333333333333332</c:v>
                      </c:pt>
                      <c:pt idx="609">
                        <c:v>-0.46333333333333332</c:v>
                      </c:pt>
                      <c:pt idx="610">
                        <c:v>-0.17333333333333334</c:v>
                      </c:pt>
                      <c:pt idx="611">
                        <c:v>-0.14666666666666667</c:v>
                      </c:pt>
                      <c:pt idx="612">
                        <c:v>-0.10666666666666667</c:v>
                      </c:pt>
                      <c:pt idx="613">
                        <c:v>-0.22</c:v>
                      </c:pt>
                      <c:pt idx="614">
                        <c:v>-0.11</c:v>
                      </c:pt>
                      <c:pt idx="615">
                        <c:v>-0.13666666666666666</c:v>
                      </c:pt>
                      <c:pt idx="616">
                        <c:v>-0.22666666666666668</c:v>
                      </c:pt>
                      <c:pt idx="617">
                        <c:v>-0.43333333333333335</c:v>
                      </c:pt>
                      <c:pt idx="618">
                        <c:v>-0.22</c:v>
                      </c:pt>
                      <c:pt idx="619">
                        <c:v>-0.32</c:v>
                      </c:pt>
                      <c:pt idx="620">
                        <c:v>-0.51</c:v>
                      </c:pt>
                      <c:pt idx="621">
                        <c:v>-0.74333333333333329</c:v>
                      </c:pt>
                      <c:pt idx="622">
                        <c:v>-0.68333333333333324</c:v>
                      </c:pt>
                      <c:pt idx="623">
                        <c:v>-0.54333333333333333</c:v>
                      </c:pt>
                      <c:pt idx="624">
                        <c:v>-0.66666666666666663</c:v>
                      </c:pt>
                      <c:pt idx="625">
                        <c:v>-0.27666666666666667</c:v>
                      </c:pt>
                      <c:pt idx="626">
                        <c:v>9.6666666666666665E-2</c:v>
                      </c:pt>
                      <c:pt idx="627">
                        <c:v>0.11666666666666665</c:v>
                      </c:pt>
                      <c:pt idx="628">
                        <c:v>-1.6666666666666666E-2</c:v>
                      </c:pt>
                      <c:pt idx="629">
                        <c:v>-0.14666666666666667</c:v>
                      </c:pt>
                      <c:pt idx="630">
                        <c:v>-0.22</c:v>
                      </c:pt>
                      <c:pt idx="631">
                        <c:v>-0.39666666666666667</c:v>
                      </c:pt>
                      <c:pt idx="632">
                        <c:v>-0.41333333333333333</c:v>
                      </c:pt>
                      <c:pt idx="633">
                        <c:v>-0.43333333333333335</c:v>
                      </c:pt>
                      <c:pt idx="634">
                        <c:v>-0.17666666666666667</c:v>
                      </c:pt>
                      <c:pt idx="635">
                        <c:v>0.17333333333333334</c:v>
                      </c:pt>
                      <c:pt idx="636">
                        <c:v>0.19999999999999998</c:v>
                      </c:pt>
                      <c:pt idx="637">
                        <c:v>9.6666666666666665E-2</c:v>
                      </c:pt>
                      <c:pt idx="638">
                        <c:v>0.15</c:v>
                      </c:pt>
                      <c:pt idx="639">
                        <c:v>-0.10333333333333333</c:v>
                      </c:pt>
                      <c:pt idx="640">
                        <c:v>-9.9999999999999992E-2</c:v>
                      </c:pt>
                      <c:pt idx="641">
                        <c:v>-0.15666666666666665</c:v>
                      </c:pt>
                      <c:pt idx="642">
                        <c:v>-0.4366666666666667</c:v>
                      </c:pt>
                      <c:pt idx="643">
                        <c:v>-0.25666666666666665</c:v>
                      </c:pt>
                      <c:pt idx="644">
                        <c:v>-0.45666666666666672</c:v>
                      </c:pt>
                      <c:pt idx="645">
                        <c:v>-0.45666666666666672</c:v>
                      </c:pt>
                      <c:pt idx="646">
                        <c:v>-0.42</c:v>
                      </c:pt>
                      <c:pt idx="647">
                        <c:v>-0.31</c:v>
                      </c:pt>
                      <c:pt idx="648">
                        <c:v>9.0000000000000011E-2</c:v>
                      </c:pt>
                      <c:pt idx="649">
                        <c:v>-0.21333333333333335</c:v>
                      </c:pt>
                      <c:pt idx="650">
                        <c:v>-0.14333333333333334</c:v>
                      </c:pt>
                      <c:pt idx="651">
                        <c:v>-0.10666666666666667</c:v>
                      </c:pt>
                      <c:pt idx="652">
                        <c:v>-0.21</c:v>
                      </c:pt>
                      <c:pt idx="653">
                        <c:v>-0.11666666666666665</c:v>
                      </c:pt>
                      <c:pt idx="654">
                        <c:v>-0.10333333333333333</c:v>
                      </c:pt>
                      <c:pt idx="655">
                        <c:v>0.19999999999999998</c:v>
                      </c:pt>
                      <c:pt idx="656">
                        <c:v>0.14333333333333334</c:v>
                      </c:pt>
                      <c:pt idx="657">
                        <c:v>0.13999999999999999</c:v>
                      </c:pt>
                      <c:pt idx="658">
                        <c:v>0.5033333333333333</c:v>
                      </c:pt>
                      <c:pt idx="659">
                        <c:v>0.70000000000000007</c:v>
                      </c:pt>
                      <c:pt idx="660">
                        <c:v>0.69666666666666666</c:v>
                      </c:pt>
                      <c:pt idx="661">
                        <c:v>0.58333333333333337</c:v>
                      </c:pt>
                      <c:pt idx="662">
                        <c:v>0.5033333333333333</c:v>
                      </c:pt>
                      <c:pt idx="663">
                        <c:v>0.39333333333333331</c:v>
                      </c:pt>
                      <c:pt idx="664">
                        <c:v>0.29666666666666669</c:v>
                      </c:pt>
                      <c:pt idx="665">
                        <c:v>0.22666666666666668</c:v>
                      </c:pt>
                      <c:pt idx="666">
                        <c:v>0.32</c:v>
                      </c:pt>
                      <c:pt idx="667">
                        <c:v>0.29333333333333333</c:v>
                      </c:pt>
                      <c:pt idx="668">
                        <c:v>3.3333333333333335E-3</c:v>
                      </c:pt>
                      <c:pt idx="669">
                        <c:v>0.27666666666666667</c:v>
                      </c:pt>
                      <c:pt idx="670">
                        <c:v>0.17333333333333334</c:v>
                      </c:pt>
                      <c:pt idx="671">
                        <c:v>0.11</c:v>
                      </c:pt>
                      <c:pt idx="672">
                        <c:v>0.14333333333333334</c:v>
                      </c:pt>
                      <c:pt idx="673">
                        <c:v>0.16</c:v>
                      </c:pt>
                      <c:pt idx="674">
                        <c:v>0.20333333333333334</c:v>
                      </c:pt>
                      <c:pt idx="675">
                        <c:v>0.18999999999999997</c:v>
                      </c:pt>
                      <c:pt idx="676">
                        <c:v>0.29333333333333333</c:v>
                      </c:pt>
                      <c:pt idx="677">
                        <c:v>1.3333333333333334E-2</c:v>
                      </c:pt>
                      <c:pt idx="678">
                        <c:v>0.14666666666666667</c:v>
                      </c:pt>
                      <c:pt idx="679">
                        <c:v>0.28333333333333333</c:v>
                      </c:pt>
                      <c:pt idx="680">
                        <c:v>0.25</c:v>
                      </c:pt>
                      <c:pt idx="681">
                        <c:v>-3.6666666666666667E-2</c:v>
                      </c:pt>
                      <c:pt idx="682">
                        <c:v>-0.21</c:v>
                      </c:pt>
                      <c:pt idx="683">
                        <c:v>-5.6666666666666671E-2</c:v>
                      </c:pt>
                      <c:pt idx="684">
                        <c:v>0.14666666666666667</c:v>
                      </c:pt>
                      <c:pt idx="685">
                        <c:v>0.27</c:v>
                      </c:pt>
                      <c:pt idx="686">
                        <c:v>0.45333333333333337</c:v>
                      </c:pt>
                      <c:pt idx="687">
                        <c:v>0.34333333333333332</c:v>
                      </c:pt>
                      <c:pt idx="688">
                        <c:v>0.62</c:v>
                      </c:pt>
                      <c:pt idx="689">
                        <c:v>0.38999999999999996</c:v>
                      </c:pt>
                      <c:pt idx="690">
                        <c:v>0.22</c:v>
                      </c:pt>
                      <c:pt idx="691">
                        <c:v>8.3333333333333329E-2</c:v>
                      </c:pt>
                      <c:pt idx="692">
                        <c:v>-0.15333333333333335</c:v>
                      </c:pt>
                      <c:pt idx="693">
                        <c:v>-0.44</c:v>
                      </c:pt>
                      <c:pt idx="694">
                        <c:v>-0.5</c:v>
                      </c:pt>
                      <c:pt idx="695">
                        <c:v>6.6666666666666666E-2</c:v>
                      </c:pt>
                      <c:pt idx="696">
                        <c:v>0.34333333333333332</c:v>
                      </c:pt>
                      <c:pt idx="697">
                        <c:v>0.22</c:v>
                      </c:pt>
                      <c:pt idx="698">
                        <c:v>1.6666666666666666E-2</c:v>
                      </c:pt>
                      <c:pt idx="699">
                        <c:v>0.13333333333333333</c:v>
                      </c:pt>
                      <c:pt idx="700">
                        <c:v>0.16</c:v>
                      </c:pt>
                      <c:pt idx="701">
                        <c:v>0.34666666666666668</c:v>
                      </c:pt>
                      <c:pt idx="702">
                        <c:v>0.11666666666666665</c:v>
                      </c:pt>
                      <c:pt idx="703">
                        <c:v>-0.21666666666666667</c:v>
                      </c:pt>
                      <c:pt idx="704">
                        <c:v>-0.3133333333333333</c:v>
                      </c:pt>
                      <c:pt idx="705">
                        <c:v>-1.6666666666666666E-2</c:v>
                      </c:pt>
                      <c:pt idx="706">
                        <c:v>-7.3333333333333334E-2</c:v>
                      </c:pt>
                      <c:pt idx="707">
                        <c:v>4.6666666666666669E-2</c:v>
                      </c:pt>
                      <c:pt idx="708">
                        <c:v>3.3333333333333335E-3</c:v>
                      </c:pt>
                      <c:pt idx="709">
                        <c:v>1.3333333333333334E-2</c:v>
                      </c:pt>
                      <c:pt idx="710">
                        <c:v>-0.12</c:v>
                      </c:pt>
                      <c:pt idx="711">
                        <c:v>5.3333333333333337E-2</c:v>
                      </c:pt>
                      <c:pt idx="712">
                        <c:v>-3.3333333333333333E-2</c:v>
                      </c:pt>
                      <c:pt idx="713">
                        <c:v>0.03</c:v>
                      </c:pt>
                      <c:pt idx="714">
                        <c:v>0.26</c:v>
                      </c:pt>
                      <c:pt idx="715">
                        <c:v>0.16666666666666666</c:v>
                      </c:pt>
                      <c:pt idx="716">
                        <c:v>-0.12</c:v>
                      </c:pt>
                      <c:pt idx="717">
                        <c:v>-0.48333333333333334</c:v>
                      </c:pt>
                      <c:pt idx="718">
                        <c:v>-0.36000000000000004</c:v>
                      </c:pt>
                      <c:pt idx="719">
                        <c:v>-0.19333333333333333</c:v>
                      </c:pt>
                      <c:pt idx="720">
                        <c:v>-0.33333333333333331</c:v>
                      </c:pt>
                      <c:pt idx="721">
                        <c:v>-0.25666666666666665</c:v>
                      </c:pt>
                      <c:pt idx="722">
                        <c:v>-0.23666666666666666</c:v>
                      </c:pt>
                      <c:pt idx="723">
                        <c:v>-0.50666666666666671</c:v>
                      </c:pt>
                      <c:pt idx="724">
                        <c:v>-0.45666666666666672</c:v>
                      </c:pt>
                      <c:pt idx="725">
                        <c:v>-0.44666666666666671</c:v>
                      </c:pt>
                      <c:pt idx="726">
                        <c:v>-0.55666666666666664</c:v>
                      </c:pt>
                      <c:pt idx="727">
                        <c:v>-0.56666666666666665</c:v>
                      </c:pt>
                      <c:pt idx="728">
                        <c:v>-0.51666666666666672</c:v>
                      </c:pt>
                      <c:pt idx="729">
                        <c:v>-0.58666666666666667</c:v>
                      </c:pt>
                      <c:pt idx="730">
                        <c:v>-0.41666666666666669</c:v>
                      </c:pt>
                      <c:pt idx="731">
                        <c:v>-0.28999999999999998</c:v>
                      </c:pt>
                      <c:pt idx="732">
                        <c:v>-0.46666666666666662</c:v>
                      </c:pt>
                      <c:pt idx="733">
                        <c:v>-0.51666666666666672</c:v>
                      </c:pt>
                      <c:pt idx="734">
                        <c:v>-0.53</c:v>
                      </c:pt>
                      <c:pt idx="735">
                        <c:v>-0.54999999999999993</c:v>
                      </c:pt>
                      <c:pt idx="736">
                        <c:v>-0.29333333333333333</c:v>
                      </c:pt>
                      <c:pt idx="737">
                        <c:v>-0.10333333333333333</c:v>
                      </c:pt>
                      <c:pt idx="738">
                        <c:v>-0.17666666666666667</c:v>
                      </c:pt>
                      <c:pt idx="739">
                        <c:v>0.03</c:v>
                      </c:pt>
                      <c:pt idx="740">
                        <c:v>0.17333333333333334</c:v>
                      </c:pt>
                      <c:pt idx="741">
                        <c:v>9.0000000000000011E-2</c:v>
                      </c:pt>
                      <c:pt idx="742">
                        <c:v>-0.13333333333333333</c:v>
                      </c:pt>
                      <c:pt idx="743">
                        <c:v>2.6666666666666668E-2</c:v>
                      </c:pt>
                      <c:pt idx="744">
                        <c:v>0.27666666666666667</c:v>
                      </c:pt>
                      <c:pt idx="745">
                        <c:v>0.27333333333333332</c:v>
                      </c:pt>
                      <c:pt idx="746">
                        <c:v>0.14666666666666667</c:v>
                      </c:pt>
                      <c:pt idx="747">
                        <c:v>0.26</c:v>
                      </c:pt>
                      <c:pt idx="748">
                        <c:v>0.20666666666666667</c:v>
                      </c:pt>
                      <c:pt idx="749">
                        <c:v>-7.3333333333333334E-2</c:v>
                      </c:pt>
                      <c:pt idx="750">
                        <c:v>-0.35000000000000003</c:v>
                      </c:pt>
                      <c:pt idx="751">
                        <c:v>-0.42333333333333334</c:v>
                      </c:pt>
                      <c:pt idx="752">
                        <c:v>-0.53666666666666674</c:v>
                      </c:pt>
                      <c:pt idx="753">
                        <c:v>-0.35333333333333333</c:v>
                      </c:pt>
                      <c:pt idx="754">
                        <c:v>-0.27333333333333332</c:v>
                      </c:pt>
                      <c:pt idx="755">
                        <c:v>-0.40333333333333332</c:v>
                      </c:pt>
                      <c:pt idx="756">
                        <c:v>-0.3066666666666667</c:v>
                      </c:pt>
                      <c:pt idx="757">
                        <c:v>-0.27666666666666667</c:v>
                      </c:pt>
                      <c:pt idx="758">
                        <c:v>-0.22999999999999998</c:v>
                      </c:pt>
                      <c:pt idx="759">
                        <c:v>-0.13999999999999999</c:v>
                      </c:pt>
                      <c:pt idx="760">
                        <c:v>-0.12333333333333334</c:v>
                      </c:pt>
                      <c:pt idx="761">
                        <c:v>-0.22999999999999998</c:v>
                      </c:pt>
                      <c:pt idx="762">
                        <c:v>-0.62</c:v>
                      </c:pt>
                      <c:pt idx="763">
                        <c:v>-0.57999999999999996</c:v>
                      </c:pt>
                      <c:pt idx="764">
                        <c:v>-0.59666666666666668</c:v>
                      </c:pt>
                      <c:pt idx="765">
                        <c:v>-0.44666666666666671</c:v>
                      </c:pt>
                      <c:pt idx="766">
                        <c:v>-0.77666666666666673</c:v>
                      </c:pt>
                      <c:pt idx="767">
                        <c:v>-0.59666666666666668</c:v>
                      </c:pt>
                      <c:pt idx="768">
                        <c:v>-0.45999999999999996</c:v>
                      </c:pt>
                      <c:pt idx="769">
                        <c:v>-0.28333333333333333</c:v>
                      </c:pt>
                      <c:pt idx="770">
                        <c:v>-0.35000000000000003</c:v>
                      </c:pt>
                      <c:pt idx="771">
                        <c:v>-9.0000000000000011E-2</c:v>
                      </c:pt>
                      <c:pt idx="772">
                        <c:v>-0.42</c:v>
                      </c:pt>
                      <c:pt idx="773">
                        <c:v>-0.28999999999999998</c:v>
                      </c:pt>
                      <c:pt idx="774">
                        <c:v>-0.50666666666666671</c:v>
                      </c:pt>
                      <c:pt idx="775">
                        <c:v>-0.64333333333333331</c:v>
                      </c:pt>
                      <c:pt idx="776">
                        <c:v>-0.73666666666666669</c:v>
                      </c:pt>
                      <c:pt idx="777">
                        <c:v>-0.26333333333333336</c:v>
                      </c:pt>
                      <c:pt idx="778">
                        <c:v>-0.19666666666666666</c:v>
                      </c:pt>
                      <c:pt idx="779">
                        <c:v>-0.16</c:v>
                      </c:pt>
                      <c:pt idx="780">
                        <c:v>-4.3333333333333335E-2</c:v>
                      </c:pt>
                      <c:pt idx="781">
                        <c:v>-0.14333333333333334</c:v>
                      </c:pt>
                      <c:pt idx="782">
                        <c:v>-0.21</c:v>
                      </c:pt>
                      <c:pt idx="783">
                        <c:v>-5.3333333333333337E-2</c:v>
                      </c:pt>
                      <c:pt idx="784">
                        <c:v>2.6666666666666668E-2</c:v>
                      </c:pt>
                      <c:pt idx="785">
                        <c:v>-0.26</c:v>
                      </c:pt>
                      <c:pt idx="786">
                        <c:v>-0.41666666666666669</c:v>
                      </c:pt>
                      <c:pt idx="787">
                        <c:v>-0.34666666666666668</c:v>
                      </c:pt>
                      <c:pt idx="788">
                        <c:v>-0.16</c:v>
                      </c:pt>
                      <c:pt idx="789">
                        <c:v>-0.28999999999999998</c:v>
                      </c:pt>
                      <c:pt idx="790">
                        <c:v>-3.6666666666666667E-2</c:v>
                      </c:pt>
                      <c:pt idx="791">
                        <c:v>-0.13666666666666666</c:v>
                      </c:pt>
                      <c:pt idx="792">
                        <c:v>9.9999999999999992E-2</c:v>
                      </c:pt>
                      <c:pt idx="793">
                        <c:v>0.12666666666666668</c:v>
                      </c:pt>
                      <c:pt idx="794">
                        <c:v>0.32333333333333331</c:v>
                      </c:pt>
                      <c:pt idx="795">
                        <c:v>0.37666666666666665</c:v>
                      </c:pt>
                      <c:pt idx="796">
                        <c:v>0.6</c:v>
                      </c:pt>
                      <c:pt idx="797">
                        <c:v>0.27333333333333332</c:v>
                      </c:pt>
                      <c:pt idx="798">
                        <c:v>0.23333333333333331</c:v>
                      </c:pt>
                      <c:pt idx="799">
                        <c:v>0.22333333333333336</c:v>
                      </c:pt>
                      <c:pt idx="800">
                        <c:v>0.36000000000000004</c:v>
                      </c:pt>
                      <c:pt idx="801">
                        <c:v>0.49666666666666665</c:v>
                      </c:pt>
                      <c:pt idx="802">
                        <c:v>0.57333333333333336</c:v>
                      </c:pt>
                      <c:pt idx="803">
                        <c:v>0.83666666666666656</c:v>
                      </c:pt>
                      <c:pt idx="804">
                        <c:v>0.81666666666666676</c:v>
                      </c:pt>
                      <c:pt idx="805">
                        <c:v>0.76666666666666661</c:v>
                      </c:pt>
                      <c:pt idx="806">
                        <c:v>0.66666666666666663</c:v>
                      </c:pt>
                      <c:pt idx="807">
                        <c:v>0.48</c:v>
                      </c:pt>
                      <c:pt idx="808">
                        <c:v>0.39999999999999997</c:v>
                      </c:pt>
                      <c:pt idx="809">
                        <c:v>0.51333333333333331</c:v>
                      </c:pt>
                      <c:pt idx="810">
                        <c:v>0.6133333333333334</c:v>
                      </c:pt>
                      <c:pt idx="811">
                        <c:v>0.52</c:v>
                      </c:pt>
                      <c:pt idx="812">
                        <c:v>0.64666666666666661</c:v>
                      </c:pt>
                      <c:pt idx="813">
                        <c:v>0.49</c:v>
                      </c:pt>
                      <c:pt idx="814">
                        <c:v>0.28666666666666668</c:v>
                      </c:pt>
                      <c:pt idx="815">
                        <c:v>0.33666666666666667</c:v>
                      </c:pt>
                      <c:pt idx="816">
                        <c:v>0.51</c:v>
                      </c:pt>
                      <c:pt idx="817">
                        <c:v>0.58333333333333337</c:v>
                      </c:pt>
                      <c:pt idx="818">
                        <c:v>0.79999999999999993</c:v>
                      </c:pt>
                      <c:pt idx="819">
                        <c:v>0.87333333333333341</c:v>
                      </c:pt>
                      <c:pt idx="820">
                        <c:v>0.78333333333333333</c:v>
                      </c:pt>
                      <c:pt idx="821">
                        <c:v>0.67666666666666664</c:v>
                      </c:pt>
                      <c:pt idx="822">
                        <c:v>0.41666666666666669</c:v>
                      </c:pt>
                      <c:pt idx="823">
                        <c:v>0.17333333333333334</c:v>
                      </c:pt>
                      <c:pt idx="824">
                        <c:v>0.15</c:v>
                      </c:pt>
                      <c:pt idx="825">
                        <c:v>0.18666666666666668</c:v>
                      </c:pt>
                      <c:pt idx="826">
                        <c:v>0.62666666666666659</c:v>
                      </c:pt>
                      <c:pt idx="827">
                        <c:v>0.38999999999999996</c:v>
                      </c:pt>
                      <c:pt idx="828">
                        <c:v>0.25666666666666665</c:v>
                      </c:pt>
                      <c:pt idx="829">
                        <c:v>0.23333333333333331</c:v>
                      </c:pt>
                      <c:pt idx="830">
                        <c:v>0.24666666666666667</c:v>
                      </c:pt>
                      <c:pt idx="831">
                        <c:v>0.37333333333333335</c:v>
                      </c:pt>
                      <c:pt idx="832">
                        <c:v>0.29333333333333333</c:v>
                      </c:pt>
                      <c:pt idx="833">
                        <c:v>0.26333333333333336</c:v>
                      </c:pt>
                      <c:pt idx="834">
                        <c:v>3.3333333333333333E-2</c:v>
                      </c:pt>
                      <c:pt idx="835">
                        <c:v>0.03</c:v>
                      </c:pt>
                      <c:pt idx="836">
                        <c:v>0.10666666666666667</c:v>
                      </c:pt>
                      <c:pt idx="837">
                        <c:v>1.6666666666666666E-2</c:v>
                      </c:pt>
                      <c:pt idx="838">
                        <c:v>4.9999999999999996E-2</c:v>
                      </c:pt>
                      <c:pt idx="839">
                        <c:v>0.16666666666666666</c:v>
                      </c:pt>
                      <c:pt idx="840">
                        <c:v>0.23333333333333331</c:v>
                      </c:pt>
                      <c:pt idx="841">
                        <c:v>0.12333333333333334</c:v>
                      </c:pt>
                      <c:pt idx="842">
                        <c:v>-1.6666666666666666E-2</c:v>
                      </c:pt>
                      <c:pt idx="843">
                        <c:v>3.6666666666666667E-2</c:v>
                      </c:pt>
                      <c:pt idx="844">
                        <c:v>3.6666666666666667E-2</c:v>
                      </c:pt>
                      <c:pt idx="845">
                        <c:v>-1.3333333333333334E-2</c:v>
                      </c:pt>
                      <c:pt idx="846">
                        <c:v>3.6666666666666667E-2</c:v>
                      </c:pt>
                      <c:pt idx="847">
                        <c:v>0.06</c:v>
                      </c:pt>
                      <c:pt idx="848">
                        <c:v>0.03</c:v>
                      </c:pt>
                    </c:numCache>
                  </c:numRef>
                </c:yVal>
                <c:smooth val="0"/>
                <c:extLst>
                  <c:ext xmlns:c16="http://schemas.microsoft.com/office/drawing/2014/chart" uri="{C3380CC4-5D6E-409C-BE32-E72D297353CC}">
                    <c16:uniqueId val="{00000000-6477-4079-B8C2-467C6F415294}"/>
                  </c:ext>
                </c:extLst>
              </c15:ser>
            </c15:filteredScatterSeries>
          </c:ext>
        </c:extLst>
      </c:scatterChart>
      <c:scatterChart>
        <c:scatterStyle val="lineMarker"/>
        <c:varyColors val="0"/>
        <c:ser>
          <c:idx val="3"/>
          <c:order val="3"/>
          <c:tx>
            <c:strRef>
              <c:f>'AMO-TSI-Temp-Data'!$I$3</c:f>
              <c:strCache>
                <c:ptCount val="1"/>
                <c:pt idx="0">
                  <c:v>TSI- NASA - 10 Year MA</c:v>
                </c:pt>
              </c:strCache>
            </c:strRef>
          </c:tx>
          <c:spPr>
            <a:ln w="38100" cap="rnd">
              <a:solidFill>
                <a:schemeClr val="accent4"/>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'AMO-TSI-Temp-Data'!$I$4:$I$165</c:f>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c:ext xmlns:c16="http://schemas.microsoft.com/office/drawing/2014/chart" uri="{C3380CC4-5D6E-409C-BE32-E72D297353CC}">
              <c16:uniqueId val="{00000003-A1DA-4A9B-BD5B-368B0F3E5FCC}"/>
            </c:ext>
          </c:extLst>
        </c:ser>
        <c:ser>
          <c:idx val="4"/>
          <c:order val="4"/>
          <c:tx>
            <c:strRef>
              <c:f>'AMO-TSI-Temp-Data'!$AP$2</c:f>
              <c:strCache>
                <c:ptCount val="1"/>
                <c:pt idx="0">
                  <c:v>Mauna Loa CO2</c:v>
                </c:pt>
              </c:strCache>
            </c:strRef>
          </c:tx>
          <c:spPr>
            <a:ln w="38100" cap="rnd">
              <a:solidFill>
                <a:srgbClr val="0000FF"/>
              </a:solidFill>
              <a:round/>
            </a:ln>
            <a:effectLst/>
          </c:spPr>
          <c:marker>
            <c:symbol val="none"/>
          </c:marker>
          <c:xVal>
            <c:numRef>
              <c:f>'AMO-TSI-Temp-Data'!$AP$5:$AP$716</c:f>
              <c:numCache>
                <c:formatCode>General</c:formatCode>
                <c:ptCount val="712"/>
                <c:pt idx="0">
                  <c:v>1958.2080000000001</c:v>
                </c:pt>
                <c:pt idx="1">
                  <c:v>1958.2919999999999</c:v>
                </c:pt>
                <c:pt idx="2">
                  <c:v>1958.375</c:v>
                </c:pt>
                <c:pt idx="3">
                  <c:v>1958.4580000000001</c:v>
                </c:pt>
                <c:pt idx="4">
                  <c:v>1958.5419999999999</c:v>
                </c:pt>
                <c:pt idx="5">
                  <c:v>1958.625</c:v>
                </c:pt>
                <c:pt idx="6">
                  <c:v>1958.7080000000001</c:v>
                </c:pt>
                <c:pt idx="7">
                  <c:v>1958.7919999999999</c:v>
                </c:pt>
                <c:pt idx="8">
                  <c:v>1958.875</c:v>
                </c:pt>
                <c:pt idx="9">
                  <c:v>1958.9580000000001</c:v>
                </c:pt>
                <c:pt idx="10">
                  <c:v>1959.0419999999999</c:v>
                </c:pt>
                <c:pt idx="11">
                  <c:v>1959.125</c:v>
                </c:pt>
                <c:pt idx="12">
                  <c:v>1959.2080000000001</c:v>
                </c:pt>
                <c:pt idx="13">
                  <c:v>1959.2919999999999</c:v>
                </c:pt>
                <c:pt idx="14">
                  <c:v>1959.375</c:v>
                </c:pt>
                <c:pt idx="15">
                  <c:v>1959.4580000000001</c:v>
                </c:pt>
                <c:pt idx="16">
                  <c:v>1959.5419999999999</c:v>
                </c:pt>
                <c:pt idx="17">
                  <c:v>1959.625</c:v>
                </c:pt>
                <c:pt idx="18">
                  <c:v>1959.7080000000001</c:v>
                </c:pt>
                <c:pt idx="19">
                  <c:v>1959.7919999999999</c:v>
                </c:pt>
                <c:pt idx="20">
                  <c:v>1959.875</c:v>
                </c:pt>
                <c:pt idx="21">
                  <c:v>1959.9580000000001</c:v>
                </c:pt>
                <c:pt idx="22">
                  <c:v>1960.0419999999999</c:v>
                </c:pt>
                <c:pt idx="23">
                  <c:v>1960.125</c:v>
                </c:pt>
                <c:pt idx="24">
                  <c:v>1960.2080000000001</c:v>
                </c:pt>
                <c:pt idx="25">
                  <c:v>1960.2919999999999</c:v>
                </c:pt>
                <c:pt idx="26">
                  <c:v>1960.375</c:v>
                </c:pt>
                <c:pt idx="27">
                  <c:v>1960.4580000000001</c:v>
                </c:pt>
                <c:pt idx="28">
                  <c:v>1960.5419999999999</c:v>
                </c:pt>
                <c:pt idx="29">
                  <c:v>1960.625</c:v>
                </c:pt>
                <c:pt idx="30">
                  <c:v>1960.7080000000001</c:v>
                </c:pt>
                <c:pt idx="31">
                  <c:v>1960.7919999999999</c:v>
                </c:pt>
                <c:pt idx="32">
                  <c:v>1960.875</c:v>
                </c:pt>
                <c:pt idx="33">
                  <c:v>1960.9580000000001</c:v>
                </c:pt>
                <c:pt idx="34">
                  <c:v>1961.0419999999999</c:v>
                </c:pt>
                <c:pt idx="35">
                  <c:v>1961.125</c:v>
                </c:pt>
                <c:pt idx="36">
                  <c:v>1961.2080000000001</c:v>
                </c:pt>
                <c:pt idx="37">
                  <c:v>1961.2919999999999</c:v>
                </c:pt>
                <c:pt idx="38">
                  <c:v>1961.375</c:v>
                </c:pt>
                <c:pt idx="39">
                  <c:v>1961.4580000000001</c:v>
                </c:pt>
                <c:pt idx="40">
                  <c:v>1961.5419999999999</c:v>
                </c:pt>
                <c:pt idx="41">
                  <c:v>1961.625</c:v>
                </c:pt>
                <c:pt idx="42">
                  <c:v>1961.7080000000001</c:v>
                </c:pt>
                <c:pt idx="43">
                  <c:v>1961.7919999999999</c:v>
                </c:pt>
                <c:pt idx="44">
                  <c:v>1961.875</c:v>
                </c:pt>
                <c:pt idx="45">
                  <c:v>1961.9580000000001</c:v>
                </c:pt>
                <c:pt idx="46">
                  <c:v>1962.0419999999999</c:v>
                </c:pt>
                <c:pt idx="47">
                  <c:v>1962.125</c:v>
                </c:pt>
                <c:pt idx="48">
                  <c:v>1962.2080000000001</c:v>
                </c:pt>
                <c:pt idx="49">
                  <c:v>1962.2919999999999</c:v>
                </c:pt>
                <c:pt idx="50">
                  <c:v>1962.375</c:v>
                </c:pt>
                <c:pt idx="51">
                  <c:v>1962.4580000000001</c:v>
                </c:pt>
                <c:pt idx="52">
                  <c:v>1962.5419999999999</c:v>
                </c:pt>
                <c:pt idx="53">
                  <c:v>1962.625</c:v>
                </c:pt>
                <c:pt idx="54">
                  <c:v>1962.7080000000001</c:v>
                </c:pt>
                <c:pt idx="55">
                  <c:v>1962.7919999999999</c:v>
                </c:pt>
                <c:pt idx="56">
                  <c:v>1962.875</c:v>
                </c:pt>
                <c:pt idx="57">
                  <c:v>1962.9580000000001</c:v>
                </c:pt>
                <c:pt idx="58">
                  <c:v>1963.0419999999999</c:v>
                </c:pt>
                <c:pt idx="59">
                  <c:v>1963.125</c:v>
                </c:pt>
                <c:pt idx="60">
                  <c:v>1963.2080000000001</c:v>
                </c:pt>
                <c:pt idx="61">
                  <c:v>1963.2919999999999</c:v>
                </c:pt>
                <c:pt idx="62">
                  <c:v>1963.375</c:v>
                </c:pt>
                <c:pt idx="63">
                  <c:v>1963.4580000000001</c:v>
                </c:pt>
                <c:pt idx="64">
                  <c:v>1963.5419999999999</c:v>
                </c:pt>
                <c:pt idx="65">
                  <c:v>1963.625</c:v>
                </c:pt>
                <c:pt idx="66">
                  <c:v>1963.7080000000001</c:v>
                </c:pt>
                <c:pt idx="67">
                  <c:v>1963.7919999999999</c:v>
                </c:pt>
                <c:pt idx="68">
                  <c:v>1963.875</c:v>
                </c:pt>
                <c:pt idx="69">
                  <c:v>1963.9580000000001</c:v>
                </c:pt>
                <c:pt idx="70">
                  <c:v>1964.0419999999999</c:v>
                </c:pt>
                <c:pt idx="71">
                  <c:v>1964.125</c:v>
                </c:pt>
                <c:pt idx="72">
                  <c:v>1964.2080000000001</c:v>
                </c:pt>
                <c:pt idx="73">
                  <c:v>1964.2919999999999</c:v>
                </c:pt>
                <c:pt idx="74">
                  <c:v>1964.375</c:v>
                </c:pt>
                <c:pt idx="75">
                  <c:v>1964.4580000000001</c:v>
                </c:pt>
                <c:pt idx="76">
                  <c:v>1964.5419999999999</c:v>
                </c:pt>
                <c:pt idx="77">
                  <c:v>1964.625</c:v>
                </c:pt>
                <c:pt idx="78">
                  <c:v>1964.7080000000001</c:v>
                </c:pt>
                <c:pt idx="79">
                  <c:v>1964.7919999999999</c:v>
                </c:pt>
                <c:pt idx="80">
                  <c:v>1964.875</c:v>
                </c:pt>
                <c:pt idx="81">
                  <c:v>1964.9580000000001</c:v>
                </c:pt>
                <c:pt idx="82">
                  <c:v>1965.0419999999999</c:v>
                </c:pt>
                <c:pt idx="83">
                  <c:v>1965.125</c:v>
                </c:pt>
                <c:pt idx="84">
                  <c:v>1965.2080000000001</c:v>
                </c:pt>
                <c:pt idx="85">
                  <c:v>1965.2919999999999</c:v>
                </c:pt>
                <c:pt idx="86">
                  <c:v>1965.375</c:v>
                </c:pt>
                <c:pt idx="87">
                  <c:v>1965.4580000000001</c:v>
                </c:pt>
                <c:pt idx="88">
                  <c:v>1965.5419999999999</c:v>
                </c:pt>
                <c:pt idx="89">
                  <c:v>1965.625</c:v>
                </c:pt>
                <c:pt idx="90">
                  <c:v>1965.7080000000001</c:v>
                </c:pt>
                <c:pt idx="91">
                  <c:v>1965.7919999999999</c:v>
                </c:pt>
                <c:pt idx="92">
                  <c:v>1965.875</c:v>
                </c:pt>
                <c:pt idx="93">
                  <c:v>1965.9580000000001</c:v>
                </c:pt>
                <c:pt idx="94">
                  <c:v>1966.0419999999999</c:v>
                </c:pt>
                <c:pt idx="95">
                  <c:v>1966.125</c:v>
                </c:pt>
                <c:pt idx="96">
                  <c:v>1966.2080000000001</c:v>
                </c:pt>
                <c:pt idx="97">
                  <c:v>1966.2919999999999</c:v>
                </c:pt>
                <c:pt idx="98">
                  <c:v>1966.375</c:v>
                </c:pt>
                <c:pt idx="99">
                  <c:v>1966.4580000000001</c:v>
                </c:pt>
                <c:pt idx="100">
                  <c:v>1966.5419999999999</c:v>
                </c:pt>
                <c:pt idx="101">
                  <c:v>1966.625</c:v>
                </c:pt>
                <c:pt idx="102">
                  <c:v>1966.7080000000001</c:v>
                </c:pt>
                <c:pt idx="103">
                  <c:v>1966.7919999999999</c:v>
                </c:pt>
                <c:pt idx="104">
                  <c:v>1966.875</c:v>
                </c:pt>
                <c:pt idx="105">
                  <c:v>1966.9580000000001</c:v>
                </c:pt>
                <c:pt idx="106">
                  <c:v>1967.0419999999999</c:v>
                </c:pt>
                <c:pt idx="107">
                  <c:v>1967.125</c:v>
                </c:pt>
                <c:pt idx="108">
                  <c:v>1967.2080000000001</c:v>
                </c:pt>
                <c:pt idx="109">
                  <c:v>1967.2919999999999</c:v>
                </c:pt>
                <c:pt idx="110">
                  <c:v>1967.375</c:v>
                </c:pt>
                <c:pt idx="111">
                  <c:v>1967.4580000000001</c:v>
                </c:pt>
                <c:pt idx="112">
                  <c:v>1967.5419999999999</c:v>
                </c:pt>
                <c:pt idx="113">
                  <c:v>1967.625</c:v>
                </c:pt>
                <c:pt idx="114">
                  <c:v>1967.7080000000001</c:v>
                </c:pt>
                <c:pt idx="115">
                  <c:v>1967.7919999999999</c:v>
                </c:pt>
                <c:pt idx="116">
                  <c:v>1967.875</c:v>
                </c:pt>
                <c:pt idx="117">
                  <c:v>1967.9580000000001</c:v>
                </c:pt>
                <c:pt idx="118">
                  <c:v>1968.0419999999999</c:v>
                </c:pt>
                <c:pt idx="119">
                  <c:v>1968.125</c:v>
                </c:pt>
                <c:pt idx="120">
                  <c:v>1968.2080000000001</c:v>
                </c:pt>
                <c:pt idx="121">
                  <c:v>1968.2919999999999</c:v>
                </c:pt>
                <c:pt idx="122">
                  <c:v>1968.375</c:v>
                </c:pt>
                <c:pt idx="123">
                  <c:v>1968.4580000000001</c:v>
                </c:pt>
                <c:pt idx="124">
                  <c:v>1968.5419999999999</c:v>
                </c:pt>
                <c:pt idx="125">
                  <c:v>1968.625</c:v>
                </c:pt>
                <c:pt idx="126">
                  <c:v>1968.7080000000001</c:v>
                </c:pt>
                <c:pt idx="127">
                  <c:v>1968.7919999999999</c:v>
                </c:pt>
                <c:pt idx="128">
                  <c:v>1968.875</c:v>
                </c:pt>
                <c:pt idx="129">
                  <c:v>1968.9580000000001</c:v>
                </c:pt>
                <c:pt idx="130">
                  <c:v>1969.0419999999999</c:v>
                </c:pt>
                <c:pt idx="131">
                  <c:v>1969.125</c:v>
                </c:pt>
                <c:pt idx="132">
                  <c:v>1969.2080000000001</c:v>
                </c:pt>
                <c:pt idx="133">
                  <c:v>1969.2919999999999</c:v>
                </c:pt>
                <c:pt idx="134">
                  <c:v>1969.375</c:v>
                </c:pt>
                <c:pt idx="135">
                  <c:v>1969.4580000000001</c:v>
                </c:pt>
                <c:pt idx="136">
                  <c:v>1969.5419999999999</c:v>
                </c:pt>
                <c:pt idx="137">
                  <c:v>1969.625</c:v>
                </c:pt>
                <c:pt idx="138">
                  <c:v>1969.7080000000001</c:v>
                </c:pt>
                <c:pt idx="139">
                  <c:v>1969.7919999999999</c:v>
                </c:pt>
                <c:pt idx="140">
                  <c:v>1969.875</c:v>
                </c:pt>
                <c:pt idx="141">
                  <c:v>1969.9580000000001</c:v>
                </c:pt>
                <c:pt idx="142">
                  <c:v>1970.0419999999999</c:v>
                </c:pt>
                <c:pt idx="143">
                  <c:v>1970.125</c:v>
                </c:pt>
                <c:pt idx="144">
                  <c:v>1970.2080000000001</c:v>
                </c:pt>
                <c:pt idx="145">
                  <c:v>1970.2919999999999</c:v>
                </c:pt>
                <c:pt idx="146">
                  <c:v>1970.375</c:v>
                </c:pt>
                <c:pt idx="147">
                  <c:v>1970.4580000000001</c:v>
                </c:pt>
                <c:pt idx="148">
                  <c:v>1970.5419999999999</c:v>
                </c:pt>
                <c:pt idx="149">
                  <c:v>1970.625</c:v>
                </c:pt>
                <c:pt idx="150">
                  <c:v>1970.7080000000001</c:v>
                </c:pt>
                <c:pt idx="151">
                  <c:v>1970.7919999999999</c:v>
                </c:pt>
                <c:pt idx="152">
                  <c:v>1970.875</c:v>
                </c:pt>
                <c:pt idx="153">
                  <c:v>1970.9580000000001</c:v>
                </c:pt>
                <c:pt idx="154">
                  <c:v>1971.0419999999999</c:v>
                </c:pt>
                <c:pt idx="155">
                  <c:v>1971.125</c:v>
                </c:pt>
                <c:pt idx="156">
                  <c:v>1971.2080000000001</c:v>
                </c:pt>
                <c:pt idx="157">
                  <c:v>1971.2919999999999</c:v>
                </c:pt>
                <c:pt idx="158">
                  <c:v>1971.375</c:v>
                </c:pt>
                <c:pt idx="159">
                  <c:v>1971.4580000000001</c:v>
                </c:pt>
                <c:pt idx="160">
                  <c:v>1971.5419999999999</c:v>
                </c:pt>
                <c:pt idx="161">
                  <c:v>1971.625</c:v>
                </c:pt>
                <c:pt idx="162">
                  <c:v>1971.7080000000001</c:v>
                </c:pt>
                <c:pt idx="163">
                  <c:v>1971.7919999999999</c:v>
                </c:pt>
                <c:pt idx="164">
                  <c:v>1971.875</c:v>
                </c:pt>
                <c:pt idx="165">
                  <c:v>1971.9580000000001</c:v>
                </c:pt>
                <c:pt idx="166">
                  <c:v>1972.0419999999999</c:v>
                </c:pt>
                <c:pt idx="167">
                  <c:v>1972.125</c:v>
                </c:pt>
                <c:pt idx="168">
                  <c:v>1972.2080000000001</c:v>
                </c:pt>
                <c:pt idx="169">
                  <c:v>1972.2919999999999</c:v>
                </c:pt>
                <c:pt idx="170">
                  <c:v>1972.375</c:v>
                </c:pt>
                <c:pt idx="171">
                  <c:v>1972.4580000000001</c:v>
                </c:pt>
                <c:pt idx="172">
                  <c:v>1972.5419999999999</c:v>
                </c:pt>
                <c:pt idx="173">
                  <c:v>1972.625</c:v>
                </c:pt>
                <c:pt idx="174">
                  <c:v>1972.7080000000001</c:v>
                </c:pt>
                <c:pt idx="175">
                  <c:v>1972.7919999999999</c:v>
                </c:pt>
                <c:pt idx="176">
                  <c:v>1972.875</c:v>
                </c:pt>
                <c:pt idx="177">
                  <c:v>1972.9580000000001</c:v>
                </c:pt>
                <c:pt idx="178">
                  <c:v>1973.0419999999999</c:v>
                </c:pt>
                <c:pt idx="179">
                  <c:v>1973.125</c:v>
                </c:pt>
                <c:pt idx="180">
                  <c:v>1973.2080000000001</c:v>
                </c:pt>
                <c:pt idx="181">
                  <c:v>1973.2919999999999</c:v>
                </c:pt>
                <c:pt idx="182">
                  <c:v>1973.375</c:v>
                </c:pt>
                <c:pt idx="183">
                  <c:v>1973.4580000000001</c:v>
                </c:pt>
                <c:pt idx="184">
                  <c:v>1973.5419999999999</c:v>
                </c:pt>
                <c:pt idx="185">
                  <c:v>1973.625</c:v>
                </c:pt>
                <c:pt idx="186">
                  <c:v>1973.7080000000001</c:v>
                </c:pt>
                <c:pt idx="187">
                  <c:v>1973.7919999999999</c:v>
                </c:pt>
                <c:pt idx="188">
                  <c:v>1973.875</c:v>
                </c:pt>
                <c:pt idx="189">
                  <c:v>1973.9580000000001</c:v>
                </c:pt>
                <c:pt idx="190">
                  <c:v>1974.0419999999999</c:v>
                </c:pt>
                <c:pt idx="191">
                  <c:v>1974.125</c:v>
                </c:pt>
                <c:pt idx="192">
                  <c:v>1974.2080000000001</c:v>
                </c:pt>
                <c:pt idx="193">
                  <c:v>1974.2919999999999</c:v>
                </c:pt>
                <c:pt idx="194">
                  <c:v>1974.375</c:v>
                </c:pt>
                <c:pt idx="195">
                  <c:v>1974.4580000000001</c:v>
                </c:pt>
                <c:pt idx="196">
                  <c:v>1974.5419999999999</c:v>
                </c:pt>
                <c:pt idx="197">
                  <c:v>1974.625</c:v>
                </c:pt>
                <c:pt idx="198">
                  <c:v>1974.7080000000001</c:v>
                </c:pt>
                <c:pt idx="199">
                  <c:v>1974.7919999999999</c:v>
                </c:pt>
                <c:pt idx="200">
                  <c:v>1974.875</c:v>
                </c:pt>
                <c:pt idx="201">
                  <c:v>1974.9580000000001</c:v>
                </c:pt>
                <c:pt idx="202">
                  <c:v>1975.0419999999999</c:v>
                </c:pt>
                <c:pt idx="203">
                  <c:v>1975.125</c:v>
                </c:pt>
                <c:pt idx="204">
                  <c:v>1975.2080000000001</c:v>
                </c:pt>
                <c:pt idx="205">
                  <c:v>1975.2919999999999</c:v>
                </c:pt>
                <c:pt idx="206">
                  <c:v>1975.375</c:v>
                </c:pt>
                <c:pt idx="207">
                  <c:v>1975.4580000000001</c:v>
                </c:pt>
                <c:pt idx="208">
                  <c:v>1975.5419999999999</c:v>
                </c:pt>
                <c:pt idx="209">
                  <c:v>1975.625</c:v>
                </c:pt>
                <c:pt idx="210">
                  <c:v>1975.7080000000001</c:v>
                </c:pt>
                <c:pt idx="211">
                  <c:v>1975.7919999999999</c:v>
                </c:pt>
                <c:pt idx="212">
                  <c:v>1975.875</c:v>
                </c:pt>
                <c:pt idx="213">
                  <c:v>1975.9580000000001</c:v>
                </c:pt>
                <c:pt idx="214">
                  <c:v>1976.0419999999999</c:v>
                </c:pt>
                <c:pt idx="215">
                  <c:v>1976.125</c:v>
                </c:pt>
                <c:pt idx="216">
                  <c:v>1976.2080000000001</c:v>
                </c:pt>
                <c:pt idx="217">
                  <c:v>1976.2919999999999</c:v>
                </c:pt>
                <c:pt idx="218">
                  <c:v>1976.375</c:v>
                </c:pt>
                <c:pt idx="219">
                  <c:v>1976.4580000000001</c:v>
                </c:pt>
                <c:pt idx="220">
                  <c:v>1976.5419999999999</c:v>
                </c:pt>
                <c:pt idx="221">
                  <c:v>1976.625</c:v>
                </c:pt>
                <c:pt idx="222">
                  <c:v>1976.7080000000001</c:v>
                </c:pt>
                <c:pt idx="223">
                  <c:v>1976.7919999999999</c:v>
                </c:pt>
                <c:pt idx="224">
                  <c:v>1976.875</c:v>
                </c:pt>
                <c:pt idx="225">
                  <c:v>1976.9580000000001</c:v>
                </c:pt>
                <c:pt idx="226">
                  <c:v>1977.0419999999999</c:v>
                </c:pt>
                <c:pt idx="227">
                  <c:v>1977.125</c:v>
                </c:pt>
                <c:pt idx="228">
                  <c:v>1977.2080000000001</c:v>
                </c:pt>
                <c:pt idx="229">
                  <c:v>1977.2919999999999</c:v>
                </c:pt>
                <c:pt idx="230">
                  <c:v>1977.375</c:v>
                </c:pt>
                <c:pt idx="231">
                  <c:v>1977.4580000000001</c:v>
                </c:pt>
                <c:pt idx="232">
                  <c:v>1977.5419999999999</c:v>
                </c:pt>
                <c:pt idx="233">
                  <c:v>1977.625</c:v>
                </c:pt>
                <c:pt idx="234">
                  <c:v>1977.7080000000001</c:v>
                </c:pt>
                <c:pt idx="235">
                  <c:v>1977.7919999999999</c:v>
                </c:pt>
                <c:pt idx="236">
                  <c:v>1977.875</c:v>
                </c:pt>
                <c:pt idx="237">
                  <c:v>1977.9580000000001</c:v>
                </c:pt>
                <c:pt idx="238">
                  <c:v>1978.0419999999999</c:v>
                </c:pt>
                <c:pt idx="239">
                  <c:v>1978.125</c:v>
                </c:pt>
                <c:pt idx="240">
                  <c:v>1978.2080000000001</c:v>
                </c:pt>
                <c:pt idx="241">
                  <c:v>1978.2919999999999</c:v>
                </c:pt>
                <c:pt idx="242">
                  <c:v>1978.375</c:v>
                </c:pt>
                <c:pt idx="243">
                  <c:v>1978.4580000000001</c:v>
                </c:pt>
                <c:pt idx="244">
                  <c:v>1978.5419999999999</c:v>
                </c:pt>
                <c:pt idx="245">
                  <c:v>1978.625</c:v>
                </c:pt>
                <c:pt idx="246">
                  <c:v>1978.7080000000001</c:v>
                </c:pt>
                <c:pt idx="247">
                  <c:v>1978.7919999999999</c:v>
                </c:pt>
                <c:pt idx="248">
                  <c:v>1978.875</c:v>
                </c:pt>
                <c:pt idx="249">
                  <c:v>1978.9580000000001</c:v>
                </c:pt>
                <c:pt idx="250">
                  <c:v>1979.0419999999999</c:v>
                </c:pt>
                <c:pt idx="251">
                  <c:v>1979.125</c:v>
                </c:pt>
                <c:pt idx="252">
                  <c:v>1979.2080000000001</c:v>
                </c:pt>
                <c:pt idx="253">
                  <c:v>1979.2919999999999</c:v>
                </c:pt>
                <c:pt idx="254">
                  <c:v>1979.375</c:v>
                </c:pt>
                <c:pt idx="255">
                  <c:v>1979.4580000000001</c:v>
                </c:pt>
                <c:pt idx="256">
                  <c:v>1979.5419999999999</c:v>
                </c:pt>
                <c:pt idx="257">
                  <c:v>1979.625</c:v>
                </c:pt>
                <c:pt idx="258">
                  <c:v>1979.7080000000001</c:v>
                </c:pt>
                <c:pt idx="259">
                  <c:v>1979.7919999999999</c:v>
                </c:pt>
                <c:pt idx="260">
                  <c:v>1979.875</c:v>
                </c:pt>
                <c:pt idx="261">
                  <c:v>1979.9580000000001</c:v>
                </c:pt>
                <c:pt idx="262">
                  <c:v>1980.0419999999999</c:v>
                </c:pt>
                <c:pt idx="263">
                  <c:v>1980.125</c:v>
                </c:pt>
                <c:pt idx="264">
                  <c:v>1980.2080000000001</c:v>
                </c:pt>
                <c:pt idx="265">
                  <c:v>1980.2919999999999</c:v>
                </c:pt>
                <c:pt idx="266">
                  <c:v>1980.375</c:v>
                </c:pt>
                <c:pt idx="267">
                  <c:v>1980.4580000000001</c:v>
                </c:pt>
                <c:pt idx="268">
                  <c:v>1980.5419999999999</c:v>
                </c:pt>
                <c:pt idx="269">
                  <c:v>1980.625</c:v>
                </c:pt>
                <c:pt idx="270">
                  <c:v>1980.7080000000001</c:v>
                </c:pt>
                <c:pt idx="271">
                  <c:v>1980.7919999999999</c:v>
                </c:pt>
                <c:pt idx="272">
                  <c:v>1980.875</c:v>
                </c:pt>
                <c:pt idx="273">
                  <c:v>1980.9580000000001</c:v>
                </c:pt>
                <c:pt idx="274">
                  <c:v>1981.0419999999999</c:v>
                </c:pt>
                <c:pt idx="275">
                  <c:v>1981.125</c:v>
                </c:pt>
                <c:pt idx="276">
                  <c:v>1981.2080000000001</c:v>
                </c:pt>
                <c:pt idx="277">
                  <c:v>1981.2919999999999</c:v>
                </c:pt>
                <c:pt idx="278">
                  <c:v>1981.375</c:v>
                </c:pt>
                <c:pt idx="279">
                  <c:v>1981.4580000000001</c:v>
                </c:pt>
                <c:pt idx="280">
                  <c:v>1981.5419999999999</c:v>
                </c:pt>
                <c:pt idx="281">
                  <c:v>1981.625</c:v>
                </c:pt>
                <c:pt idx="282">
                  <c:v>1981.7080000000001</c:v>
                </c:pt>
                <c:pt idx="283">
                  <c:v>1981.7919999999999</c:v>
                </c:pt>
                <c:pt idx="284">
                  <c:v>1981.875</c:v>
                </c:pt>
                <c:pt idx="285">
                  <c:v>1981.9580000000001</c:v>
                </c:pt>
                <c:pt idx="286">
                  <c:v>1982.0419999999999</c:v>
                </c:pt>
                <c:pt idx="287">
                  <c:v>1982.125</c:v>
                </c:pt>
                <c:pt idx="288">
                  <c:v>1982.2080000000001</c:v>
                </c:pt>
                <c:pt idx="289">
                  <c:v>1982.2919999999999</c:v>
                </c:pt>
                <c:pt idx="290">
                  <c:v>1982.375</c:v>
                </c:pt>
                <c:pt idx="291">
                  <c:v>1982.4580000000001</c:v>
                </c:pt>
                <c:pt idx="292">
                  <c:v>1982.5419999999999</c:v>
                </c:pt>
                <c:pt idx="293">
                  <c:v>1982.625</c:v>
                </c:pt>
                <c:pt idx="294">
                  <c:v>1982.7080000000001</c:v>
                </c:pt>
                <c:pt idx="295">
                  <c:v>1982.7919999999999</c:v>
                </c:pt>
                <c:pt idx="296">
                  <c:v>1982.875</c:v>
                </c:pt>
                <c:pt idx="297">
                  <c:v>1982.9580000000001</c:v>
                </c:pt>
                <c:pt idx="298">
                  <c:v>1983.0419999999999</c:v>
                </c:pt>
                <c:pt idx="299">
                  <c:v>1983.125</c:v>
                </c:pt>
                <c:pt idx="300">
                  <c:v>1983.2080000000001</c:v>
                </c:pt>
                <c:pt idx="301">
                  <c:v>1983.2919999999999</c:v>
                </c:pt>
                <c:pt idx="302">
                  <c:v>1983.375</c:v>
                </c:pt>
                <c:pt idx="303">
                  <c:v>1983.4580000000001</c:v>
                </c:pt>
                <c:pt idx="304">
                  <c:v>1983.5419999999999</c:v>
                </c:pt>
                <c:pt idx="305">
                  <c:v>1983.625</c:v>
                </c:pt>
                <c:pt idx="306">
                  <c:v>1983.7080000000001</c:v>
                </c:pt>
                <c:pt idx="307">
                  <c:v>1983.7919999999999</c:v>
                </c:pt>
                <c:pt idx="308">
                  <c:v>1983.875</c:v>
                </c:pt>
                <c:pt idx="309">
                  <c:v>1983.9580000000001</c:v>
                </c:pt>
                <c:pt idx="310">
                  <c:v>1984.0419999999999</c:v>
                </c:pt>
                <c:pt idx="311">
                  <c:v>1984.125</c:v>
                </c:pt>
                <c:pt idx="312">
                  <c:v>1984.2080000000001</c:v>
                </c:pt>
                <c:pt idx="313">
                  <c:v>1984.2919999999999</c:v>
                </c:pt>
                <c:pt idx="314">
                  <c:v>1984.375</c:v>
                </c:pt>
                <c:pt idx="315">
                  <c:v>1984.4580000000001</c:v>
                </c:pt>
                <c:pt idx="316">
                  <c:v>1984.5419999999999</c:v>
                </c:pt>
                <c:pt idx="317">
                  <c:v>1984.625</c:v>
                </c:pt>
                <c:pt idx="318">
                  <c:v>1984.7080000000001</c:v>
                </c:pt>
                <c:pt idx="319">
                  <c:v>1984.7919999999999</c:v>
                </c:pt>
                <c:pt idx="320">
                  <c:v>1984.875</c:v>
                </c:pt>
                <c:pt idx="321">
                  <c:v>1984.9580000000001</c:v>
                </c:pt>
                <c:pt idx="322">
                  <c:v>1985.0419999999999</c:v>
                </c:pt>
                <c:pt idx="323">
                  <c:v>1985.125</c:v>
                </c:pt>
                <c:pt idx="324">
                  <c:v>1985.2080000000001</c:v>
                </c:pt>
                <c:pt idx="325">
                  <c:v>1985.2919999999999</c:v>
                </c:pt>
                <c:pt idx="326">
                  <c:v>1985.375</c:v>
                </c:pt>
                <c:pt idx="327">
                  <c:v>1985.4580000000001</c:v>
                </c:pt>
                <c:pt idx="328">
                  <c:v>1985.5419999999999</c:v>
                </c:pt>
                <c:pt idx="329">
                  <c:v>1985.625</c:v>
                </c:pt>
                <c:pt idx="330">
                  <c:v>1985.7080000000001</c:v>
                </c:pt>
                <c:pt idx="331">
                  <c:v>1985.7919999999999</c:v>
                </c:pt>
                <c:pt idx="332">
                  <c:v>1985.875</c:v>
                </c:pt>
                <c:pt idx="333">
                  <c:v>1985.9580000000001</c:v>
                </c:pt>
                <c:pt idx="334">
                  <c:v>1986.0419999999999</c:v>
                </c:pt>
                <c:pt idx="335">
                  <c:v>1986.125</c:v>
                </c:pt>
                <c:pt idx="336">
                  <c:v>1986.2080000000001</c:v>
                </c:pt>
                <c:pt idx="337">
                  <c:v>1986.2919999999999</c:v>
                </c:pt>
                <c:pt idx="338">
                  <c:v>1986.375</c:v>
                </c:pt>
                <c:pt idx="339">
                  <c:v>1986.4580000000001</c:v>
                </c:pt>
                <c:pt idx="340">
                  <c:v>1986.5419999999999</c:v>
                </c:pt>
                <c:pt idx="341">
                  <c:v>1986.625</c:v>
                </c:pt>
                <c:pt idx="342">
                  <c:v>1986.7080000000001</c:v>
                </c:pt>
                <c:pt idx="343">
                  <c:v>1986.7919999999999</c:v>
                </c:pt>
                <c:pt idx="344">
                  <c:v>1986.875</c:v>
                </c:pt>
                <c:pt idx="345">
                  <c:v>1986.9580000000001</c:v>
                </c:pt>
                <c:pt idx="346">
                  <c:v>1987.0419999999999</c:v>
                </c:pt>
                <c:pt idx="347">
                  <c:v>1987.125</c:v>
                </c:pt>
                <c:pt idx="348">
                  <c:v>1987.2080000000001</c:v>
                </c:pt>
                <c:pt idx="349">
                  <c:v>1987.2919999999999</c:v>
                </c:pt>
                <c:pt idx="350">
                  <c:v>1987.375</c:v>
                </c:pt>
                <c:pt idx="351">
                  <c:v>1987.4580000000001</c:v>
                </c:pt>
                <c:pt idx="352">
                  <c:v>1987.5419999999999</c:v>
                </c:pt>
                <c:pt idx="353">
                  <c:v>1987.625</c:v>
                </c:pt>
                <c:pt idx="354">
                  <c:v>1987.7080000000001</c:v>
                </c:pt>
                <c:pt idx="355">
                  <c:v>1987.7919999999999</c:v>
                </c:pt>
                <c:pt idx="356">
                  <c:v>1987.875</c:v>
                </c:pt>
                <c:pt idx="357">
                  <c:v>1987.9580000000001</c:v>
                </c:pt>
                <c:pt idx="358">
                  <c:v>1988.0419999999999</c:v>
                </c:pt>
                <c:pt idx="359">
                  <c:v>1988.125</c:v>
                </c:pt>
                <c:pt idx="360">
                  <c:v>1988.2080000000001</c:v>
                </c:pt>
                <c:pt idx="361">
                  <c:v>1988.2919999999999</c:v>
                </c:pt>
                <c:pt idx="362">
                  <c:v>1988.375</c:v>
                </c:pt>
                <c:pt idx="363">
                  <c:v>1988.4580000000001</c:v>
                </c:pt>
                <c:pt idx="364">
                  <c:v>1988.5419999999999</c:v>
                </c:pt>
                <c:pt idx="365">
                  <c:v>1988.625</c:v>
                </c:pt>
                <c:pt idx="366">
                  <c:v>1988.7080000000001</c:v>
                </c:pt>
                <c:pt idx="367">
                  <c:v>1988.7919999999999</c:v>
                </c:pt>
                <c:pt idx="368">
                  <c:v>1988.875</c:v>
                </c:pt>
                <c:pt idx="369">
                  <c:v>1988.9580000000001</c:v>
                </c:pt>
                <c:pt idx="370">
                  <c:v>1989.0419999999999</c:v>
                </c:pt>
                <c:pt idx="371">
                  <c:v>1989.125</c:v>
                </c:pt>
                <c:pt idx="372">
                  <c:v>1989.2080000000001</c:v>
                </c:pt>
                <c:pt idx="373">
                  <c:v>1989.2919999999999</c:v>
                </c:pt>
                <c:pt idx="374">
                  <c:v>1989.375</c:v>
                </c:pt>
                <c:pt idx="375">
                  <c:v>1989.4580000000001</c:v>
                </c:pt>
                <c:pt idx="376">
                  <c:v>1989.5419999999999</c:v>
                </c:pt>
                <c:pt idx="377">
                  <c:v>1989.625</c:v>
                </c:pt>
                <c:pt idx="378">
                  <c:v>1989.7080000000001</c:v>
                </c:pt>
                <c:pt idx="379">
                  <c:v>1989.7919999999999</c:v>
                </c:pt>
                <c:pt idx="380">
                  <c:v>1989.875</c:v>
                </c:pt>
                <c:pt idx="381">
                  <c:v>1989.9580000000001</c:v>
                </c:pt>
                <c:pt idx="382">
                  <c:v>1990.0419999999999</c:v>
                </c:pt>
                <c:pt idx="383">
                  <c:v>1990.125</c:v>
                </c:pt>
                <c:pt idx="384">
                  <c:v>1990.2080000000001</c:v>
                </c:pt>
                <c:pt idx="385">
                  <c:v>1990.2919999999999</c:v>
                </c:pt>
                <c:pt idx="386">
                  <c:v>1990.375</c:v>
                </c:pt>
                <c:pt idx="387">
                  <c:v>1990.4580000000001</c:v>
                </c:pt>
                <c:pt idx="388">
                  <c:v>1990.5419999999999</c:v>
                </c:pt>
                <c:pt idx="389">
                  <c:v>1990.625</c:v>
                </c:pt>
                <c:pt idx="390">
                  <c:v>1990.7080000000001</c:v>
                </c:pt>
                <c:pt idx="391">
                  <c:v>1990.7919999999999</c:v>
                </c:pt>
                <c:pt idx="392">
                  <c:v>1990.875</c:v>
                </c:pt>
                <c:pt idx="393">
                  <c:v>1990.9580000000001</c:v>
                </c:pt>
                <c:pt idx="394">
                  <c:v>1991.0419999999999</c:v>
                </c:pt>
                <c:pt idx="395">
                  <c:v>1991.125</c:v>
                </c:pt>
                <c:pt idx="396">
                  <c:v>1991.2080000000001</c:v>
                </c:pt>
                <c:pt idx="397">
                  <c:v>1991.2919999999999</c:v>
                </c:pt>
                <c:pt idx="398">
                  <c:v>1991.375</c:v>
                </c:pt>
                <c:pt idx="399">
                  <c:v>1991.4580000000001</c:v>
                </c:pt>
                <c:pt idx="400">
                  <c:v>1991.5419999999999</c:v>
                </c:pt>
                <c:pt idx="401">
                  <c:v>1991.625</c:v>
                </c:pt>
                <c:pt idx="402">
                  <c:v>1991.7080000000001</c:v>
                </c:pt>
                <c:pt idx="403">
                  <c:v>1991.7919999999999</c:v>
                </c:pt>
                <c:pt idx="404">
                  <c:v>1991.875</c:v>
                </c:pt>
                <c:pt idx="405">
                  <c:v>1991.9580000000001</c:v>
                </c:pt>
                <c:pt idx="406">
                  <c:v>1992.0419999999999</c:v>
                </c:pt>
                <c:pt idx="407">
                  <c:v>1992.125</c:v>
                </c:pt>
                <c:pt idx="408">
                  <c:v>1992.2080000000001</c:v>
                </c:pt>
                <c:pt idx="409">
                  <c:v>1992.2919999999999</c:v>
                </c:pt>
                <c:pt idx="410">
                  <c:v>1992.375</c:v>
                </c:pt>
                <c:pt idx="411">
                  <c:v>1992.4580000000001</c:v>
                </c:pt>
                <c:pt idx="412">
                  <c:v>1992.5419999999999</c:v>
                </c:pt>
                <c:pt idx="413">
                  <c:v>1992.625</c:v>
                </c:pt>
                <c:pt idx="414">
                  <c:v>1992.7080000000001</c:v>
                </c:pt>
                <c:pt idx="415">
                  <c:v>1992.7919999999999</c:v>
                </c:pt>
                <c:pt idx="416">
                  <c:v>1992.875</c:v>
                </c:pt>
                <c:pt idx="417">
                  <c:v>1992.9580000000001</c:v>
                </c:pt>
                <c:pt idx="418">
                  <c:v>1993.0419999999999</c:v>
                </c:pt>
                <c:pt idx="419">
                  <c:v>1993.125</c:v>
                </c:pt>
                <c:pt idx="420">
                  <c:v>1993.2080000000001</c:v>
                </c:pt>
                <c:pt idx="421">
                  <c:v>1993.2919999999999</c:v>
                </c:pt>
                <c:pt idx="422">
                  <c:v>1993.375</c:v>
                </c:pt>
                <c:pt idx="423">
                  <c:v>1993.4580000000001</c:v>
                </c:pt>
                <c:pt idx="424">
                  <c:v>1993.5419999999999</c:v>
                </c:pt>
                <c:pt idx="425">
                  <c:v>1993.625</c:v>
                </c:pt>
                <c:pt idx="426">
                  <c:v>1993.7080000000001</c:v>
                </c:pt>
                <c:pt idx="427">
                  <c:v>1993.7919999999999</c:v>
                </c:pt>
                <c:pt idx="428">
                  <c:v>1993.875</c:v>
                </c:pt>
                <c:pt idx="429">
                  <c:v>1993.9580000000001</c:v>
                </c:pt>
                <c:pt idx="430">
                  <c:v>1994.0419999999999</c:v>
                </c:pt>
                <c:pt idx="431">
                  <c:v>1994.125</c:v>
                </c:pt>
                <c:pt idx="432">
                  <c:v>1994.2080000000001</c:v>
                </c:pt>
                <c:pt idx="433">
                  <c:v>1994.2919999999999</c:v>
                </c:pt>
                <c:pt idx="434">
                  <c:v>1994.375</c:v>
                </c:pt>
                <c:pt idx="435">
                  <c:v>1994.4580000000001</c:v>
                </c:pt>
                <c:pt idx="436">
                  <c:v>1994.5419999999999</c:v>
                </c:pt>
                <c:pt idx="437">
                  <c:v>1994.625</c:v>
                </c:pt>
                <c:pt idx="438">
                  <c:v>1994.7080000000001</c:v>
                </c:pt>
                <c:pt idx="439">
                  <c:v>1994.7919999999999</c:v>
                </c:pt>
                <c:pt idx="440">
                  <c:v>1994.875</c:v>
                </c:pt>
                <c:pt idx="441">
                  <c:v>1994.9580000000001</c:v>
                </c:pt>
                <c:pt idx="442">
                  <c:v>1995.0419999999999</c:v>
                </c:pt>
                <c:pt idx="443">
                  <c:v>1995.125</c:v>
                </c:pt>
                <c:pt idx="444">
                  <c:v>1995.2080000000001</c:v>
                </c:pt>
                <c:pt idx="445">
                  <c:v>1995.2919999999999</c:v>
                </c:pt>
                <c:pt idx="446">
                  <c:v>1995.375</c:v>
                </c:pt>
                <c:pt idx="447">
                  <c:v>1995.4580000000001</c:v>
                </c:pt>
                <c:pt idx="448">
                  <c:v>1995.5419999999999</c:v>
                </c:pt>
                <c:pt idx="449">
                  <c:v>1995.625</c:v>
                </c:pt>
                <c:pt idx="450">
                  <c:v>1995.7080000000001</c:v>
                </c:pt>
                <c:pt idx="451">
                  <c:v>1995.7919999999999</c:v>
                </c:pt>
                <c:pt idx="452">
                  <c:v>1995.875</c:v>
                </c:pt>
                <c:pt idx="453">
                  <c:v>1995.9580000000001</c:v>
                </c:pt>
                <c:pt idx="454">
                  <c:v>1996.0419999999999</c:v>
                </c:pt>
                <c:pt idx="455">
                  <c:v>1996.125</c:v>
                </c:pt>
                <c:pt idx="456">
                  <c:v>1996.2080000000001</c:v>
                </c:pt>
                <c:pt idx="457">
                  <c:v>1996.2919999999999</c:v>
                </c:pt>
                <c:pt idx="458">
                  <c:v>1996.375</c:v>
                </c:pt>
                <c:pt idx="459">
                  <c:v>1996.4580000000001</c:v>
                </c:pt>
                <c:pt idx="460">
                  <c:v>1996.5419999999999</c:v>
                </c:pt>
                <c:pt idx="461">
                  <c:v>1996.625</c:v>
                </c:pt>
                <c:pt idx="462">
                  <c:v>1996.7080000000001</c:v>
                </c:pt>
                <c:pt idx="463">
                  <c:v>1996.7919999999999</c:v>
                </c:pt>
                <c:pt idx="464">
                  <c:v>1996.875</c:v>
                </c:pt>
                <c:pt idx="465">
                  <c:v>1996.9580000000001</c:v>
                </c:pt>
                <c:pt idx="466">
                  <c:v>1997.0419999999999</c:v>
                </c:pt>
                <c:pt idx="467">
                  <c:v>1997.125</c:v>
                </c:pt>
                <c:pt idx="468">
                  <c:v>1997.2080000000001</c:v>
                </c:pt>
                <c:pt idx="469">
                  <c:v>1997.2919999999999</c:v>
                </c:pt>
                <c:pt idx="470">
                  <c:v>1997.375</c:v>
                </c:pt>
                <c:pt idx="471">
                  <c:v>1997.4580000000001</c:v>
                </c:pt>
                <c:pt idx="472">
                  <c:v>1997.5419999999999</c:v>
                </c:pt>
                <c:pt idx="473">
                  <c:v>1997.625</c:v>
                </c:pt>
                <c:pt idx="474">
                  <c:v>1997.7080000000001</c:v>
                </c:pt>
                <c:pt idx="475">
                  <c:v>1997.7919999999999</c:v>
                </c:pt>
                <c:pt idx="476">
                  <c:v>1997.875</c:v>
                </c:pt>
                <c:pt idx="477">
                  <c:v>1997.9580000000001</c:v>
                </c:pt>
                <c:pt idx="478">
                  <c:v>1998.0419999999999</c:v>
                </c:pt>
                <c:pt idx="479">
                  <c:v>1998.125</c:v>
                </c:pt>
                <c:pt idx="480">
                  <c:v>1998.2080000000001</c:v>
                </c:pt>
                <c:pt idx="481">
                  <c:v>1998.2919999999999</c:v>
                </c:pt>
                <c:pt idx="482">
                  <c:v>1998.375</c:v>
                </c:pt>
                <c:pt idx="483">
                  <c:v>1998.4580000000001</c:v>
                </c:pt>
                <c:pt idx="484">
                  <c:v>1998.5419999999999</c:v>
                </c:pt>
                <c:pt idx="485">
                  <c:v>1998.625</c:v>
                </c:pt>
                <c:pt idx="486">
                  <c:v>1998.7080000000001</c:v>
                </c:pt>
                <c:pt idx="487">
                  <c:v>1998.7919999999999</c:v>
                </c:pt>
                <c:pt idx="488">
                  <c:v>1998.875</c:v>
                </c:pt>
                <c:pt idx="489">
                  <c:v>1998.9580000000001</c:v>
                </c:pt>
                <c:pt idx="490">
                  <c:v>1999.0419999999999</c:v>
                </c:pt>
                <c:pt idx="491">
                  <c:v>1999.125</c:v>
                </c:pt>
                <c:pt idx="492">
                  <c:v>1999.2080000000001</c:v>
                </c:pt>
                <c:pt idx="493">
                  <c:v>1999.2919999999999</c:v>
                </c:pt>
                <c:pt idx="494">
                  <c:v>1999.375</c:v>
                </c:pt>
                <c:pt idx="495">
                  <c:v>1999.4580000000001</c:v>
                </c:pt>
                <c:pt idx="496">
                  <c:v>1999.5419999999999</c:v>
                </c:pt>
                <c:pt idx="497">
                  <c:v>1999.625</c:v>
                </c:pt>
                <c:pt idx="498">
                  <c:v>1999.7080000000001</c:v>
                </c:pt>
                <c:pt idx="499">
                  <c:v>1999.7919999999999</c:v>
                </c:pt>
                <c:pt idx="500">
                  <c:v>1999.875</c:v>
                </c:pt>
                <c:pt idx="501">
                  <c:v>1999.9580000000001</c:v>
                </c:pt>
                <c:pt idx="502">
                  <c:v>2000.0419999999999</c:v>
                </c:pt>
                <c:pt idx="503">
                  <c:v>2000.125</c:v>
                </c:pt>
                <c:pt idx="504">
                  <c:v>2000.2080000000001</c:v>
                </c:pt>
                <c:pt idx="505">
                  <c:v>2000.2919999999999</c:v>
                </c:pt>
                <c:pt idx="506">
                  <c:v>2000.375</c:v>
                </c:pt>
                <c:pt idx="507">
                  <c:v>2000.4580000000001</c:v>
                </c:pt>
                <c:pt idx="508">
                  <c:v>2000.5419999999999</c:v>
                </c:pt>
                <c:pt idx="509">
                  <c:v>2000.625</c:v>
                </c:pt>
                <c:pt idx="510">
                  <c:v>2000.7080000000001</c:v>
                </c:pt>
                <c:pt idx="511">
                  <c:v>2000.7919999999999</c:v>
                </c:pt>
                <c:pt idx="512">
                  <c:v>2000.875</c:v>
                </c:pt>
                <c:pt idx="513">
                  <c:v>2000.9580000000001</c:v>
                </c:pt>
                <c:pt idx="514">
                  <c:v>2001.0419999999999</c:v>
                </c:pt>
                <c:pt idx="515">
                  <c:v>2001.125</c:v>
                </c:pt>
                <c:pt idx="516">
                  <c:v>2001.2080000000001</c:v>
                </c:pt>
                <c:pt idx="517">
                  <c:v>2001.2919999999999</c:v>
                </c:pt>
                <c:pt idx="518">
                  <c:v>2001.375</c:v>
                </c:pt>
                <c:pt idx="519">
                  <c:v>2001.4580000000001</c:v>
                </c:pt>
                <c:pt idx="520">
                  <c:v>2001.5419999999999</c:v>
                </c:pt>
                <c:pt idx="521">
                  <c:v>2001.625</c:v>
                </c:pt>
                <c:pt idx="522">
                  <c:v>2001.7080000000001</c:v>
                </c:pt>
                <c:pt idx="523">
                  <c:v>2001.7919999999999</c:v>
                </c:pt>
                <c:pt idx="524">
                  <c:v>2001.875</c:v>
                </c:pt>
                <c:pt idx="525">
                  <c:v>2001.9580000000001</c:v>
                </c:pt>
                <c:pt idx="526">
                  <c:v>2002.0419999999999</c:v>
                </c:pt>
                <c:pt idx="527">
                  <c:v>2002.125</c:v>
                </c:pt>
                <c:pt idx="528">
                  <c:v>2002.2080000000001</c:v>
                </c:pt>
                <c:pt idx="529">
                  <c:v>2002.2919999999999</c:v>
                </c:pt>
                <c:pt idx="530">
                  <c:v>2002.375</c:v>
                </c:pt>
                <c:pt idx="531">
                  <c:v>2002.4580000000001</c:v>
                </c:pt>
                <c:pt idx="532">
                  <c:v>2002.5419999999999</c:v>
                </c:pt>
                <c:pt idx="533">
                  <c:v>2002.625</c:v>
                </c:pt>
                <c:pt idx="534">
                  <c:v>2002.7080000000001</c:v>
                </c:pt>
                <c:pt idx="535">
                  <c:v>2002.7919999999999</c:v>
                </c:pt>
                <c:pt idx="536">
                  <c:v>2002.875</c:v>
                </c:pt>
                <c:pt idx="537">
                  <c:v>2002.9580000000001</c:v>
                </c:pt>
                <c:pt idx="538">
                  <c:v>2003.0419999999999</c:v>
                </c:pt>
                <c:pt idx="539">
                  <c:v>2003.125</c:v>
                </c:pt>
                <c:pt idx="540">
                  <c:v>2003.2080000000001</c:v>
                </c:pt>
                <c:pt idx="541">
                  <c:v>2003.2919999999999</c:v>
                </c:pt>
                <c:pt idx="542">
                  <c:v>2003.375</c:v>
                </c:pt>
                <c:pt idx="543">
                  <c:v>2003.4580000000001</c:v>
                </c:pt>
                <c:pt idx="544">
                  <c:v>2003.5419999999999</c:v>
                </c:pt>
                <c:pt idx="545">
                  <c:v>2003.625</c:v>
                </c:pt>
                <c:pt idx="546">
                  <c:v>2003.7080000000001</c:v>
                </c:pt>
                <c:pt idx="547">
                  <c:v>2003.7919999999999</c:v>
                </c:pt>
                <c:pt idx="548">
                  <c:v>2003.875</c:v>
                </c:pt>
                <c:pt idx="549">
                  <c:v>2003.9580000000001</c:v>
                </c:pt>
                <c:pt idx="550">
                  <c:v>2004.0419999999999</c:v>
                </c:pt>
                <c:pt idx="551">
                  <c:v>2004.125</c:v>
                </c:pt>
                <c:pt idx="552">
                  <c:v>2004.2080000000001</c:v>
                </c:pt>
                <c:pt idx="553">
                  <c:v>2004.2919999999999</c:v>
                </c:pt>
                <c:pt idx="554">
                  <c:v>2004.375</c:v>
                </c:pt>
                <c:pt idx="555">
                  <c:v>2004.4580000000001</c:v>
                </c:pt>
                <c:pt idx="556">
                  <c:v>2004.5419999999999</c:v>
                </c:pt>
                <c:pt idx="557">
                  <c:v>2004.625</c:v>
                </c:pt>
                <c:pt idx="558">
                  <c:v>2004.7080000000001</c:v>
                </c:pt>
                <c:pt idx="559">
                  <c:v>2004.7919999999999</c:v>
                </c:pt>
                <c:pt idx="560">
                  <c:v>2004.875</c:v>
                </c:pt>
                <c:pt idx="561">
                  <c:v>2004.9580000000001</c:v>
                </c:pt>
                <c:pt idx="562">
                  <c:v>2005.0419999999999</c:v>
                </c:pt>
                <c:pt idx="563">
                  <c:v>2005.125</c:v>
                </c:pt>
                <c:pt idx="564">
                  <c:v>2005.2080000000001</c:v>
                </c:pt>
                <c:pt idx="565">
                  <c:v>2005.2919999999999</c:v>
                </c:pt>
                <c:pt idx="566">
                  <c:v>2005.375</c:v>
                </c:pt>
                <c:pt idx="567">
                  <c:v>2005.4580000000001</c:v>
                </c:pt>
                <c:pt idx="568">
                  <c:v>2005.5419999999999</c:v>
                </c:pt>
                <c:pt idx="569">
                  <c:v>2005.625</c:v>
                </c:pt>
                <c:pt idx="570">
                  <c:v>2005.7080000000001</c:v>
                </c:pt>
                <c:pt idx="571">
                  <c:v>2005.7919999999999</c:v>
                </c:pt>
                <c:pt idx="572">
                  <c:v>2005.875</c:v>
                </c:pt>
                <c:pt idx="573">
                  <c:v>2005.9580000000001</c:v>
                </c:pt>
                <c:pt idx="574">
                  <c:v>2006.0419999999999</c:v>
                </c:pt>
                <c:pt idx="575">
                  <c:v>2006.125</c:v>
                </c:pt>
                <c:pt idx="576">
                  <c:v>2006.2080000000001</c:v>
                </c:pt>
                <c:pt idx="577">
                  <c:v>2006.2919999999999</c:v>
                </c:pt>
                <c:pt idx="578">
                  <c:v>2006.375</c:v>
                </c:pt>
                <c:pt idx="579">
                  <c:v>2006.4580000000001</c:v>
                </c:pt>
                <c:pt idx="580">
                  <c:v>2006.5419999999999</c:v>
                </c:pt>
                <c:pt idx="581">
                  <c:v>2006.625</c:v>
                </c:pt>
                <c:pt idx="582">
                  <c:v>2006.7080000000001</c:v>
                </c:pt>
                <c:pt idx="583">
                  <c:v>2006.7919999999999</c:v>
                </c:pt>
                <c:pt idx="584">
                  <c:v>2006.875</c:v>
                </c:pt>
                <c:pt idx="585">
                  <c:v>2006.9580000000001</c:v>
                </c:pt>
                <c:pt idx="586">
                  <c:v>2007.0419999999999</c:v>
                </c:pt>
                <c:pt idx="587">
                  <c:v>2007.125</c:v>
                </c:pt>
                <c:pt idx="588">
                  <c:v>2007.2080000000001</c:v>
                </c:pt>
                <c:pt idx="589">
                  <c:v>2007.2919999999999</c:v>
                </c:pt>
                <c:pt idx="590">
                  <c:v>2007.375</c:v>
                </c:pt>
                <c:pt idx="591">
                  <c:v>2007.4580000000001</c:v>
                </c:pt>
                <c:pt idx="592">
                  <c:v>2007.5419999999999</c:v>
                </c:pt>
                <c:pt idx="593">
                  <c:v>2007.625</c:v>
                </c:pt>
                <c:pt idx="594">
                  <c:v>2007.7080000000001</c:v>
                </c:pt>
                <c:pt idx="595">
                  <c:v>2007.7919999999999</c:v>
                </c:pt>
                <c:pt idx="596">
                  <c:v>2007.875</c:v>
                </c:pt>
                <c:pt idx="597">
                  <c:v>2007.9580000000001</c:v>
                </c:pt>
                <c:pt idx="598">
                  <c:v>2008.0419999999999</c:v>
                </c:pt>
                <c:pt idx="599">
                  <c:v>2008.125</c:v>
                </c:pt>
                <c:pt idx="600">
                  <c:v>2008.2080000000001</c:v>
                </c:pt>
                <c:pt idx="601">
                  <c:v>2008.2919999999999</c:v>
                </c:pt>
                <c:pt idx="602">
                  <c:v>2008.375</c:v>
                </c:pt>
                <c:pt idx="603">
                  <c:v>2008.4580000000001</c:v>
                </c:pt>
                <c:pt idx="604">
                  <c:v>2008.5419999999999</c:v>
                </c:pt>
                <c:pt idx="605">
                  <c:v>2008.625</c:v>
                </c:pt>
                <c:pt idx="606">
                  <c:v>2008.7080000000001</c:v>
                </c:pt>
                <c:pt idx="607">
                  <c:v>2008.7919999999999</c:v>
                </c:pt>
                <c:pt idx="608">
                  <c:v>2008.875</c:v>
                </c:pt>
                <c:pt idx="609">
                  <c:v>2008.9580000000001</c:v>
                </c:pt>
                <c:pt idx="610">
                  <c:v>2009.0419999999999</c:v>
                </c:pt>
                <c:pt idx="611">
                  <c:v>2009.125</c:v>
                </c:pt>
                <c:pt idx="612">
                  <c:v>2009.2080000000001</c:v>
                </c:pt>
                <c:pt idx="613">
                  <c:v>2009.2919999999999</c:v>
                </c:pt>
                <c:pt idx="614">
                  <c:v>2009.375</c:v>
                </c:pt>
                <c:pt idx="615">
                  <c:v>2009.4580000000001</c:v>
                </c:pt>
                <c:pt idx="616">
                  <c:v>2009.5419999999999</c:v>
                </c:pt>
                <c:pt idx="617">
                  <c:v>2009.625</c:v>
                </c:pt>
                <c:pt idx="618">
                  <c:v>2009.7080000000001</c:v>
                </c:pt>
                <c:pt idx="619">
                  <c:v>2009.7919999999999</c:v>
                </c:pt>
                <c:pt idx="620">
                  <c:v>2009.875</c:v>
                </c:pt>
                <c:pt idx="621">
                  <c:v>2009.9580000000001</c:v>
                </c:pt>
                <c:pt idx="622">
                  <c:v>2010.0419999999999</c:v>
                </c:pt>
                <c:pt idx="623">
                  <c:v>2010.125</c:v>
                </c:pt>
                <c:pt idx="624">
                  <c:v>2010.2080000000001</c:v>
                </c:pt>
                <c:pt idx="625">
                  <c:v>2010.2919999999999</c:v>
                </c:pt>
                <c:pt idx="626">
                  <c:v>2010.375</c:v>
                </c:pt>
                <c:pt idx="627">
                  <c:v>2010.4580000000001</c:v>
                </c:pt>
                <c:pt idx="628">
                  <c:v>2010.5419999999999</c:v>
                </c:pt>
                <c:pt idx="629">
                  <c:v>2010.625</c:v>
                </c:pt>
                <c:pt idx="630">
                  <c:v>2010.7080000000001</c:v>
                </c:pt>
                <c:pt idx="631">
                  <c:v>2010.7919999999999</c:v>
                </c:pt>
                <c:pt idx="632">
                  <c:v>2010.875</c:v>
                </c:pt>
                <c:pt idx="633">
                  <c:v>2010.9580000000001</c:v>
                </c:pt>
                <c:pt idx="634">
                  <c:v>2011.0419999999999</c:v>
                </c:pt>
                <c:pt idx="635">
                  <c:v>2011.125</c:v>
                </c:pt>
                <c:pt idx="636">
                  <c:v>2011.2080000000001</c:v>
                </c:pt>
                <c:pt idx="637">
                  <c:v>2011.2919999999999</c:v>
                </c:pt>
                <c:pt idx="638">
                  <c:v>2011.375</c:v>
                </c:pt>
                <c:pt idx="639">
                  <c:v>2011.4580000000001</c:v>
                </c:pt>
                <c:pt idx="640">
                  <c:v>2011.5419999999999</c:v>
                </c:pt>
                <c:pt idx="641">
                  <c:v>2011.625</c:v>
                </c:pt>
                <c:pt idx="642">
                  <c:v>2011.7080000000001</c:v>
                </c:pt>
                <c:pt idx="643">
                  <c:v>2011.7919999999999</c:v>
                </c:pt>
                <c:pt idx="644">
                  <c:v>2011.875</c:v>
                </c:pt>
                <c:pt idx="645">
                  <c:v>2011.9580000000001</c:v>
                </c:pt>
                <c:pt idx="646">
                  <c:v>2012.0419999999999</c:v>
                </c:pt>
                <c:pt idx="647">
                  <c:v>2012.125</c:v>
                </c:pt>
                <c:pt idx="648">
                  <c:v>2012.2080000000001</c:v>
                </c:pt>
                <c:pt idx="649">
                  <c:v>2012.2919999999999</c:v>
                </c:pt>
                <c:pt idx="650">
                  <c:v>2012.375</c:v>
                </c:pt>
                <c:pt idx="651">
                  <c:v>2012.4580000000001</c:v>
                </c:pt>
                <c:pt idx="652">
                  <c:v>2012.5419999999999</c:v>
                </c:pt>
                <c:pt idx="653">
                  <c:v>2012.625</c:v>
                </c:pt>
                <c:pt idx="654">
                  <c:v>2012.7080000000001</c:v>
                </c:pt>
                <c:pt idx="655">
                  <c:v>2012.7919999999999</c:v>
                </c:pt>
                <c:pt idx="656">
                  <c:v>2012.875</c:v>
                </c:pt>
                <c:pt idx="657">
                  <c:v>2012.9580000000001</c:v>
                </c:pt>
                <c:pt idx="658">
                  <c:v>2013.0419999999999</c:v>
                </c:pt>
                <c:pt idx="659">
                  <c:v>2013.125</c:v>
                </c:pt>
                <c:pt idx="660">
                  <c:v>2013.2080000000001</c:v>
                </c:pt>
                <c:pt idx="661">
                  <c:v>2013.2919999999999</c:v>
                </c:pt>
                <c:pt idx="662">
                  <c:v>2013.375</c:v>
                </c:pt>
                <c:pt idx="663">
                  <c:v>2013.4580000000001</c:v>
                </c:pt>
                <c:pt idx="664">
                  <c:v>2013.5419999999999</c:v>
                </c:pt>
                <c:pt idx="665">
                  <c:v>2013.625</c:v>
                </c:pt>
                <c:pt idx="666">
                  <c:v>2013.7080000000001</c:v>
                </c:pt>
                <c:pt idx="667">
                  <c:v>2013.7919999999999</c:v>
                </c:pt>
                <c:pt idx="668">
                  <c:v>2013.875</c:v>
                </c:pt>
                <c:pt idx="669">
                  <c:v>2013.9580000000001</c:v>
                </c:pt>
                <c:pt idx="670">
                  <c:v>2014.0419999999999</c:v>
                </c:pt>
                <c:pt idx="671">
                  <c:v>2014.125</c:v>
                </c:pt>
                <c:pt idx="672">
                  <c:v>2014.2080000000001</c:v>
                </c:pt>
                <c:pt idx="673">
                  <c:v>2014.2919999999999</c:v>
                </c:pt>
                <c:pt idx="674">
                  <c:v>2014.375</c:v>
                </c:pt>
                <c:pt idx="675">
                  <c:v>2014.4580000000001</c:v>
                </c:pt>
                <c:pt idx="676">
                  <c:v>2014.5419999999999</c:v>
                </c:pt>
                <c:pt idx="677">
                  <c:v>2014.625</c:v>
                </c:pt>
                <c:pt idx="678">
                  <c:v>2014.7080000000001</c:v>
                </c:pt>
                <c:pt idx="679">
                  <c:v>2014.7919999999999</c:v>
                </c:pt>
                <c:pt idx="680">
                  <c:v>2014.875</c:v>
                </c:pt>
                <c:pt idx="681">
                  <c:v>2014.9580000000001</c:v>
                </c:pt>
                <c:pt idx="682">
                  <c:v>2015.0419999999999</c:v>
                </c:pt>
                <c:pt idx="683">
                  <c:v>2015.125</c:v>
                </c:pt>
                <c:pt idx="684">
                  <c:v>2015.2080000000001</c:v>
                </c:pt>
                <c:pt idx="685">
                  <c:v>2015.2919999999999</c:v>
                </c:pt>
                <c:pt idx="686">
                  <c:v>2015.375</c:v>
                </c:pt>
                <c:pt idx="687">
                  <c:v>2015.4580000000001</c:v>
                </c:pt>
                <c:pt idx="688">
                  <c:v>2015.5419999999999</c:v>
                </c:pt>
                <c:pt idx="689">
                  <c:v>2015.625</c:v>
                </c:pt>
                <c:pt idx="690">
                  <c:v>2015.7080000000001</c:v>
                </c:pt>
                <c:pt idx="691">
                  <c:v>2015.7919999999999</c:v>
                </c:pt>
                <c:pt idx="692">
                  <c:v>2015.875</c:v>
                </c:pt>
                <c:pt idx="693">
                  <c:v>2015.9580000000001</c:v>
                </c:pt>
                <c:pt idx="694">
                  <c:v>2016.0419999999999</c:v>
                </c:pt>
                <c:pt idx="695">
                  <c:v>2016.125</c:v>
                </c:pt>
                <c:pt idx="696">
                  <c:v>2016.2080000000001</c:v>
                </c:pt>
                <c:pt idx="697">
                  <c:v>2016.2919999999999</c:v>
                </c:pt>
                <c:pt idx="698">
                  <c:v>2016.375</c:v>
                </c:pt>
                <c:pt idx="699">
                  <c:v>2016.4580000000001</c:v>
                </c:pt>
                <c:pt idx="700">
                  <c:v>2016.5419999999999</c:v>
                </c:pt>
                <c:pt idx="701">
                  <c:v>2016.625</c:v>
                </c:pt>
                <c:pt idx="702">
                  <c:v>2016.7080000000001</c:v>
                </c:pt>
                <c:pt idx="703">
                  <c:v>2016.7919999999999</c:v>
                </c:pt>
                <c:pt idx="704">
                  <c:v>2016.875</c:v>
                </c:pt>
                <c:pt idx="705">
                  <c:v>2016.9580000000001</c:v>
                </c:pt>
                <c:pt idx="706">
                  <c:v>2017.0419999999999</c:v>
                </c:pt>
                <c:pt idx="707">
                  <c:v>2017.125</c:v>
                </c:pt>
                <c:pt idx="708">
                  <c:v>2017.2080000000001</c:v>
                </c:pt>
                <c:pt idx="709">
                  <c:v>2017.2919999999999</c:v>
                </c:pt>
                <c:pt idx="710">
                  <c:v>2017.375</c:v>
                </c:pt>
                <c:pt idx="711">
                  <c:v>2017.4580000000001</c:v>
                </c:pt>
              </c:numCache>
            </c:numRef>
          </c:xVal>
          <c:yVal>
            <c:numRef>
              <c:f>'AMO-TSI-Temp-Data'!$AU$5:$AU$716</c:f>
              <c:numCache>
                <c:formatCode>General</c:formatCode>
                <c:ptCount val="712"/>
                <c:pt idx="4">
                  <c:v>1360.6312017531457</c:v>
                </c:pt>
                <c:pt idx="5">
                  <c:v>1360.6325855365474</c:v>
                </c:pt>
                <c:pt idx="6">
                  <c:v>1360.6341380547913</c:v>
                </c:pt>
                <c:pt idx="7">
                  <c:v>1360.636462495514</c:v>
                </c:pt>
                <c:pt idx="8">
                  <c:v>1360.6374339035767</c:v>
                </c:pt>
                <c:pt idx="9">
                  <c:v>1360.6381855883878</c:v>
                </c:pt>
                <c:pt idx="10">
                  <c:v>1360.637537983012</c:v>
                </c:pt>
                <c:pt idx="11">
                  <c:v>1360.6363121585516</c:v>
                </c:pt>
                <c:pt idx="12">
                  <c:v>1360.6350516409459</c:v>
                </c:pt>
                <c:pt idx="13">
                  <c:v>1360.635121027236</c:v>
                </c:pt>
                <c:pt idx="14">
                  <c:v>1360.6375958049209</c:v>
                </c:pt>
                <c:pt idx="15">
                  <c:v>1360.6401977908042</c:v>
                </c:pt>
                <c:pt idx="16">
                  <c:v>1360.6422331219842</c:v>
                </c:pt>
                <c:pt idx="17">
                  <c:v>1360.6437943135145</c:v>
                </c:pt>
                <c:pt idx="18">
                  <c:v>1360.645182039319</c:v>
                </c:pt>
                <c:pt idx="19">
                  <c:v>1360.6478534114926</c:v>
                </c:pt>
                <c:pt idx="20">
                  <c:v>1360.6505247836662</c:v>
                </c:pt>
                <c:pt idx="21">
                  <c:v>1360.6520281532878</c:v>
                </c:pt>
                <c:pt idx="22">
                  <c:v>1360.6520628464327</c:v>
                </c:pt>
                <c:pt idx="23">
                  <c:v>1360.6513342903854</c:v>
                </c:pt>
                <c:pt idx="24">
                  <c:v>1360.6505941699565</c:v>
                </c:pt>
                <c:pt idx="25">
                  <c:v>1360.650582605575</c:v>
                </c:pt>
                <c:pt idx="26">
                  <c:v>1360.6525948079916</c:v>
                </c:pt>
                <c:pt idx="27">
                  <c:v>1360.6542022570486</c:v>
                </c:pt>
                <c:pt idx="28">
                  <c:v>1360.6557634485785</c:v>
                </c:pt>
                <c:pt idx="29">
                  <c:v>1360.6572321250546</c:v>
                </c:pt>
                <c:pt idx="30">
                  <c:v>1360.6590477329821</c:v>
                </c:pt>
                <c:pt idx="31">
                  <c:v>1360.6612449655063</c:v>
                </c:pt>
                <c:pt idx="32">
                  <c:v>1360.6630490090517</c:v>
                </c:pt>
                <c:pt idx="33">
                  <c:v>1360.6627483351278</c:v>
                </c:pt>
                <c:pt idx="34">
                  <c:v>1360.661568768194</c:v>
                </c:pt>
                <c:pt idx="35">
                  <c:v>1360.659961319137</c:v>
                </c:pt>
                <c:pt idx="36">
                  <c:v>1360.6586776727675</c:v>
                </c:pt>
                <c:pt idx="37">
                  <c:v>1360.6600885273356</c:v>
                </c:pt>
                <c:pt idx="38">
                  <c:v>1360.6627136419825</c:v>
                </c:pt>
                <c:pt idx="39">
                  <c:v>1360.6650380827052</c:v>
                </c:pt>
                <c:pt idx="40">
                  <c:v>1360.6670618495034</c:v>
                </c:pt>
                <c:pt idx="41">
                  <c:v>1360.6689468437212</c:v>
                </c:pt>
                <c:pt idx="42">
                  <c:v>1360.6712365912986</c:v>
                </c:pt>
                <c:pt idx="43">
                  <c:v>1360.6736535470748</c:v>
                </c:pt>
                <c:pt idx="44">
                  <c:v>1360.6754228974755</c:v>
                </c:pt>
                <c:pt idx="45">
                  <c:v>1360.6753882043304</c:v>
                </c:pt>
                <c:pt idx="46">
                  <c:v>1360.6751684810783</c:v>
                </c:pt>
                <c:pt idx="47">
                  <c:v>1360.6738154484187</c:v>
                </c:pt>
                <c:pt idx="48">
                  <c:v>1360.6732025361887</c:v>
                </c:pt>
                <c:pt idx="49">
                  <c:v>1360.6739195278542</c:v>
                </c:pt>
                <c:pt idx="50">
                  <c:v>1360.6754344618575</c:v>
                </c:pt>
                <c:pt idx="51">
                  <c:v>1360.6772731985484</c:v>
                </c:pt>
                <c:pt idx="52">
                  <c:v>1360.6792738365834</c:v>
                </c:pt>
                <c:pt idx="53">
                  <c:v>1360.6805921760974</c:v>
                </c:pt>
                <c:pt idx="54">
                  <c:v>1360.682095545719</c:v>
                </c:pt>
                <c:pt idx="55">
                  <c:v>1360.6840730549907</c:v>
                </c:pt>
                <c:pt idx="56">
                  <c:v>1360.6859464848267</c:v>
                </c:pt>
                <c:pt idx="57">
                  <c:v>1360.6864784463853</c:v>
                </c:pt>
                <c:pt idx="58">
                  <c:v>1360.6855417314671</c:v>
                </c:pt>
                <c:pt idx="59">
                  <c:v>1360.6834485783788</c:v>
                </c:pt>
                <c:pt idx="60">
                  <c:v>1360.6820724169559</c:v>
                </c:pt>
                <c:pt idx="61">
                  <c:v>1360.6817601786497</c:v>
                </c:pt>
                <c:pt idx="62">
                  <c:v>1360.6837261235394</c:v>
                </c:pt>
                <c:pt idx="63">
                  <c:v>1360.6855995533756</c:v>
                </c:pt>
                <c:pt idx="64">
                  <c:v>1360.6877736571357</c:v>
                </c:pt>
                <c:pt idx="65">
                  <c:v>1360.6893117199024</c:v>
                </c:pt>
                <c:pt idx="66">
                  <c:v>1360.6912198428838</c:v>
                </c:pt>
                <c:pt idx="67">
                  <c:v>1360.6934286397893</c:v>
                </c:pt>
                <c:pt idx="68">
                  <c:v>1360.6944231766161</c:v>
                </c:pt>
                <c:pt idx="69">
                  <c:v>1360.6940068588747</c:v>
                </c:pt>
                <c:pt idx="70">
                  <c:v>1360.692815727559</c:v>
                </c:pt>
                <c:pt idx="71">
                  <c:v>1360.6916130318618</c:v>
                </c:pt>
                <c:pt idx="72">
                  <c:v>1360.6903756430195</c:v>
                </c:pt>
                <c:pt idx="73">
                  <c:v>1360.6910463771585</c:v>
                </c:pt>
                <c:pt idx="74">
                  <c:v>1360.6931279658652</c:v>
                </c:pt>
                <c:pt idx="75">
                  <c:v>1360.694966702556</c:v>
                </c:pt>
                <c:pt idx="76">
                  <c:v>1360.6962734776887</c:v>
                </c:pt>
                <c:pt idx="77">
                  <c:v>1360.6972795788968</c:v>
                </c:pt>
                <c:pt idx="78">
                  <c:v>1360.6982278581966</c:v>
                </c:pt>
                <c:pt idx="79">
                  <c:v>1360.6998468716351</c:v>
                </c:pt>
                <c:pt idx="80">
                  <c:v>1360.7002978825217</c:v>
                </c:pt>
                <c:pt idx="81">
                  <c:v>1360.6998584360169</c:v>
                </c:pt>
                <c:pt idx="82">
                  <c:v>1360.6992802169318</c:v>
                </c:pt>
                <c:pt idx="83">
                  <c:v>1360.6973952227138</c:v>
                </c:pt>
                <c:pt idx="84">
                  <c:v>1360.6963659927424</c:v>
                </c:pt>
                <c:pt idx="85">
                  <c:v>1360.6970598556445</c:v>
                </c:pt>
                <c:pt idx="86">
                  <c:v>1360.6994652470389</c:v>
                </c:pt>
                <c:pt idx="87">
                  <c:v>1360.7013502412569</c:v>
                </c:pt>
                <c:pt idx="88">
                  <c:v>1360.7035590381624</c:v>
                </c:pt>
                <c:pt idx="89">
                  <c:v>1360.7060453802287</c:v>
                </c:pt>
                <c:pt idx="90">
                  <c:v>1360.7083004346609</c:v>
                </c:pt>
                <c:pt idx="91">
                  <c:v>1360.7117466204093</c:v>
                </c:pt>
                <c:pt idx="92">
                  <c:v>1360.7139207241694</c:v>
                </c:pt>
                <c:pt idx="93">
                  <c:v>1360.7157594608607</c:v>
                </c:pt>
                <c:pt idx="94">
                  <c:v>1360.7163608087092</c:v>
                </c:pt>
                <c:pt idx="95">
                  <c:v>1360.7151812417756</c:v>
                </c:pt>
                <c:pt idx="96">
                  <c:v>1360.7149846472867</c:v>
                </c:pt>
                <c:pt idx="97">
                  <c:v>1360.7153200143557</c:v>
                </c:pt>
                <c:pt idx="98">
                  <c:v>1360.7181995454</c:v>
                </c:pt>
                <c:pt idx="99">
                  <c:v>1360.7207552737568</c:v>
                </c:pt>
                <c:pt idx="100">
                  <c:v>1360.7238198349082</c:v>
                </c:pt>
                <c:pt idx="101">
                  <c:v>1360.7259939386688</c:v>
                </c:pt>
                <c:pt idx="102">
                  <c:v>1360.7276707740161</c:v>
                </c:pt>
                <c:pt idx="103">
                  <c:v>1360.730018343502</c:v>
                </c:pt>
                <c:pt idx="104">
                  <c:v>1360.7313251186347</c:v>
                </c:pt>
                <c:pt idx="105">
                  <c:v>1360.7314176336879</c:v>
                </c:pt>
                <c:pt idx="106">
                  <c:v>1360.7300299078836</c:v>
                </c:pt>
                <c:pt idx="107">
                  <c:v>1360.7283299437731</c:v>
                </c:pt>
                <c:pt idx="108">
                  <c:v>1360.7271041193123</c:v>
                </c:pt>
                <c:pt idx="109">
                  <c:v>1360.7278789328864</c:v>
                </c:pt>
                <c:pt idx="110">
                  <c:v>1360.7309088008928</c:v>
                </c:pt>
                <c:pt idx="111">
                  <c:v>1360.7334182717229</c:v>
                </c:pt>
                <c:pt idx="112">
                  <c:v>1360.735141364597</c:v>
                </c:pt>
                <c:pt idx="113">
                  <c:v>1360.7363903178209</c:v>
                </c:pt>
                <c:pt idx="114">
                  <c:v>1360.7379977668779</c:v>
                </c:pt>
                <c:pt idx="115">
                  <c:v>1360.7402875144555</c:v>
                </c:pt>
                <c:pt idx="116">
                  <c:v>1360.7416174183516</c:v>
                </c:pt>
                <c:pt idx="117">
                  <c:v>1360.7420337360929</c:v>
                </c:pt>
                <c:pt idx="118">
                  <c:v>1360.7420915580014</c:v>
                </c:pt>
                <c:pt idx="119">
                  <c:v>1360.7414902101527</c:v>
                </c:pt>
                <c:pt idx="120">
                  <c:v>1360.7409004266856</c:v>
                </c:pt>
                <c:pt idx="121">
                  <c:v>1360.741987478566</c:v>
                </c:pt>
                <c:pt idx="122">
                  <c:v>1360.7443003549065</c:v>
                </c:pt>
                <c:pt idx="123">
                  <c:v>1360.7467520038279</c:v>
                </c:pt>
                <c:pt idx="124">
                  <c:v>1360.7491111376958</c:v>
                </c:pt>
                <c:pt idx="125">
                  <c:v>1360.7512505483112</c:v>
                </c:pt>
                <c:pt idx="126">
                  <c:v>1360.7541300793555</c:v>
                </c:pt>
                <c:pt idx="127">
                  <c:v>1360.7573334130877</c:v>
                </c:pt>
                <c:pt idx="128">
                  <c:v>1360.7600163496429</c:v>
                </c:pt>
                <c:pt idx="129">
                  <c:v>1360.7613925110659</c:v>
                </c:pt>
                <c:pt idx="130">
                  <c:v>1360.7619938589146</c:v>
                </c:pt>
                <c:pt idx="131">
                  <c:v>1360.7614503329742</c:v>
                </c:pt>
                <c:pt idx="132">
                  <c:v>1360.7618550863338</c:v>
                </c:pt>
                <c:pt idx="133">
                  <c:v>1360.7634394066274</c:v>
                </c:pt>
                <c:pt idx="134">
                  <c:v>1360.7664461458703</c:v>
                </c:pt>
                <c:pt idx="135">
                  <c:v>1360.7696841727479</c:v>
                </c:pt>
                <c:pt idx="136">
                  <c:v>1360.7722167723414</c:v>
                </c:pt>
                <c:pt idx="137">
                  <c:v>1360.7745180843003</c:v>
                </c:pt>
                <c:pt idx="138">
                  <c:v>1360.7773513578177</c:v>
                </c:pt>
                <c:pt idx="139">
                  <c:v>1360.780230888862</c:v>
                </c:pt>
                <c:pt idx="140">
                  <c:v>1360.7818614666826</c:v>
                </c:pt>
                <c:pt idx="141">
                  <c:v>1360.782231526897</c:v>
                </c:pt>
                <c:pt idx="142">
                  <c:v>1360.7817573872474</c:v>
                </c:pt>
                <c:pt idx="143">
                  <c:v>1360.7803812258244</c:v>
                </c:pt>
                <c:pt idx="144">
                  <c:v>1360.7797220560674</c:v>
                </c:pt>
                <c:pt idx="145">
                  <c:v>1360.7806240778405</c:v>
                </c:pt>
                <c:pt idx="146">
                  <c:v>1360.783168241815</c:v>
                </c:pt>
                <c:pt idx="147">
                  <c:v>1360.7858049208439</c:v>
                </c:pt>
                <c:pt idx="148">
                  <c:v>1360.788187183475</c:v>
                </c:pt>
                <c:pt idx="149">
                  <c:v>1360.7900953064561</c:v>
                </c:pt>
                <c:pt idx="150">
                  <c:v>1360.7914714678789</c:v>
                </c:pt>
                <c:pt idx="151">
                  <c:v>1360.7925238266141</c:v>
                </c:pt>
                <c:pt idx="152">
                  <c:v>1360.7934374127685</c:v>
                </c:pt>
                <c:pt idx="153">
                  <c:v>1360.7940156318537</c:v>
                </c:pt>
                <c:pt idx="154">
                  <c:v>1360.7936455716394</c:v>
                </c:pt>
                <c:pt idx="155">
                  <c:v>1360.7926163416678</c:v>
                </c:pt>
                <c:pt idx="156">
                  <c:v>1360.7910782789008</c:v>
                </c:pt>
                <c:pt idx="157">
                  <c:v>1360.7916218048413</c:v>
                </c:pt>
                <c:pt idx="158">
                  <c:v>1360.7935183634404</c:v>
                </c:pt>
                <c:pt idx="159">
                  <c:v>1360.7958659329265</c:v>
                </c:pt>
                <c:pt idx="160">
                  <c:v>1360.7977624915259</c:v>
                </c:pt>
                <c:pt idx="161">
                  <c:v>1360.7994508912548</c:v>
                </c:pt>
                <c:pt idx="162">
                  <c:v>1360.8006882800971</c:v>
                </c:pt>
                <c:pt idx="163">
                  <c:v>1360.8036256330502</c:v>
                </c:pt>
                <c:pt idx="164">
                  <c:v>1360.8062738764604</c:v>
                </c:pt>
                <c:pt idx="165">
                  <c:v>1360.8064704709493</c:v>
                </c:pt>
                <c:pt idx="166">
                  <c:v>1360.8058691231006</c:v>
                </c:pt>
                <c:pt idx="167">
                  <c:v>1360.804689556167</c:v>
                </c:pt>
                <c:pt idx="168">
                  <c:v>1360.8040766439367</c:v>
                </c:pt>
                <c:pt idx="169">
                  <c:v>1360.8060425888264</c:v>
                </c:pt>
                <c:pt idx="170">
                  <c:v>1360.8094309526655</c:v>
                </c:pt>
                <c:pt idx="171">
                  <c:v>1360.8126111576344</c:v>
                </c:pt>
                <c:pt idx="172">
                  <c:v>1360.8155369462054</c:v>
                </c:pt>
                <c:pt idx="173">
                  <c:v>1360.8187634087008</c:v>
                </c:pt>
                <c:pt idx="174">
                  <c:v>1360.8218510986158</c:v>
                </c:pt>
                <c:pt idx="175">
                  <c:v>1360.8261877417556</c:v>
                </c:pt>
                <c:pt idx="176">
                  <c:v>1360.8293795111058</c:v>
                </c:pt>
                <c:pt idx="177">
                  <c:v>1360.8316923874465</c:v>
                </c:pt>
                <c:pt idx="178">
                  <c:v>1360.8337508473899</c:v>
                </c:pt>
                <c:pt idx="179">
                  <c:v>1360.8352079594845</c:v>
                </c:pt>
                <c:pt idx="180">
                  <c:v>1360.8365841209074</c:v>
                </c:pt>
                <c:pt idx="181">
                  <c:v>1360.8391861067907</c:v>
                </c:pt>
                <c:pt idx="182">
                  <c:v>1360.8427710651195</c:v>
                </c:pt>
                <c:pt idx="183">
                  <c:v>1360.8452458428039</c:v>
                </c:pt>
                <c:pt idx="184">
                  <c:v>1360.8473274315108</c:v>
                </c:pt>
                <c:pt idx="185">
                  <c:v>1360.8498369023405</c:v>
                </c:pt>
                <c:pt idx="186">
                  <c:v>1360.8520572636278</c:v>
                </c:pt>
                <c:pt idx="187">
                  <c:v>1360.8547748933283</c:v>
                </c:pt>
                <c:pt idx="188">
                  <c:v>1360.8567408382182</c:v>
                </c:pt>
                <c:pt idx="189">
                  <c:v>1360.8563360848582</c:v>
                </c:pt>
                <c:pt idx="190">
                  <c:v>1360.8550871316345</c:v>
                </c:pt>
                <c:pt idx="191">
                  <c:v>1360.8531211867448</c:v>
                </c:pt>
                <c:pt idx="192">
                  <c:v>1360.8509239542209</c:v>
                </c:pt>
                <c:pt idx="193">
                  <c:v>1360.8505770227698</c:v>
                </c:pt>
                <c:pt idx="194">
                  <c:v>1360.8519184910476</c:v>
                </c:pt>
                <c:pt idx="195">
                  <c:v>1360.8534681181957</c:v>
                </c:pt>
                <c:pt idx="196">
                  <c:v>1360.8558272520636</c:v>
                </c:pt>
                <c:pt idx="197">
                  <c:v>1360.8582095146946</c:v>
                </c:pt>
                <c:pt idx="198">
                  <c:v>1360.8595278542091</c:v>
                </c:pt>
                <c:pt idx="199">
                  <c:v>1360.8616210072976</c:v>
                </c:pt>
                <c:pt idx="200">
                  <c:v>1360.863078119392</c:v>
                </c:pt>
                <c:pt idx="201">
                  <c:v>1360.8633094070262</c:v>
                </c:pt>
                <c:pt idx="202">
                  <c:v>1360.8628583961399</c:v>
                </c:pt>
                <c:pt idx="203">
                  <c:v>1360.8615747497704</c:v>
                </c:pt>
                <c:pt idx="204">
                  <c:v>1360.8608808868682</c:v>
                </c:pt>
                <c:pt idx="205">
                  <c:v>1360.8619795031302</c:v>
                </c:pt>
                <c:pt idx="206">
                  <c:v>1360.8644427164331</c:v>
                </c:pt>
                <c:pt idx="207">
                  <c:v>1360.8670447023167</c:v>
                </c:pt>
                <c:pt idx="208">
                  <c:v>1360.869542608765</c:v>
                </c:pt>
                <c:pt idx="209">
                  <c:v>1360.8719364357776</c:v>
                </c:pt>
                <c:pt idx="210">
                  <c:v>1360.874307134027</c:v>
                </c:pt>
                <c:pt idx="211">
                  <c:v>1360.8776954978664</c:v>
                </c:pt>
                <c:pt idx="212">
                  <c:v>1360.8794185907402</c:v>
                </c:pt>
                <c:pt idx="213">
                  <c:v>1360.879592056466</c:v>
                </c:pt>
                <c:pt idx="214">
                  <c:v>1360.8790716592889</c:v>
                </c:pt>
                <c:pt idx="215">
                  <c:v>1360.8777995773016</c:v>
                </c:pt>
                <c:pt idx="216">
                  <c:v>1360.876735654185</c:v>
                </c:pt>
                <c:pt idx="217">
                  <c:v>1360.8769669418189</c:v>
                </c:pt>
                <c:pt idx="218">
                  <c:v>1360.8790716592896</c:v>
                </c:pt>
                <c:pt idx="219">
                  <c:v>1360.881743031463</c:v>
                </c:pt>
                <c:pt idx="220">
                  <c:v>1360.884171551621</c:v>
                </c:pt>
                <c:pt idx="221">
                  <c:v>1360.8859871595487</c:v>
                </c:pt>
                <c:pt idx="222">
                  <c:v>1360.8885544522868</c:v>
                </c:pt>
                <c:pt idx="223">
                  <c:v>1360.8915264983846</c:v>
                </c:pt>
                <c:pt idx="224">
                  <c:v>1360.8938856322525</c:v>
                </c:pt>
                <c:pt idx="225">
                  <c:v>1360.8954121306374</c:v>
                </c:pt>
                <c:pt idx="226">
                  <c:v>1360.896256330502</c:v>
                </c:pt>
                <c:pt idx="227">
                  <c:v>1360.8957706264703</c:v>
                </c:pt>
                <c:pt idx="228">
                  <c:v>1360.8964066674644</c:v>
                </c:pt>
                <c:pt idx="229">
                  <c:v>1360.8990086533477</c:v>
                </c:pt>
                <c:pt idx="230">
                  <c:v>1360.9031487019977</c:v>
                </c:pt>
                <c:pt idx="231">
                  <c:v>1360.9069533835786</c:v>
                </c:pt>
                <c:pt idx="232">
                  <c:v>1360.9109430952667</c:v>
                </c:pt>
                <c:pt idx="233">
                  <c:v>1360.9139151413644</c:v>
                </c:pt>
                <c:pt idx="234">
                  <c:v>1360.9178239023806</c:v>
                </c:pt>
                <c:pt idx="235">
                  <c:v>1360.921061929258</c:v>
                </c:pt>
                <c:pt idx="236">
                  <c:v>1360.9233516768354</c:v>
                </c:pt>
                <c:pt idx="237">
                  <c:v>1360.9246931451128</c:v>
                </c:pt>
                <c:pt idx="238">
                  <c:v>1360.925132591618</c:v>
                </c:pt>
                <c:pt idx="239">
                  <c:v>1360.9246468875863</c:v>
                </c:pt>
                <c:pt idx="240">
                  <c:v>1360.9244155999522</c:v>
                </c:pt>
                <c:pt idx="241">
                  <c:v>1360.9258264545201</c:v>
                </c:pt>
                <c:pt idx="242">
                  <c:v>1360.9287753718547</c:v>
                </c:pt>
                <c:pt idx="243">
                  <c:v>1360.9316433385172</c:v>
                </c:pt>
                <c:pt idx="244">
                  <c:v>1360.9348119791041</c:v>
                </c:pt>
                <c:pt idx="245">
                  <c:v>1360.9366044582684</c:v>
                </c:pt>
                <c:pt idx="246">
                  <c:v>1360.9399234358175</c:v>
                </c:pt>
                <c:pt idx="247">
                  <c:v>1360.9426179367547</c:v>
                </c:pt>
                <c:pt idx="248">
                  <c:v>1360.9440403557041</c:v>
                </c:pt>
                <c:pt idx="249">
                  <c:v>1360.9454165171269</c:v>
                </c:pt>
                <c:pt idx="250">
                  <c:v>1360.9449770706221</c:v>
                </c:pt>
                <c:pt idx="251">
                  <c:v>1360.9439131475056</c:v>
                </c:pt>
                <c:pt idx="252">
                  <c:v>1360.9434043147105</c:v>
                </c:pt>
                <c:pt idx="253">
                  <c:v>1360.9454743390356</c:v>
                </c:pt>
                <c:pt idx="254">
                  <c:v>1360.9487701878211</c:v>
                </c:pt>
                <c:pt idx="255">
                  <c:v>1360.9522626310959</c:v>
                </c:pt>
                <c:pt idx="256">
                  <c:v>1360.9556972524624</c:v>
                </c:pt>
                <c:pt idx="257">
                  <c:v>1360.9580910794753</c:v>
                </c:pt>
                <c:pt idx="258">
                  <c:v>1360.9620114048728</c:v>
                </c:pt>
                <c:pt idx="259">
                  <c:v>1360.9651684810781</c:v>
                </c:pt>
                <c:pt idx="260">
                  <c:v>1360.9680942696493</c:v>
                </c:pt>
                <c:pt idx="261">
                  <c:v>1360.9707078199144</c:v>
                </c:pt>
                <c:pt idx="262">
                  <c:v>1360.9708697212582</c:v>
                </c:pt>
                <c:pt idx="263">
                  <c:v>1360.9706962555329</c:v>
                </c:pt>
                <c:pt idx="264">
                  <c:v>1360.9713207321447</c:v>
                </c:pt>
                <c:pt idx="265">
                  <c:v>1360.9737723810661</c:v>
                </c:pt>
                <c:pt idx="266">
                  <c:v>1360.9773457750127</c:v>
                </c:pt>
                <c:pt idx="267">
                  <c:v>1360.9808497826693</c:v>
                </c:pt>
                <c:pt idx="268">
                  <c:v>1360.9838333931489</c:v>
                </c:pt>
                <c:pt idx="269">
                  <c:v>1360.9869673405908</c:v>
                </c:pt>
                <c:pt idx="270">
                  <c:v>1360.9907720221718</c:v>
                </c:pt>
                <c:pt idx="271">
                  <c:v>1360.993686246361</c:v>
                </c:pt>
                <c:pt idx="272">
                  <c:v>1360.9961725884275</c:v>
                </c:pt>
                <c:pt idx="273">
                  <c:v>1360.9973521553616</c:v>
                </c:pt>
                <c:pt idx="274">
                  <c:v>1360.9966814212228</c:v>
                </c:pt>
                <c:pt idx="275">
                  <c:v>1360.9956984487776</c:v>
                </c:pt>
                <c:pt idx="276">
                  <c:v>1360.9950855365473</c:v>
                </c:pt>
                <c:pt idx="277">
                  <c:v>1360.9962651034812</c:v>
                </c:pt>
                <c:pt idx="278">
                  <c:v>1360.999202456434</c:v>
                </c:pt>
                <c:pt idx="279">
                  <c:v>1361.0023132751126</c:v>
                </c:pt>
                <c:pt idx="280">
                  <c:v>1361.0053547075008</c:v>
                </c:pt>
                <c:pt idx="281">
                  <c:v>1361.008049208438</c:v>
                </c:pt>
                <c:pt idx="282">
                  <c:v>1361.0107668381386</c:v>
                </c:pt>
                <c:pt idx="283">
                  <c:v>1361.0134844678391</c:v>
                </c:pt>
                <c:pt idx="284">
                  <c:v>1361.0159245523787</c:v>
                </c:pt>
                <c:pt idx="285">
                  <c:v>1361.0168150097697</c:v>
                </c:pt>
                <c:pt idx="286">
                  <c:v>1361.0165143358454</c:v>
                </c:pt>
                <c:pt idx="287">
                  <c:v>1361.0158551660884</c:v>
                </c:pt>
                <c:pt idx="288">
                  <c:v>1361.0156585715995</c:v>
                </c:pt>
                <c:pt idx="289">
                  <c:v>1361.0173585357099</c:v>
                </c:pt>
                <c:pt idx="290">
                  <c:v>1361.0200877297918</c:v>
                </c:pt>
                <c:pt idx="291">
                  <c:v>1361.0227359732025</c:v>
                </c:pt>
                <c:pt idx="292">
                  <c:v>1361.0247481756192</c:v>
                </c:pt>
                <c:pt idx="293">
                  <c:v>1361.0270032300514</c:v>
                </c:pt>
                <c:pt idx="294">
                  <c:v>1361.0292004625751</c:v>
                </c:pt>
                <c:pt idx="295">
                  <c:v>1361.0319643498026</c:v>
                </c:pt>
                <c:pt idx="296">
                  <c:v>1361.0343234836703</c:v>
                </c:pt>
                <c:pt idx="297">
                  <c:v>1361.0353064561152</c:v>
                </c:pt>
                <c:pt idx="298">
                  <c:v>1361.0357343382382</c:v>
                </c:pt>
                <c:pt idx="299">
                  <c:v>1361.0357574670015</c:v>
                </c:pt>
                <c:pt idx="300">
                  <c:v>1361.0358268532914</c:v>
                </c:pt>
                <c:pt idx="301">
                  <c:v>1361.038116600869</c:v>
                </c:pt>
                <c:pt idx="302">
                  <c:v>1361.0417478167244</c:v>
                </c:pt>
                <c:pt idx="303">
                  <c:v>1361.0458994297562</c:v>
                </c:pt>
                <c:pt idx="304">
                  <c:v>1361.0495653387566</c:v>
                </c:pt>
                <c:pt idx="305">
                  <c:v>1361.05318499023</c:v>
                </c:pt>
                <c:pt idx="306">
                  <c:v>1361.0561801650913</c:v>
                </c:pt>
                <c:pt idx="307">
                  <c:v>1361.059857638473</c:v>
                </c:pt>
                <c:pt idx="308">
                  <c:v>1361.0625174462655</c:v>
                </c:pt>
                <c:pt idx="309">
                  <c:v>1361.0636970131991</c:v>
                </c:pt>
                <c:pt idx="310">
                  <c:v>1361.0637317063445</c:v>
                </c:pt>
                <c:pt idx="311">
                  <c:v>1361.0626330900825</c:v>
                </c:pt>
                <c:pt idx="312">
                  <c:v>1361.061592295729</c:v>
                </c:pt>
                <c:pt idx="313">
                  <c:v>1361.0633385173664</c:v>
                </c:pt>
                <c:pt idx="314">
                  <c:v>1361.0665302867167</c:v>
                </c:pt>
                <c:pt idx="315">
                  <c:v>1361.0700111656095</c:v>
                </c:pt>
                <c:pt idx="316">
                  <c:v>1361.0725322008216</c:v>
                </c:pt>
                <c:pt idx="317">
                  <c:v>1361.0748566415439</c:v>
                </c:pt>
                <c:pt idx="318">
                  <c:v>1361.0781987478565</c:v>
                </c:pt>
                <c:pt idx="319">
                  <c:v>1361.0813673884438</c:v>
                </c:pt>
                <c:pt idx="320">
                  <c:v>1361.0838537305101</c:v>
                </c:pt>
                <c:pt idx="321">
                  <c:v>1361.0848367029548</c:v>
                </c:pt>
                <c:pt idx="322">
                  <c:v>1361.0844550783586</c:v>
                </c:pt>
                <c:pt idx="323">
                  <c:v>1361.0836455716394</c:v>
                </c:pt>
                <c:pt idx="324">
                  <c:v>1361.0836455716392</c:v>
                </c:pt>
                <c:pt idx="325">
                  <c:v>1361.0856462096742</c:v>
                </c:pt>
                <c:pt idx="326">
                  <c:v>1361.0887917214973</c:v>
                </c:pt>
                <c:pt idx="327">
                  <c:v>1361.091983490848</c:v>
                </c:pt>
                <c:pt idx="328">
                  <c:v>1361.0942963671889</c:v>
                </c:pt>
                <c:pt idx="329">
                  <c:v>1361.0964704709493</c:v>
                </c:pt>
                <c:pt idx="330">
                  <c:v>1361.0987717829084</c:v>
                </c:pt>
                <c:pt idx="331">
                  <c:v>1361.101211867448</c:v>
                </c:pt>
                <c:pt idx="332">
                  <c:v>1361.1039063683852</c:v>
                </c:pt>
                <c:pt idx="333">
                  <c:v>1361.1050396777923</c:v>
                </c:pt>
                <c:pt idx="334">
                  <c:v>1361.104704310723</c:v>
                </c:pt>
                <c:pt idx="335">
                  <c:v>1361.1040567053471</c:v>
                </c:pt>
                <c:pt idx="336">
                  <c:v>1361.1042417354547</c:v>
                </c:pt>
                <c:pt idx="337">
                  <c:v>1361.1057104119309</c:v>
                </c:pt>
                <c:pt idx="338">
                  <c:v>1361.1089253100449</c:v>
                </c:pt>
                <c:pt idx="339">
                  <c:v>1361.1121055150138</c:v>
                </c:pt>
                <c:pt idx="340">
                  <c:v>1361.11506599673</c:v>
                </c:pt>
                <c:pt idx="341">
                  <c:v>1361.1175639031781</c:v>
                </c:pt>
                <c:pt idx="342">
                  <c:v>1361.1205590780396</c:v>
                </c:pt>
                <c:pt idx="343">
                  <c:v>1361.1243406308568</c:v>
                </c:pt>
                <c:pt idx="344">
                  <c:v>1361.1270813893207</c:v>
                </c:pt>
                <c:pt idx="345">
                  <c:v>1361.1283303425446</c:v>
                </c:pt>
                <c:pt idx="346">
                  <c:v>1361.1283419069264</c:v>
                </c:pt>
                <c:pt idx="347">
                  <c:v>1361.1280296686205</c:v>
                </c:pt>
                <c:pt idx="348">
                  <c:v>1361.1285269370337</c:v>
                </c:pt>
                <c:pt idx="349">
                  <c:v>1361.1304234956333</c:v>
                </c:pt>
                <c:pt idx="350">
                  <c:v>1361.1344594648483</c:v>
                </c:pt>
                <c:pt idx="351">
                  <c:v>1361.1382988395742</c:v>
                </c:pt>
                <c:pt idx="352">
                  <c:v>1361.1420341348644</c:v>
                </c:pt>
                <c:pt idx="353">
                  <c:v>1361.1458503808269</c:v>
                </c:pt>
                <c:pt idx="354">
                  <c:v>1361.1499441719502</c:v>
                </c:pt>
                <c:pt idx="355">
                  <c:v>1361.1545005383416</c:v>
                </c:pt>
                <c:pt idx="356">
                  <c:v>1361.1578079515091</c:v>
                </c:pt>
                <c:pt idx="357">
                  <c:v>1361.1595888662919</c:v>
                </c:pt>
                <c:pt idx="358">
                  <c:v>1361.1607106113167</c:v>
                </c:pt>
                <c:pt idx="359">
                  <c:v>1361.1615779399449</c:v>
                </c:pt>
                <c:pt idx="360">
                  <c:v>1361.1629541013679</c:v>
                </c:pt>
                <c:pt idx="361">
                  <c:v>1361.165914583084</c:v>
                </c:pt>
                <c:pt idx="362">
                  <c:v>1361.1699621166806</c:v>
                </c:pt>
                <c:pt idx="363">
                  <c:v>1361.1739865215136</c:v>
                </c:pt>
                <c:pt idx="364">
                  <c:v>1361.178276907126</c:v>
                </c:pt>
                <c:pt idx="365">
                  <c:v>1361.1815843202933</c:v>
                </c:pt>
                <c:pt idx="366">
                  <c:v>1361.1840359692146</c:v>
                </c:pt>
                <c:pt idx="367">
                  <c:v>1361.1879100370859</c:v>
                </c:pt>
                <c:pt idx="368">
                  <c:v>1361.1904888942056</c:v>
                </c:pt>
                <c:pt idx="369">
                  <c:v>1361.1917841049565</c:v>
                </c:pt>
                <c:pt idx="370">
                  <c:v>1361.1921310364078</c:v>
                </c:pt>
                <c:pt idx="371">
                  <c:v>1361.1909167763285</c:v>
                </c:pt>
                <c:pt idx="372">
                  <c:v>1361.1901766558997</c:v>
                </c:pt>
                <c:pt idx="373">
                  <c:v>1361.1916337679945</c:v>
                </c:pt>
                <c:pt idx="374">
                  <c:v>1361.1943629620769</c:v>
                </c:pt>
                <c:pt idx="375">
                  <c:v>1361.1974737807552</c:v>
                </c:pt>
                <c:pt idx="376">
                  <c:v>1361.2001914104558</c:v>
                </c:pt>
                <c:pt idx="377">
                  <c:v>1361.2024927224147</c:v>
                </c:pt>
                <c:pt idx="378">
                  <c:v>1361.2052797384056</c:v>
                </c:pt>
                <c:pt idx="379">
                  <c:v>1361.2081477050681</c:v>
                </c:pt>
                <c:pt idx="380">
                  <c:v>1361.2101136499577</c:v>
                </c:pt>
                <c:pt idx="381">
                  <c:v>1361.210610918371</c:v>
                </c:pt>
                <c:pt idx="382">
                  <c:v>1361.2101252143398</c:v>
                </c:pt>
                <c:pt idx="383">
                  <c:v>1361.2088646967338</c:v>
                </c:pt>
                <c:pt idx="384">
                  <c:v>1361.2085755871913</c:v>
                </c:pt>
                <c:pt idx="385">
                  <c:v>1361.2103911951187</c:v>
                </c:pt>
                <c:pt idx="386">
                  <c:v>1361.213582964469</c:v>
                </c:pt>
                <c:pt idx="387">
                  <c:v>1361.2168556844915</c:v>
                </c:pt>
                <c:pt idx="388">
                  <c:v>1361.2192032539774</c:v>
                </c:pt>
                <c:pt idx="389">
                  <c:v>1361.2213889221198</c:v>
                </c:pt>
                <c:pt idx="390">
                  <c:v>1361.2239099573312</c:v>
                </c:pt>
                <c:pt idx="391">
                  <c:v>1361.2272173704987</c:v>
                </c:pt>
                <c:pt idx="392">
                  <c:v>1361.2304669617577</c:v>
                </c:pt>
                <c:pt idx="393">
                  <c:v>1361.2314036766757</c:v>
                </c:pt>
                <c:pt idx="394">
                  <c:v>1361.2311723890416</c:v>
                </c:pt>
                <c:pt idx="395">
                  <c:v>1361.2300275152529</c:v>
                </c:pt>
                <c:pt idx="396">
                  <c:v>1361.2293452167326</c:v>
                </c:pt>
                <c:pt idx="397">
                  <c:v>1361.2305479124295</c:v>
                </c:pt>
                <c:pt idx="398">
                  <c:v>1361.2330920764045</c:v>
                </c:pt>
                <c:pt idx="399">
                  <c:v>1361.2354280815086</c:v>
                </c:pt>
                <c:pt idx="400">
                  <c:v>1361.2376253140324</c:v>
                </c:pt>
                <c:pt idx="401">
                  <c:v>1361.2400075766636</c:v>
                </c:pt>
                <c:pt idx="402">
                  <c:v>1361.2424823543483</c:v>
                </c:pt>
                <c:pt idx="403">
                  <c:v>1361.2447258443992</c:v>
                </c:pt>
                <c:pt idx="404">
                  <c:v>1361.2459285400962</c:v>
                </c:pt>
                <c:pt idx="405">
                  <c:v>1361.2461945208754</c:v>
                </c:pt>
                <c:pt idx="406">
                  <c:v>1361.2447489731626</c:v>
                </c:pt>
                <c:pt idx="407">
                  <c:v>1361.2433496829763</c:v>
                </c:pt>
                <c:pt idx="408">
                  <c:v>1361.2422395023327</c:v>
                </c:pt>
                <c:pt idx="409">
                  <c:v>1361.243407504885</c:v>
                </c:pt>
                <c:pt idx="410">
                  <c:v>1361.2456625593172</c:v>
                </c:pt>
                <c:pt idx="411">
                  <c:v>1361.2476747617338</c:v>
                </c:pt>
                <c:pt idx="412">
                  <c:v>1361.2497447860587</c:v>
                </c:pt>
                <c:pt idx="413">
                  <c:v>1361.2510168680465</c:v>
                </c:pt>
                <c:pt idx="414">
                  <c:v>1361.25267057463</c:v>
                </c:pt>
                <c:pt idx="415">
                  <c:v>1361.2543474099771</c:v>
                </c:pt>
                <c:pt idx="416">
                  <c:v>1361.2557235714</c:v>
                </c:pt>
                <c:pt idx="417">
                  <c:v>1361.2556888782549</c:v>
                </c:pt>
                <c:pt idx="418">
                  <c:v>1361.2534916457309</c:v>
                </c:pt>
                <c:pt idx="419">
                  <c:v>1361.2518841966742</c:v>
                </c:pt>
                <c:pt idx="420">
                  <c:v>1361.2509474817562</c:v>
                </c:pt>
                <c:pt idx="421">
                  <c:v>1361.2523236431787</c:v>
                </c:pt>
                <c:pt idx="422">
                  <c:v>1361.2547405989549</c:v>
                </c:pt>
                <c:pt idx="423">
                  <c:v>1361.2577126450528</c:v>
                </c:pt>
                <c:pt idx="424">
                  <c:v>1361.2608234637316</c:v>
                </c:pt>
                <c:pt idx="425">
                  <c:v>1361.2632751126528</c:v>
                </c:pt>
                <c:pt idx="426">
                  <c:v>1361.2663281094231</c:v>
                </c:pt>
                <c:pt idx="427">
                  <c:v>1361.2697511664073</c:v>
                </c:pt>
                <c:pt idx="428">
                  <c:v>1361.2725381823982</c:v>
                </c:pt>
                <c:pt idx="429">
                  <c:v>1361.2732436096821</c:v>
                </c:pt>
                <c:pt idx="430">
                  <c:v>1361.27309327272</c:v>
                </c:pt>
                <c:pt idx="431">
                  <c:v>1361.2730932727197</c:v>
                </c:pt>
                <c:pt idx="432">
                  <c:v>1361.2732898672091</c:v>
                </c:pt>
                <c:pt idx="433">
                  <c:v>1361.275591179168</c:v>
                </c:pt>
                <c:pt idx="434">
                  <c:v>1361.2795693264743</c:v>
                </c:pt>
                <c:pt idx="435">
                  <c:v>1361.283582166926</c:v>
                </c:pt>
                <c:pt idx="436">
                  <c:v>1361.2870861745821</c:v>
                </c:pt>
                <c:pt idx="437">
                  <c:v>1361.2900582206801</c:v>
                </c:pt>
                <c:pt idx="438">
                  <c:v>1361.2932846831757</c:v>
                </c:pt>
                <c:pt idx="439">
                  <c:v>1361.2971240579016</c:v>
                </c:pt>
                <c:pt idx="440">
                  <c:v>1361.2999573314191</c:v>
                </c:pt>
                <c:pt idx="441">
                  <c:v>1361.3017382462017</c:v>
                </c:pt>
                <c:pt idx="442">
                  <c:v>1361.3027790405552</c:v>
                </c:pt>
                <c:pt idx="443">
                  <c:v>1361.3024552378674</c:v>
                </c:pt>
                <c:pt idx="444">
                  <c:v>1361.303253180205</c:v>
                </c:pt>
                <c:pt idx="445">
                  <c:v>1361.3059592455238</c:v>
                </c:pt>
                <c:pt idx="446">
                  <c:v>1361.3097870558679</c:v>
                </c:pt>
                <c:pt idx="447">
                  <c:v>1361.3133141922879</c:v>
                </c:pt>
                <c:pt idx="448">
                  <c:v>1361.3169801012882</c:v>
                </c:pt>
                <c:pt idx="449">
                  <c:v>1361.3207963472503</c:v>
                </c:pt>
                <c:pt idx="450">
                  <c:v>1361.3247051082665</c:v>
                </c:pt>
                <c:pt idx="451">
                  <c:v>1361.3278737488536</c:v>
                </c:pt>
                <c:pt idx="452">
                  <c:v>1361.3301056745222</c:v>
                </c:pt>
                <c:pt idx="453">
                  <c:v>1361.3314471427998</c:v>
                </c:pt>
                <c:pt idx="454">
                  <c:v>1361.3318056386331</c:v>
                </c:pt>
                <c:pt idx="455">
                  <c:v>1361.3314355784184</c:v>
                </c:pt>
                <c:pt idx="456">
                  <c:v>1361.332002233122</c:v>
                </c:pt>
                <c:pt idx="457">
                  <c:v>1361.3336559397055</c:v>
                </c:pt>
                <c:pt idx="458">
                  <c:v>1361.3369749172546</c:v>
                </c:pt>
                <c:pt idx="459">
                  <c:v>1361.3401898153684</c:v>
                </c:pt>
                <c:pt idx="460">
                  <c:v>1361.3429999601226</c:v>
                </c:pt>
                <c:pt idx="461">
                  <c:v>1361.3453706583718</c:v>
                </c:pt>
                <c:pt idx="462">
                  <c:v>1361.3468740279936</c:v>
                </c:pt>
                <c:pt idx="463">
                  <c:v>1361.349279419388</c:v>
                </c:pt>
                <c:pt idx="464">
                  <c:v>1361.3518004545997</c:v>
                </c:pt>
                <c:pt idx="465">
                  <c:v>1361.352297723013</c:v>
                </c:pt>
                <c:pt idx="466">
                  <c:v>1361.3516154244924</c:v>
                </c:pt>
                <c:pt idx="467">
                  <c:v>1361.3500773617259</c:v>
                </c:pt>
                <c:pt idx="468">
                  <c:v>1361.3488399728835</c:v>
                </c:pt>
                <c:pt idx="469">
                  <c:v>1361.3501236192524</c:v>
                </c:pt>
                <c:pt idx="470">
                  <c:v>1361.353477289947</c:v>
                </c:pt>
                <c:pt idx="471">
                  <c:v>1361.3575132591616</c:v>
                </c:pt>
                <c:pt idx="472">
                  <c:v>1361.3609825736733</c:v>
                </c:pt>
                <c:pt idx="473">
                  <c:v>1361.3643825018939</c:v>
                </c:pt>
                <c:pt idx="474">
                  <c:v>1361.3678980739323</c:v>
                </c:pt>
                <c:pt idx="475">
                  <c:v>1361.3726857279578</c:v>
                </c:pt>
                <c:pt idx="476">
                  <c:v>1361.37643258763</c:v>
                </c:pt>
                <c:pt idx="477">
                  <c:v>1361.3790461378949</c:v>
                </c:pt>
                <c:pt idx="478">
                  <c:v>1361.3815324799616</c:v>
                </c:pt>
                <c:pt idx="479">
                  <c:v>1361.3832093153085</c:v>
                </c:pt>
                <c:pt idx="480">
                  <c:v>1361.3853024683972</c:v>
                </c:pt>
                <c:pt idx="481">
                  <c:v>1361.3899744786058</c:v>
                </c:pt>
                <c:pt idx="482">
                  <c:v>1361.3955369462058</c:v>
                </c:pt>
                <c:pt idx="483">
                  <c:v>1361.4009028193163</c:v>
                </c:pt>
                <c:pt idx="484">
                  <c:v>1361.4052857199822</c:v>
                </c:pt>
                <c:pt idx="485">
                  <c:v>1361.4096801850299</c:v>
                </c:pt>
                <c:pt idx="486">
                  <c:v>1361.4138664912073</c:v>
                </c:pt>
                <c:pt idx="487">
                  <c:v>1361.4182956494001</c:v>
                </c:pt>
                <c:pt idx="488">
                  <c:v>1361.4207935558479</c:v>
                </c:pt>
                <c:pt idx="489">
                  <c:v>1361.4217649639113</c:v>
                </c:pt>
                <c:pt idx="490">
                  <c:v>1361.4221465885071</c:v>
                </c:pt>
                <c:pt idx="491">
                  <c:v>1361.4211289229172</c:v>
                </c:pt>
                <c:pt idx="492">
                  <c:v>1361.4201459504725</c:v>
                </c:pt>
                <c:pt idx="493">
                  <c:v>1361.421695577621</c:v>
                </c:pt>
                <c:pt idx="494">
                  <c:v>1361.4243900785577</c:v>
                </c:pt>
                <c:pt idx="495">
                  <c:v>1361.4273043027474</c:v>
                </c:pt>
                <c:pt idx="496">
                  <c:v>1361.4298137735773</c:v>
                </c:pt>
                <c:pt idx="497">
                  <c:v>1361.4314096582525</c:v>
                </c:pt>
                <c:pt idx="498">
                  <c:v>1361.4332368305618</c:v>
                </c:pt>
                <c:pt idx="499">
                  <c:v>1361.4358041233002</c:v>
                </c:pt>
                <c:pt idx="500">
                  <c:v>1361.4364401642938</c:v>
                </c:pt>
                <c:pt idx="501">
                  <c:v>1361.4375272161742</c:v>
                </c:pt>
                <c:pt idx="502">
                  <c:v>1361.4369605614704</c:v>
                </c:pt>
                <c:pt idx="503">
                  <c:v>1361.4357116082465</c:v>
                </c:pt>
                <c:pt idx="504">
                  <c:v>1361.4357694301548</c:v>
                </c:pt>
                <c:pt idx="505">
                  <c:v>1361.4381401284045</c:v>
                </c:pt>
                <c:pt idx="506">
                  <c:v>1361.4415863141521</c:v>
                </c:pt>
                <c:pt idx="507">
                  <c:v>1361.445044064282</c:v>
                </c:pt>
                <c:pt idx="508">
                  <c:v>1361.4479120309445</c:v>
                </c:pt>
                <c:pt idx="509">
                  <c:v>1361.4505024524462</c:v>
                </c:pt>
                <c:pt idx="510">
                  <c:v>1361.4540064601026</c:v>
                </c:pt>
                <c:pt idx="511">
                  <c:v>1361.4572560513616</c:v>
                </c:pt>
                <c:pt idx="512">
                  <c:v>1361.4595689277025</c:v>
                </c:pt>
                <c:pt idx="513">
                  <c:v>1361.4615001794471</c:v>
                </c:pt>
                <c:pt idx="514">
                  <c:v>1361.4613382781031</c:v>
                </c:pt>
                <c:pt idx="515">
                  <c:v>1361.4610954260877</c:v>
                </c:pt>
                <c:pt idx="516">
                  <c:v>1361.4610491685607</c:v>
                </c:pt>
                <c:pt idx="517">
                  <c:v>1361.4627953901982</c:v>
                </c:pt>
                <c:pt idx="518">
                  <c:v>1361.4659177732583</c:v>
                </c:pt>
                <c:pt idx="519">
                  <c:v>1361.469213622044</c:v>
                </c:pt>
                <c:pt idx="520">
                  <c:v>1361.4724285201578</c:v>
                </c:pt>
                <c:pt idx="521">
                  <c:v>1361.4754583881645</c:v>
                </c:pt>
                <c:pt idx="522">
                  <c:v>1361.4782916616821</c:v>
                </c:pt>
                <c:pt idx="523">
                  <c:v>1361.481148063963</c:v>
                </c:pt>
                <c:pt idx="524">
                  <c:v>1361.4837847429917</c:v>
                </c:pt>
                <c:pt idx="525">
                  <c:v>1361.4857275591178</c:v>
                </c:pt>
                <c:pt idx="526">
                  <c:v>1361.4866758384176</c:v>
                </c:pt>
                <c:pt idx="527">
                  <c:v>1361.4869765123419</c:v>
                </c:pt>
                <c:pt idx="528">
                  <c:v>1361.4881676436573</c:v>
                </c:pt>
                <c:pt idx="529">
                  <c:v>1361.4908852733581</c:v>
                </c:pt>
                <c:pt idx="530">
                  <c:v>1361.4952566096422</c:v>
                </c:pt>
                <c:pt idx="531">
                  <c:v>1361.4999054910875</c:v>
                </c:pt>
                <c:pt idx="532">
                  <c:v>1361.5041727479363</c:v>
                </c:pt>
                <c:pt idx="533">
                  <c:v>1361.5078386569367</c:v>
                </c:pt>
                <c:pt idx="534">
                  <c:v>1361.5117011604259</c:v>
                </c:pt>
                <c:pt idx="535">
                  <c:v>1361.5160956254736</c:v>
                </c:pt>
                <c:pt idx="536">
                  <c:v>1361.5201431590699</c:v>
                </c:pt>
                <c:pt idx="537">
                  <c:v>1361.5230689476411</c:v>
                </c:pt>
                <c:pt idx="538">
                  <c:v>1361.5244798022093</c:v>
                </c:pt>
                <c:pt idx="539">
                  <c:v>1361.5248498624237</c:v>
                </c:pt>
                <c:pt idx="540">
                  <c:v>1361.5264341827169</c:v>
                </c:pt>
                <c:pt idx="541">
                  <c:v>1361.5292558918529</c:v>
                </c:pt>
                <c:pt idx="542">
                  <c:v>1361.5340319814968</c:v>
                </c:pt>
                <c:pt idx="543">
                  <c:v>1361.5383454958724</c:v>
                </c:pt>
                <c:pt idx="544">
                  <c:v>1361.5421501774533</c:v>
                </c:pt>
                <c:pt idx="545">
                  <c:v>1361.5456194919645</c:v>
                </c:pt>
                <c:pt idx="546">
                  <c:v>1361.5492160146748</c:v>
                </c:pt>
                <c:pt idx="547">
                  <c:v>1361.5537608166846</c:v>
                </c:pt>
                <c:pt idx="548">
                  <c:v>1361.5571029229973</c:v>
                </c:pt>
                <c:pt idx="549">
                  <c:v>1361.5583287474578</c:v>
                </c:pt>
                <c:pt idx="550">
                  <c:v>1361.5576695777006</c:v>
                </c:pt>
                <c:pt idx="551">
                  <c:v>1361.5570104079436</c:v>
                </c:pt>
                <c:pt idx="552">
                  <c:v>1361.5567675559275</c:v>
                </c:pt>
                <c:pt idx="553">
                  <c:v>1361.558201539259</c:v>
                </c:pt>
                <c:pt idx="554">
                  <c:v>1361.5614742592811</c:v>
                </c:pt>
                <c:pt idx="555">
                  <c:v>1361.5647238505403</c:v>
                </c:pt>
                <c:pt idx="556">
                  <c:v>1361.5676612034929</c:v>
                </c:pt>
                <c:pt idx="557">
                  <c:v>1361.5708529728436</c:v>
                </c:pt>
                <c:pt idx="558">
                  <c:v>1361.5746345256607</c:v>
                </c:pt>
                <c:pt idx="559">
                  <c:v>1361.5786473661121</c:v>
                </c:pt>
                <c:pt idx="560">
                  <c:v>1361.5810296287432</c:v>
                </c:pt>
                <c:pt idx="561">
                  <c:v>1361.5828452366709</c:v>
                </c:pt>
                <c:pt idx="562">
                  <c:v>1361.5842560912388</c:v>
                </c:pt>
                <c:pt idx="563">
                  <c:v>1361.5855513019899</c:v>
                </c:pt>
                <c:pt idx="564">
                  <c:v>1361.5861410854568</c:v>
                </c:pt>
                <c:pt idx="565">
                  <c:v>1361.5894600630058</c:v>
                </c:pt>
                <c:pt idx="566">
                  <c:v>1361.593912349962</c:v>
                </c:pt>
                <c:pt idx="567">
                  <c:v>1361.5985265382621</c:v>
                </c:pt>
                <c:pt idx="568">
                  <c:v>1361.6030366471268</c:v>
                </c:pt>
                <c:pt idx="569">
                  <c:v>1361.6073039039761</c:v>
                </c:pt>
                <c:pt idx="570">
                  <c:v>1361.6106575746699</c:v>
                </c:pt>
                <c:pt idx="571">
                  <c:v>1361.6148091877017</c:v>
                </c:pt>
                <c:pt idx="572">
                  <c:v>1361.6180240858157</c:v>
                </c:pt>
                <c:pt idx="573">
                  <c:v>1361.6198975156517</c:v>
                </c:pt>
                <c:pt idx="574">
                  <c:v>1361.6201056745222</c:v>
                </c:pt>
                <c:pt idx="575">
                  <c:v>1361.6197240499262</c:v>
                </c:pt>
                <c:pt idx="576">
                  <c:v>1361.6199437731784</c:v>
                </c:pt>
                <c:pt idx="577">
                  <c:v>1361.6228348686045</c:v>
                </c:pt>
                <c:pt idx="578">
                  <c:v>1361.6265354707502</c:v>
                </c:pt>
                <c:pt idx="579">
                  <c:v>1361.6305830043466</c:v>
                </c:pt>
                <c:pt idx="580">
                  <c:v>1361.6340638832396</c:v>
                </c:pt>
                <c:pt idx="581">
                  <c:v>1361.6369087211388</c:v>
                </c:pt>
                <c:pt idx="582">
                  <c:v>1361.6396841727478</c:v>
                </c:pt>
                <c:pt idx="583">
                  <c:v>1361.6440092515054</c:v>
                </c:pt>
                <c:pt idx="584">
                  <c:v>1361.6461486621206</c:v>
                </c:pt>
                <c:pt idx="585">
                  <c:v>1361.647386050963</c:v>
                </c:pt>
                <c:pt idx="586">
                  <c:v>1361.6478486262311</c:v>
                </c:pt>
                <c:pt idx="587">
                  <c:v>1361.6474091797265</c:v>
                </c:pt>
                <c:pt idx="588">
                  <c:v>1361.6479295769032</c:v>
                </c:pt>
                <c:pt idx="589">
                  <c:v>1361.6504968696413</c:v>
                </c:pt>
                <c:pt idx="590">
                  <c:v>1361.6542668580769</c:v>
                </c:pt>
                <c:pt idx="591">
                  <c:v>1361.6585572436893</c:v>
                </c:pt>
                <c:pt idx="592">
                  <c:v>1361.6627782430114</c:v>
                </c:pt>
                <c:pt idx="593">
                  <c:v>1361.6660162698886</c:v>
                </c:pt>
                <c:pt idx="594">
                  <c:v>1361.6685141763369</c:v>
                </c:pt>
                <c:pt idx="595">
                  <c:v>1361.6715209155798</c:v>
                </c:pt>
                <c:pt idx="596">
                  <c:v>1361.673949435738</c:v>
                </c:pt>
                <c:pt idx="597">
                  <c:v>1361.6754528053593</c:v>
                </c:pt>
                <c:pt idx="598">
                  <c:v>1361.6758922518643</c:v>
                </c:pt>
                <c:pt idx="599">
                  <c:v>1361.6754990628865</c:v>
                </c:pt>
                <c:pt idx="600">
                  <c:v>1361.6767595804922</c:v>
                </c:pt>
                <c:pt idx="601">
                  <c:v>1361.6791765362682</c:v>
                </c:pt>
                <c:pt idx="602">
                  <c:v>1361.6826342863978</c:v>
                </c:pt>
                <c:pt idx="603">
                  <c:v>1361.6862655022528</c:v>
                </c:pt>
                <c:pt idx="604">
                  <c:v>1361.6897926386728</c:v>
                </c:pt>
                <c:pt idx="605">
                  <c:v>1361.6920823862504</c:v>
                </c:pt>
                <c:pt idx="606">
                  <c:v>1361.6955979582885</c:v>
                </c:pt>
                <c:pt idx="607">
                  <c:v>1361.6996107987397</c:v>
                </c:pt>
                <c:pt idx="608">
                  <c:v>1361.7031148063963</c:v>
                </c:pt>
                <c:pt idx="609">
                  <c:v>1361.7042134226581</c:v>
                </c:pt>
                <c:pt idx="610">
                  <c:v>1361.7040977788408</c:v>
                </c:pt>
                <c:pt idx="611">
                  <c:v>1361.7035079953744</c:v>
                </c:pt>
                <c:pt idx="612">
                  <c:v>1361.7042481158032</c:v>
                </c:pt>
                <c:pt idx="613">
                  <c:v>1361.705751485425</c:v>
                </c:pt>
                <c:pt idx="614">
                  <c:v>1361.7092323643178</c:v>
                </c:pt>
                <c:pt idx="615">
                  <c:v>1361.7129098376997</c:v>
                </c:pt>
                <c:pt idx="616">
                  <c:v>1361.7163097659211</c:v>
                </c:pt>
                <c:pt idx="617">
                  <c:v>1361.7197790804321</c:v>
                </c:pt>
                <c:pt idx="618">
                  <c:v>1361.7240232085173</c:v>
                </c:pt>
                <c:pt idx="619">
                  <c:v>1361.7283598516567</c:v>
                </c:pt>
                <c:pt idx="620">
                  <c:v>1361.7325230290701</c:v>
                </c:pt>
                <c:pt idx="621">
                  <c:v>1361.7347896478843</c:v>
                </c:pt>
                <c:pt idx="622">
                  <c:v>1361.7356801052758</c:v>
                </c:pt>
                <c:pt idx="623">
                  <c:v>1361.7362351955976</c:v>
                </c:pt>
                <c:pt idx="624">
                  <c:v>1361.7372875543329</c:v>
                </c:pt>
                <c:pt idx="625">
                  <c:v>1361.7400745703235</c:v>
                </c:pt>
                <c:pt idx="626">
                  <c:v>1361.7450009969293</c:v>
                </c:pt>
                <c:pt idx="627">
                  <c:v>1361.7493145113051</c:v>
                </c:pt>
                <c:pt idx="628">
                  <c:v>1361.7538593133149</c:v>
                </c:pt>
                <c:pt idx="629">
                  <c:v>1361.757698688041</c:v>
                </c:pt>
                <c:pt idx="630">
                  <c:v>1361.7606476053757</c:v>
                </c:pt>
                <c:pt idx="631">
                  <c:v>1361.763249591259</c:v>
                </c:pt>
                <c:pt idx="632">
                  <c:v>1361.7652039717671</c:v>
                </c:pt>
                <c:pt idx="633">
                  <c:v>1361.7659903497226</c:v>
                </c:pt>
                <c:pt idx="634">
                  <c:v>1361.7663025880286</c:v>
                </c:pt>
                <c:pt idx="635">
                  <c:v>1361.7662678948836</c:v>
                </c:pt>
                <c:pt idx="636">
                  <c:v>1361.7671699166565</c:v>
                </c:pt>
                <c:pt idx="637">
                  <c:v>1361.7696331299594</c:v>
                </c:pt>
                <c:pt idx="638">
                  <c:v>1361.7731487019976</c:v>
                </c:pt>
                <c:pt idx="639">
                  <c:v>1361.7768261753797</c:v>
                </c:pt>
                <c:pt idx="640">
                  <c:v>1361.7807465007775</c:v>
                </c:pt>
                <c:pt idx="641">
                  <c:v>1361.7834756948594</c:v>
                </c:pt>
                <c:pt idx="642">
                  <c:v>1361.7865171272481</c:v>
                </c:pt>
                <c:pt idx="643">
                  <c:v>1361.7907843840969</c:v>
                </c:pt>
                <c:pt idx="644">
                  <c:v>1361.7947625314034</c:v>
                </c:pt>
                <c:pt idx="645">
                  <c:v>1361.7966243968576</c:v>
                </c:pt>
                <c:pt idx="646">
                  <c:v>1361.7972951309964</c:v>
                </c:pt>
                <c:pt idx="647">
                  <c:v>1361.7972835666149</c:v>
                </c:pt>
                <c:pt idx="648">
                  <c:v>1361.7982896678227</c:v>
                </c:pt>
                <c:pt idx="649">
                  <c:v>1361.8005678510187</c:v>
                </c:pt>
                <c:pt idx="650">
                  <c:v>1361.8050201379749</c:v>
                </c:pt>
                <c:pt idx="651">
                  <c:v>1361.8096921481836</c:v>
                </c:pt>
                <c:pt idx="652">
                  <c:v>1361.8139825337958</c:v>
                </c:pt>
                <c:pt idx="653">
                  <c:v>1361.818238226263</c:v>
                </c:pt>
                <c:pt idx="654">
                  <c:v>1361.8225286118754</c:v>
                </c:pt>
                <c:pt idx="655">
                  <c:v>1361.8270387207401</c:v>
                </c:pt>
                <c:pt idx="656">
                  <c:v>1361.8311787693901</c:v>
                </c:pt>
                <c:pt idx="657">
                  <c:v>1361.8332603580968</c:v>
                </c:pt>
                <c:pt idx="658">
                  <c:v>1361.834856242772</c:v>
                </c:pt>
                <c:pt idx="659">
                  <c:v>1361.835839215217</c:v>
                </c:pt>
                <c:pt idx="660">
                  <c:v>1361.8371112972045</c:v>
                </c:pt>
                <c:pt idx="661">
                  <c:v>1361.8401180364476</c:v>
                </c:pt>
                <c:pt idx="662">
                  <c:v>1361.8448594329461</c:v>
                </c:pt>
                <c:pt idx="663">
                  <c:v>1361.8494851856281</c:v>
                </c:pt>
                <c:pt idx="664">
                  <c:v>1361.85356741237</c:v>
                </c:pt>
                <c:pt idx="665">
                  <c:v>1361.8563312995973</c:v>
                </c:pt>
                <c:pt idx="666">
                  <c:v>1361.8595924552378</c:v>
                </c:pt>
                <c:pt idx="667">
                  <c:v>1361.8642529010649</c:v>
                </c:pt>
                <c:pt idx="668">
                  <c:v>1361.8683351278064</c:v>
                </c:pt>
                <c:pt idx="669">
                  <c:v>1361.8700003987719</c:v>
                </c:pt>
                <c:pt idx="670">
                  <c:v>1361.8705323603303</c:v>
                </c:pt>
                <c:pt idx="671">
                  <c:v>1361.8704167165133</c:v>
                </c:pt>
                <c:pt idx="672">
                  <c:v>1361.8706480041474</c:v>
                </c:pt>
                <c:pt idx="673">
                  <c:v>1361.8734697132834</c:v>
                </c:pt>
                <c:pt idx="674">
                  <c:v>1361.8776444550783</c:v>
                </c:pt>
                <c:pt idx="675">
                  <c:v>1361.8819695338357</c:v>
                </c:pt>
                <c:pt idx="676">
                  <c:v>1361.8856354428362</c:v>
                </c:pt>
                <c:pt idx="677">
                  <c:v>1361.888491845117</c:v>
                </c:pt>
                <c:pt idx="678">
                  <c:v>1361.8926665869124</c:v>
                </c:pt>
                <c:pt idx="679">
                  <c:v>1361.8968991506158</c:v>
                </c:pt>
                <c:pt idx="680">
                  <c:v>1361.8999290186223</c:v>
                </c:pt>
                <c:pt idx="681">
                  <c:v>1361.9009929417393</c:v>
                </c:pt>
                <c:pt idx="682">
                  <c:v>1361.9011201499382</c:v>
                </c:pt>
                <c:pt idx="683">
                  <c:v>1361.9009929417393</c:v>
                </c:pt>
                <c:pt idx="684">
                  <c:v>1361.9016058539696</c:v>
                </c:pt>
                <c:pt idx="685">
                  <c:v>1361.9050057821905</c:v>
                </c:pt>
                <c:pt idx="686">
                  <c:v>1361.9098743868881</c:v>
                </c:pt>
                <c:pt idx="687">
                  <c:v>1361.9151708737086</c:v>
                </c:pt>
                <c:pt idx="688">
                  <c:v>1361.9194150017943</c:v>
                </c:pt>
                <c:pt idx="689">
                  <c:v>1361.9241101407665</c:v>
                </c:pt>
                <c:pt idx="690">
                  <c:v>1361.9293719344421</c:v>
                </c:pt>
                <c:pt idx="691">
                  <c:v>1361.9361717908841</c:v>
                </c:pt>
                <c:pt idx="692">
                  <c:v>1361.9412832475973</c:v>
                </c:pt>
                <c:pt idx="693">
                  <c:v>1361.9445790963828</c:v>
                </c:pt>
                <c:pt idx="694">
                  <c:v>1361.9464178330741</c:v>
                </c:pt>
                <c:pt idx="695">
                  <c:v>1361.9475048849542</c:v>
                </c:pt>
                <c:pt idx="696">
                  <c:v>1361.949933405112</c:v>
                </c:pt>
                <c:pt idx="697">
                  <c:v>1361.9544897715036</c:v>
                </c:pt>
                <c:pt idx="698">
                  <c:v>1361.9605495075168</c:v>
                </c:pt>
                <c:pt idx="699">
                  <c:v>1361.9654759341227</c:v>
                </c:pt>
                <c:pt idx="700">
                  <c:v>1361.9704254894923</c:v>
                </c:pt>
                <c:pt idx="701">
                  <c:v>1361.9749355983572</c:v>
                </c:pt>
                <c:pt idx="702">
                  <c:v>1361.9785668142124</c:v>
                </c:pt>
                <c:pt idx="703">
                  <c:v>1361.983389161383</c:v>
                </c:pt>
                <c:pt idx="704">
                  <c:v>1361.9859680185027</c:v>
                </c:pt>
                <c:pt idx="705">
                  <c:v>1361.9872863580172</c:v>
                </c:pt>
                <c:pt idx="706">
                  <c:v>1361.9856181959562</c:v>
                </c:pt>
                <c:pt idx="707">
                  <c:v>1361.98695414487</c:v>
                </c:pt>
                <c:pt idx="708">
                  <c:v>1361.9917744945565</c:v>
                </c:pt>
                <c:pt idx="709">
                  <c:v>1361.9997039341051</c:v>
                </c:pt>
                <c:pt idx="710">
                  <c:v>1362.0086009590459</c:v>
                </c:pt>
                <c:pt idx="711">
                  <c:v>1362.0158305561727</c:v>
                </c:pt>
              </c:numCache>
            </c:numRef>
          </c:yVal>
          <c:smooth val="0"/>
          <c:extLst>
            <c:ext xmlns:c16="http://schemas.microsoft.com/office/drawing/2014/chart" uri="{C3380CC4-5D6E-409C-BE32-E72D297353CC}">
              <c16:uniqueId val="{00000005-A1DA-4A9B-BD5B-368B0F3E5FCC}"/>
            </c:ext>
          </c:extLst>
        </c:ser>
        <c:ser>
          <c:idx val="5"/>
          <c:order val="5"/>
          <c:tx>
            <c:strRef>
              <c:f>'AMO-TSI-Temp-Data'!$AX$4</c:f>
              <c:strCache>
                <c:ptCount val="1"/>
                <c:pt idx="0">
                  <c:v>GISS - CO2</c:v>
                </c:pt>
              </c:strCache>
            </c:strRef>
          </c:tx>
          <c:spPr>
            <a:ln w="19050" cap="rnd">
              <a:solidFill>
                <a:srgbClr val="00FFFF"/>
              </a:solidFill>
              <a:round/>
            </a:ln>
            <a:effectLst/>
          </c:spPr>
          <c:marker>
            <c:symbol val="none"/>
          </c:marker>
          <c:xVal>
            <c:numRef>
              <c:f>'AMO-TSI-Temp-Data'!$AW$5:$AW$166</c:f>
              <c:numCache>
                <c:formatCode>General</c:formatCode>
                <c:ptCount val="162"/>
                <c:pt idx="0">
                  <c:v>1850</c:v>
                </c:pt>
                <c:pt idx="1">
                  <c:v>1851</c:v>
                </c:pt>
                <c:pt idx="2">
                  <c:v>1852</c:v>
                </c:pt>
                <c:pt idx="3">
                  <c:v>1853</c:v>
                </c:pt>
                <c:pt idx="4">
                  <c:v>1854</c:v>
                </c:pt>
                <c:pt idx="5">
                  <c:v>1855</c:v>
                </c:pt>
                <c:pt idx="6">
                  <c:v>1856</c:v>
                </c:pt>
                <c:pt idx="7">
                  <c:v>1857</c:v>
                </c:pt>
                <c:pt idx="8">
                  <c:v>1858</c:v>
                </c:pt>
                <c:pt idx="9">
                  <c:v>1859</c:v>
                </c:pt>
                <c:pt idx="10">
                  <c:v>1860</c:v>
                </c:pt>
                <c:pt idx="11">
                  <c:v>1861</c:v>
                </c:pt>
                <c:pt idx="12">
                  <c:v>1862</c:v>
                </c:pt>
                <c:pt idx="13">
                  <c:v>1863</c:v>
                </c:pt>
                <c:pt idx="14">
                  <c:v>1864</c:v>
                </c:pt>
                <c:pt idx="15">
                  <c:v>1865</c:v>
                </c:pt>
                <c:pt idx="16">
                  <c:v>1866</c:v>
                </c:pt>
                <c:pt idx="17">
                  <c:v>1867</c:v>
                </c:pt>
                <c:pt idx="18">
                  <c:v>1868</c:v>
                </c:pt>
                <c:pt idx="19">
                  <c:v>1869</c:v>
                </c:pt>
                <c:pt idx="20">
                  <c:v>1870</c:v>
                </c:pt>
                <c:pt idx="21">
                  <c:v>1871</c:v>
                </c:pt>
                <c:pt idx="22">
                  <c:v>1872</c:v>
                </c:pt>
                <c:pt idx="23">
                  <c:v>1873</c:v>
                </c:pt>
                <c:pt idx="24">
                  <c:v>1874</c:v>
                </c:pt>
                <c:pt idx="25">
                  <c:v>1875</c:v>
                </c:pt>
                <c:pt idx="26">
                  <c:v>1876</c:v>
                </c:pt>
                <c:pt idx="27">
                  <c:v>1877</c:v>
                </c:pt>
                <c:pt idx="28">
                  <c:v>1878</c:v>
                </c:pt>
                <c:pt idx="29">
                  <c:v>1879</c:v>
                </c:pt>
                <c:pt idx="30">
                  <c:v>1880</c:v>
                </c:pt>
                <c:pt idx="31">
                  <c:v>1881</c:v>
                </c:pt>
                <c:pt idx="32">
                  <c:v>1882</c:v>
                </c:pt>
                <c:pt idx="33">
                  <c:v>1883</c:v>
                </c:pt>
                <c:pt idx="34">
                  <c:v>1884</c:v>
                </c:pt>
                <c:pt idx="35">
                  <c:v>1885</c:v>
                </c:pt>
                <c:pt idx="36">
                  <c:v>1886</c:v>
                </c:pt>
                <c:pt idx="37">
                  <c:v>1887</c:v>
                </c:pt>
                <c:pt idx="38">
                  <c:v>1888</c:v>
                </c:pt>
                <c:pt idx="39">
                  <c:v>1889</c:v>
                </c:pt>
                <c:pt idx="40">
                  <c:v>1890</c:v>
                </c:pt>
                <c:pt idx="41">
                  <c:v>1891</c:v>
                </c:pt>
                <c:pt idx="42">
                  <c:v>1892</c:v>
                </c:pt>
                <c:pt idx="43">
                  <c:v>1893</c:v>
                </c:pt>
                <c:pt idx="44">
                  <c:v>1894</c:v>
                </c:pt>
                <c:pt idx="45">
                  <c:v>1895</c:v>
                </c:pt>
                <c:pt idx="46">
                  <c:v>1896</c:v>
                </c:pt>
                <c:pt idx="47">
                  <c:v>1897</c:v>
                </c:pt>
                <c:pt idx="48">
                  <c:v>1898</c:v>
                </c:pt>
                <c:pt idx="49">
                  <c:v>1899</c:v>
                </c:pt>
                <c:pt idx="50">
                  <c:v>1900</c:v>
                </c:pt>
                <c:pt idx="51">
                  <c:v>1901</c:v>
                </c:pt>
                <c:pt idx="52">
                  <c:v>1902</c:v>
                </c:pt>
                <c:pt idx="53">
                  <c:v>1903</c:v>
                </c:pt>
                <c:pt idx="54">
                  <c:v>1904</c:v>
                </c:pt>
                <c:pt idx="55">
                  <c:v>1905</c:v>
                </c:pt>
                <c:pt idx="56">
                  <c:v>1906</c:v>
                </c:pt>
                <c:pt idx="57">
                  <c:v>1907</c:v>
                </c:pt>
                <c:pt idx="58">
                  <c:v>1908</c:v>
                </c:pt>
                <c:pt idx="59">
                  <c:v>1909</c:v>
                </c:pt>
                <c:pt idx="60">
                  <c:v>1910</c:v>
                </c:pt>
                <c:pt idx="61">
                  <c:v>1911</c:v>
                </c:pt>
                <c:pt idx="62">
                  <c:v>1912</c:v>
                </c:pt>
                <c:pt idx="63">
                  <c:v>1913</c:v>
                </c:pt>
                <c:pt idx="64">
                  <c:v>1914</c:v>
                </c:pt>
                <c:pt idx="65">
                  <c:v>1915</c:v>
                </c:pt>
                <c:pt idx="66">
                  <c:v>1916</c:v>
                </c:pt>
                <c:pt idx="67">
                  <c:v>1917</c:v>
                </c:pt>
                <c:pt idx="68">
                  <c:v>1918</c:v>
                </c:pt>
                <c:pt idx="69">
                  <c:v>1919</c:v>
                </c:pt>
                <c:pt idx="70">
                  <c:v>1920</c:v>
                </c:pt>
                <c:pt idx="71">
                  <c:v>1921</c:v>
                </c:pt>
                <c:pt idx="72">
                  <c:v>1922</c:v>
                </c:pt>
                <c:pt idx="73">
                  <c:v>1923</c:v>
                </c:pt>
                <c:pt idx="74">
                  <c:v>1924</c:v>
                </c:pt>
                <c:pt idx="75">
                  <c:v>1925</c:v>
                </c:pt>
                <c:pt idx="76">
                  <c:v>1926</c:v>
                </c:pt>
                <c:pt idx="77">
                  <c:v>1927</c:v>
                </c:pt>
                <c:pt idx="78">
                  <c:v>1928</c:v>
                </c:pt>
                <c:pt idx="79">
                  <c:v>1929</c:v>
                </c:pt>
                <c:pt idx="80">
                  <c:v>1930</c:v>
                </c:pt>
                <c:pt idx="81">
                  <c:v>1931</c:v>
                </c:pt>
                <c:pt idx="82">
                  <c:v>1932</c:v>
                </c:pt>
                <c:pt idx="83">
                  <c:v>1933</c:v>
                </c:pt>
                <c:pt idx="84">
                  <c:v>1934</c:v>
                </c:pt>
                <c:pt idx="85">
                  <c:v>1935</c:v>
                </c:pt>
                <c:pt idx="86">
                  <c:v>1936</c:v>
                </c:pt>
                <c:pt idx="87">
                  <c:v>1937</c:v>
                </c:pt>
                <c:pt idx="88">
                  <c:v>1938</c:v>
                </c:pt>
                <c:pt idx="89">
                  <c:v>1939</c:v>
                </c:pt>
                <c:pt idx="90">
                  <c:v>1940</c:v>
                </c:pt>
                <c:pt idx="91">
                  <c:v>1941</c:v>
                </c:pt>
                <c:pt idx="92">
                  <c:v>1942</c:v>
                </c:pt>
                <c:pt idx="93">
                  <c:v>1943</c:v>
                </c:pt>
                <c:pt idx="94">
                  <c:v>1944</c:v>
                </c:pt>
                <c:pt idx="95">
                  <c:v>1945</c:v>
                </c:pt>
                <c:pt idx="96">
                  <c:v>1946</c:v>
                </c:pt>
                <c:pt idx="97">
                  <c:v>1947</c:v>
                </c:pt>
                <c:pt idx="98">
                  <c:v>1948</c:v>
                </c:pt>
                <c:pt idx="99">
                  <c:v>1949</c:v>
                </c:pt>
                <c:pt idx="100">
                  <c:v>1950</c:v>
                </c:pt>
                <c:pt idx="101">
                  <c:v>1951</c:v>
                </c:pt>
                <c:pt idx="102">
                  <c:v>1952</c:v>
                </c:pt>
                <c:pt idx="103">
                  <c:v>1953</c:v>
                </c:pt>
                <c:pt idx="104">
                  <c:v>1954</c:v>
                </c:pt>
                <c:pt idx="105">
                  <c:v>1955</c:v>
                </c:pt>
                <c:pt idx="106">
                  <c:v>1956</c:v>
                </c:pt>
                <c:pt idx="107">
                  <c:v>1957</c:v>
                </c:pt>
                <c:pt idx="108">
                  <c:v>1958</c:v>
                </c:pt>
                <c:pt idx="109">
                  <c:v>1959</c:v>
                </c:pt>
                <c:pt idx="110">
                  <c:v>1960</c:v>
                </c:pt>
                <c:pt idx="111">
                  <c:v>1961</c:v>
                </c:pt>
                <c:pt idx="112">
                  <c:v>1962</c:v>
                </c:pt>
                <c:pt idx="113">
                  <c:v>1963</c:v>
                </c:pt>
                <c:pt idx="114">
                  <c:v>1964</c:v>
                </c:pt>
                <c:pt idx="115">
                  <c:v>1965</c:v>
                </c:pt>
                <c:pt idx="116">
                  <c:v>1966</c:v>
                </c:pt>
                <c:pt idx="117">
                  <c:v>1967</c:v>
                </c:pt>
                <c:pt idx="118">
                  <c:v>1968</c:v>
                </c:pt>
                <c:pt idx="119">
                  <c:v>1969</c:v>
                </c:pt>
                <c:pt idx="120">
                  <c:v>1970</c:v>
                </c:pt>
                <c:pt idx="121">
                  <c:v>1971</c:v>
                </c:pt>
                <c:pt idx="122">
                  <c:v>1972</c:v>
                </c:pt>
                <c:pt idx="123">
                  <c:v>1973</c:v>
                </c:pt>
                <c:pt idx="124">
                  <c:v>1974</c:v>
                </c:pt>
                <c:pt idx="125">
                  <c:v>1975</c:v>
                </c:pt>
                <c:pt idx="126">
                  <c:v>1976</c:v>
                </c:pt>
                <c:pt idx="127">
                  <c:v>1977</c:v>
                </c:pt>
                <c:pt idx="128">
                  <c:v>1978</c:v>
                </c:pt>
                <c:pt idx="129">
                  <c:v>1979</c:v>
                </c:pt>
                <c:pt idx="130">
                  <c:v>1980</c:v>
                </c:pt>
                <c:pt idx="131">
                  <c:v>1981</c:v>
                </c:pt>
                <c:pt idx="132">
                  <c:v>1982</c:v>
                </c:pt>
                <c:pt idx="133">
                  <c:v>1983</c:v>
                </c:pt>
                <c:pt idx="134">
                  <c:v>1984</c:v>
                </c:pt>
                <c:pt idx="135">
                  <c:v>1985</c:v>
                </c:pt>
                <c:pt idx="136">
                  <c:v>1986</c:v>
                </c:pt>
                <c:pt idx="137">
                  <c:v>1987</c:v>
                </c:pt>
                <c:pt idx="138">
                  <c:v>1988</c:v>
                </c:pt>
                <c:pt idx="139">
                  <c:v>1989</c:v>
                </c:pt>
                <c:pt idx="140">
                  <c:v>1990</c:v>
                </c:pt>
                <c:pt idx="141">
                  <c:v>1991</c:v>
                </c:pt>
                <c:pt idx="142">
                  <c:v>1992</c:v>
                </c:pt>
                <c:pt idx="143">
                  <c:v>1993</c:v>
                </c:pt>
                <c:pt idx="144">
                  <c:v>1994</c:v>
                </c:pt>
                <c:pt idx="145">
                  <c:v>1995</c:v>
                </c:pt>
                <c:pt idx="146">
                  <c:v>1996</c:v>
                </c:pt>
                <c:pt idx="147">
                  <c:v>1997</c:v>
                </c:pt>
                <c:pt idx="148">
                  <c:v>1998</c:v>
                </c:pt>
                <c:pt idx="149">
                  <c:v>1999</c:v>
                </c:pt>
                <c:pt idx="150">
                  <c:v>2000</c:v>
                </c:pt>
                <c:pt idx="151">
                  <c:v>2001</c:v>
                </c:pt>
                <c:pt idx="152">
                  <c:v>2002</c:v>
                </c:pt>
                <c:pt idx="153">
                  <c:v>2003</c:v>
                </c:pt>
                <c:pt idx="154">
                  <c:v>2004</c:v>
                </c:pt>
                <c:pt idx="155">
                  <c:v>2005</c:v>
                </c:pt>
                <c:pt idx="156">
                  <c:v>2006</c:v>
                </c:pt>
                <c:pt idx="157">
                  <c:v>2007</c:v>
                </c:pt>
                <c:pt idx="158">
                  <c:v>2008</c:v>
                </c:pt>
                <c:pt idx="159">
                  <c:v>2009</c:v>
                </c:pt>
                <c:pt idx="160">
                  <c:v>2010</c:v>
                </c:pt>
                <c:pt idx="161">
                  <c:v>2011</c:v>
                </c:pt>
              </c:numCache>
            </c:numRef>
          </c:xVal>
          <c:yVal>
            <c:numRef>
              <c:f>'AMO-TSI-Temp-Data'!$AZ$5:$AZ$166</c:f>
              <c:numCache>
                <c:formatCode>General</c:formatCode>
                <c:ptCount val="162"/>
                <c:pt idx="4">
                  <c:v>1360.1824732551015</c:v>
                </c:pt>
                <c:pt idx="5">
                  <c:v>1360.1839424572315</c:v>
                </c:pt>
                <c:pt idx="6">
                  <c:v>1360.1853012720819</c:v>
                </c:pt>
                <c:pt idx="7">
                  <c:v>1360.1871515731546</c:v>
                </c:pt>
                <c:pt idx="8">
                  <c:v>1360.1892331618615</c:v>
                </c:pt>
                <c:pt idx="9">
                  <c:v>1360.1916616820195</c:v>
                </c:pt>
                <c:pt idx="10">
                  <c:v>1360.194205845994</c:v>
                </c:pt>
                <c:pt idx="11">
                  <c:v>1360.1969812976033</c:v>
                </c:pt>
                <c:pt idx="12">
                  <c:v>1360.1996411053951</c:v>
                </c:pt>
                <c:pt idx="13">
                  <c:v>1360.2020696255531</c:v>
                </c:pt>
                <c:pt idx="14">
                  <c:v>1360.2044981457111</c:v>
                </c:pt>
                <c:pt idx="15">
                  <c:v>1360.2068110220521</c:v>
                </c:pt>
                <c:pt idx="16">
                  <c:v>1360.209008254576</c:v>
                </c:pt>
                <c:pt idx="17">
                  <c:v>1360.2110898432825</c:v>
                </c:pt>
                <c:pt idx="18">
                  <c:v>1360.2131714319892</c:v>
                </c:pt>
                <c:pt idx="19">
                  <c:v>1360.2153686645131</c:v>
                </c:pt>
                <c:pt idx="20">
                  <c:v>1360.217565897037</c:v>
                </c:pt>
                <c:pt idx="21">
                  <c:v>1360.219878773378</c:v>
                </c:pt>
                <c:pt idx="22">
                  <c:v>1360.2226542249869</c:v>
                </c:pt>
                <c:pt idx="23">
                  <c:v>1360.2260078956813</c:v>
                </c:pt>
                <c:pt idx="24">
                  <c:v>1360.2300554292776</c:v>
                </c:pt>
                <c:pt idx="25">
                  <c:v>1360.2346811819593</c:v>
                </c:pt>
                <c:pt idx="26">
                  <c:v>1360.2398851537264</c:v>
                </c:pt>
                <c:pt idx="27">
                  <c:v>1360.2454360569448</c:v>
                </c:pt>
                <c:pt idx="28">
                  <c:v>1360.2512182477969</c:v>
                </c:pt>
                <c:pt idx="29">
                  <c:v>1360.2573473701</c:v>
                </c:pt>
                <c:pt idx="30">
                  <c:v>1360.2638234238545</c:v>
                </c:pt>
                <c:pt idx="31">
                  <c:v>1360.2702994776091</c:v>
                </c:pt>
                <c:pt idx="32">
                  <c:v>1360.2766598875464</c:v>
                </c:pt>
                <c:pt idx="33">
                  <c:v>1360.2830202974835</c:v>
                </c:pt>
                <c:pt idx="34">
                  <c:v>1360.2893807074211</c:v>
                </c:pt>
                <c:pt idx="35">
                  <c:v>1360.2952785420905</c:v>
                </c:pt>
                <c:pt idx="36">
                  <c:v>1360.3007138014914</c:v>
                </c:pt>
                <c:pt idx="37">
                  <c:v>1360.3052239103561</c:v>
                </c:pt>
                <c:pt idx="38">
                  <c:v>1360.3091558001356</c:v>
                </c:pt>
                <c:pt idx="39">
                  <c:v>1360.3123938270126</c:v>
                </c:pt>
                <c:pt idx="40">
                  <c:v>1360.3151692786219</c:v>
                </c:pt>
                <c:pt idx="41">
                  <c:v>1360.3174821549624</c:v>
                </c:pt>
                <c:pt idx="42">
                  <c:v>1360.3193324560355</c:v>
                </c:pt>
                <c:pt idx="43">
                  <c:v>1360.3210671132908</c:v>
                </c:pt>
                <c:pt idx="44">
                  <c:v>1360.3230330581805</c:v>
                </c:pt>
                <c:pt idx="45">
                  <c:v>1360.3254615783385</c:v>
                </c:pt>
                <c:pt idx="46">
                  <c:v>1360.3282370299478</c:v>
                </c:pt>
                <c:pt idx="47">
                  <c:v>1360.3312437691909</c:v>
                </c:pt>
                <c:pt idx="48">
                  <c:v>1360.3345974398851</c:v>
                </c:pt>
                <c:pt idx="49">
                  <c:v>1360.3382980420306</c:v>
                </c:pt>
                <c:pt idx="50">
                  <c:v>1360.3425768632612</c:v>
                </c:pt>
                <c:pt idx="51">
                  <c:v>1360.3472026159429</c:v>
                </c:pt>
                <c:pt idx="52">
                  <c:v>1360.3524065877098</c:v>
                </c:pt>
                <c:pt idx="53">
                  <c:v>1360.3579574909281</c:v>
                </c:pt>
                <c:pt idx="54">
                  <c:v>1360.3639709694141</c:v>
                </c:pt>
                <c:pt idx="55">
                  <c:v>1360.3705626669857</c:v>
                </c:pt>
                <c:pt idx="56">
                  <c:v>1360.3771543645571</c:v>
                </c:pt>
                <c:pt idx="57">
                  <c:v>1360.3836304183117</c:v>
                </c:pt>
                <c:pt idx="58">
                  <c:v>1360.3896438967979</c:v>
                </c:pt>
                <c:pt idx="59">
                  <c:v>1360.3954260876501</c:v>
                </c:pt>
                <c:pt idx="60">
                  <c:v>1360.4012082785021</c:v>
                </c:pt>
                <c:pt idx="61">
                  <c:v>1360.4068748255372</c:v>
                </c:pt>
                <c:pt idx="62">
                  <c:v>1360.4124257287551</c:v>
                </c:pt>
                <c:pt idx="63">
                  <c:v>1360.4177453443394</c:v>
                </c:pt>
                <c:pt idx="64">
                  <c:v>1360.4230649599231</c:v>
                </c:pt>
                <c:pt idx="65">
                  <c:v>1360.4281532878731</c:v>
                </c:pt>
                <c:pt idx="66">
                  <c:v>1360.4332416158229</c:v>
                </c:pt>
                <c:pt idx="67">
                  <c:v>1360.4383299437732</c:v>
                </c:pt>
                <c:pt idx="68">
                  <c:v>1360.443302627906</c:v>
                </c:pt>
                <c:pt idx="69">
                  <c:v>1360.448275312039</c:v>
                </c:pt>
                <c:pt idx="70">
                  <c:v>1360.4534792838058</c:v>
                </c:pt>
                <c:pt idx="71">
                  <c:v>1360.4590301870239</c:v>
                </c:pt>
                <c:pt idx="72">
                  <c:v>1360.4648123778757</c:v>
                </c:pt>
                <c:pt idx="73">
                  <c:v>1360.4708258563624</c:v>
                </c:pt>
                <c:pt idx="74">
                  <c:v>1360.4767236910316</c:v>
                </c:pt>
                <c:pt idx="75">
                  <c:v>1360.4827371695178</c:v>
                </c:pt>
                <c:pt idx="76">
                  <c:v>1360.4888662918213</c:v>
                </c:pt>
                <c:pt idx="77">
                  <c:v>1360.4952267017584</c:v>
                </c:pt>
                <c:pt idx="78">
                  <c:v>1360.501702755513</c:v>
                </c:pt>
                <c:pt idx="79">
                  <c:v>1360.5081788092675</c:v>
                </c:pt>
                <c:pt idx="80">
                  <c:v>1360.5146548630219</c:v>
                </c:pt>
                <c:pt idx="81">
                  <c:v>1360.5212465605935</c:v>
                </c:pt>
                <c:pt idx="82">
                  <c:v>1360.527838258165</c:v>
                </c:pt>
                <c:pt idx="83">
                  <c:v>1360.5340830242853</c:v>
                </c:pt>
                <c:pt idx="84">
                  <c:v>1360.5399808589546</c:v>
                </c:pt>
                <c:pt idx="85">
                  <c:v>1360.5450691869041</c:v>
                </c:pt>
                <c:pt idx="86">
                  <c:v>1360.5491167205005</c:v>
                </c:pt>
                <c:pt idx="87">
                  <c:v>1360.5525860350122</c:v>
                </c:pt>
                <c:pt idx="88">
                  <c:v>1360.5551301989869</c:v>
                </c:pt>
                <c:pt idx="89">
                  <c:v>1360.5574430753279</c:v>
                </c:pt>
                <c:pt idx="90">
                  <c:v>1360.5590620887665</c:v>
                </c:pt>
                <c:pt idx="91">
                  <c:v>1360.5603341707538</c:v>
                </c:pt>
                <c:pt idx="92">
                  <c:v>1360.5612593212902</c:v>
                </c:pt>
                <c:pt idx="93">
                  <c:v>1360.5621844718264</c:v>
                </c:pt>
                <c:pt idx="94">
                  <c:v>1360.5629939785458</c:v>
                </c:pt>
                <c:pt idx="95">
                  <c:v>1360.5639191290825</c:v>
                </c:pt>
                <c:pt idx="96">
                  <c:v>1360.5650755672527</c:v>
                </c:pt>
                <c:pt idx="97">
                  <c:v>1360.5665789368745</c:v>
                </c:pt>
                <c:pt idx="98">
                  <c:v>1360.5691231008493</c:v>
                </c:pt>
                <c:pt idx="99">
                  <c:v>1360.5725924153608</c:v>
                </c:pt>
                <c:pt idx="100">
                  <c:v>1360.5769868804082</c:v>
                </c:pt>
                <c:pt idx="101">
                  <c:v>1360.5823064959923</c:v>
                </c:pt>
                <c:pt idx="102">
                  <c:v>1360.5881349443714</c:v>
                </c:pt>
                <c:pt idx="103">
                  <c:v>1360.5949348008132</c:v>
                </c:pt>
                <c:pt idx="104">
                  <c:v>1360.6026482434099</c:v>
                </c:pt>
                <c:pt idx="105">
                  <c:v>1360.6110092913825</c:v>
                </c:pt>
                <c:pt idx="106">
                  <c:v>1360.6197172708057</c:v>
                </c:pt>
                <c:pt idx="107">
                  <c:v>1360.6287143597717</c:v>
                </c:pt>
                <c:pt idx="108">
                  <c:v>1360.6377923994098</c:v>
                </c:pt>
                <c:pt idx="109">
                  <c:v>1360.6470785979184</c:v>
                </c:pt>
                <c:pt idx="110">
                  <c:v>1360.6574749770703</c:v>
                </c:pt>
                <c:pt idx="111">
                  <c:v>1360.668010128803</c:v>
                </c:pt>
                <c:pt idx="112">
                  <c:v>1360.6788112613151</c:v>
                </c:pt>
                <c:pt idx="113">
                  <c:v>1360.6902946923474</c:v>
                </c:pt>
                <c:pt idx="114">
                  <c:v>1360.7027148382981</c:v>
                </c:pt>
                <c:pt idx="115">
                  <c:v>1360.7155281732264</c:v>
                </c:pt>
                <c:pt idx="116">
                  <c:v>1360.7285612314072</c:v>
                </c:pt>
                <c:pt idx="117">
                  <c:v>1360.7428548071937</c:v>
                </c:pt>
                <c:pt idx="118">
                  <c:v>1360.7572871555608</c:v>
                </c:pt>
                <c:pt idx="119">
                  <c:v>1360.7722399011045</c:v>
                </c:pt>
                <c:pt idx="120">
                  <c:v>1360.787088567213</c:v>
                </c:pt>
                <c:pt idx="121">
                  <c:v>1360.8033712166527</c:v>
                </c:pt>
                <c:pt idx="122">
                  <c:v>1360.8209375124616</c:v>
                </c:pt>
                <c:pt idx="123">
                  <c:v>1360.8388738684853</c:v>
                </c:pt>
                <c:pt idx="124">
                  <c:v>1360.8581632571681</c:v>
                </c:pt>
                <c:pt idx="125">
                  <c:v>1360.8781927662799</c:v>
                </c:pt>
                <c:pt idx="126">
                  <c:v>1360.8982454041552</c:v>
                </c:pt>
                <c:pt idx="127">
                  <c:v>1360.9178932886707</c:v>
                </c:pt>
                <c:pt idx="128">
                  <c:v>1360.9385010168683</c:v>
                </c:pt>
                <c:pt idx="129">
                  <c:v>1360.959629142242</c:v>
                </c:pt>
                <c:pt idx="130">
                  <c:v>1360.980121226622</c:v>
                </c:pt>
                <c:pt idx="131">
                  <c:v>1361.0017697491724</c:v>
                </c:pt>
                <c:pt idx="132">
                  <c:v>1361.0250257207797</c:v>
                </c:pt>
                <c:pt idx="133">
                  <c:v>1361.0495769031381</c:v>
                </c:pt>
                <c:pt idx="134">
                  <c:v>1361.0733532719221</c:v>
                </c:pt>
                <c:pt idx="135">
                  <c:v>1361.0967827092552</c:v>
                </c:pt>
                <c:pt idx="136">
                  <c:v>1361.1191250947081</c:v>
                </c:pt>
                <c:pt idx="137">
                  <c:v>1361.1401028831201</c:v>
                </c:pt>
                <c:pt idx="138">
                  <c:v>1361.1612078797302</c:v>
                </c:pt>
                <c:pt idx="139">
                  <c:v>1361.1832958487855</c:v>
                </c:pt>
                <c:pt idx="140">
                  <c:v>1361.2064824341028</c:v>
                </c:pt>
                <c:pt idx="141">
                  <c:v>1361.228732304502</c:v>
                </c:pt>
                <c:pt idx="142">
                  <c:v>1361.2524971089044</c:v>
                </c:pt>
                <c:pt idx="143">
                  <c:v>1361.2770482912626</c:v>
                </c:pt>
                <c:pt idx="144">
                  <c:v>1361.3009981257726</c:v>
                </c:pt>
                <c:pt idx="145">
                  <c:v>1361.3237568289665</c:v>
                </c:pt>
                <c:pt idx="146">
                  <c:v>1361.3468855923752</c:v>
                </c:pt>
                <c:pt idx="147">
                  <c:v>1361.3715755473143</c:v>
                </c:pt>
                <c:pt idx="148">
                  <c:v>1361.396739641903</c:v>
                </c:pt>
                <c:pt idx="149">
                  <c:v>1361.4233839773499</c:v>
                </c:pt>
                <c:pt idx="150">
                  <c:v>1361.4516704549983</c:v>
                </c:pt>
                <c:pt idx="151">
                  <c:v>1361.4803038640982</c:v>
                </c:pt>
                <c:pt idx="152">
                  <c:v>1361.5089719663433</c:v>
                </c:pt>
                <c:pt idx="153">
                  <c:v>1361.537154364557</c:v>
                </c:pt>
                <c:pt idx="154">
                  <c:v>1361.5669095186822</c:v>
                </c:pt>
                <c:pt idx="155">
                  <c:v>1361.5956817003628</c:v>
                </c:pt>
              </c:numCache>
            </c:numRef>
          </c:yVal>
          <c:smooth val="0"/>
          <c:extLst>
            <c:ext xmlns:c16="http://schemas.microsoft.com/office/drawing/2014/chart" uri="{C3380CC4-5D6E-409C-BE32-E72D297353CC}">
              <c16:uniqueId val="{00000006-A1DA-4A9B-BD5B-368B0F3E5FCC}"/>
            </c:ext>
          </c:extLst>
        </c:ser>
        <c:dLbls>
          <c:showLegendKey val="0"/>
          <c:showVal val="0"/>
          <c:showCatName val="0"/>
          <c:showSerName val="0"/>
          <c:showPercent val="0"/>
          <c:showBubbleSize val="0"/>
        </c:dLbls>
        <c:axId val="657181816"/>
        <c:axId val="657177552"/>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ax val="1.5"/>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valAx>
        <c:axId val="657177552"/>
        <c:scaling>
          <c:orientation val="minMax"/>
          <c:max val="1362.5"/>
          <c:min val="136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chemeClr val="accent4"/>
                    </a:solidFill>
                    <a:latin typeface="Times New Roman" panose="02020603050405020304" pitchFamily="18" charset="0"/>
                    <a:cs typeface="Times New Roman" panose="02020603050405020304" pitchFamily="18" charset="0"/>
                  </a:rPr>
                  <a:t>Total Solar Intensity, </a:t>
                </a:r>
                <a:r>
                  <a:rPr lang="en-US" sz="800" b="1" i="1">
                    <a:solidFill>
                      <a:schemeClr val="accent4"/>
                    </a:solidFill>
                    <a:latin typeface="Times New Roman" panose="02020603050405020304" pitchFamily="18" charset="0"/>
                    <a:cs typeface="Times New Roman" panose="02020603050405020304" pitchFamily="18" charset="0"/>
                  </a:rPr>
                  <a:t>W/m</a:t>
                </a:r>
                <a:r>
                  <a:rPr lang="en-US" sz="800" b="1" i="1" baseline="30000">
                    <a:solidFill>
                      <a:schemeClr val="accent4"/>
                    </a:solidFill>
                    <a:latin typeface="Times New Roman" panose="02020603050405020304" pitchFamily="18" charset="0"/>
                    <a:cs typeface="Times New Roman" panose="02020603050405020304" pitchFamily="18" charset="0"/>
                  </a:rPr>
                  <a:t>2</a:t>
                </a:r>
              </a:p>
              <a:p>
                <a:pPr>
                  <a:defRPr b="1">
                    <a:solidFill>
                      <a:sysClr val="windowText" lastClr="000000"/>
                    </a:solidFill>
                    <a:latin typeface="Times New Roman" panose="02020603050405020304" pitchFamily="18" charset="0"/>
                    <a:cs typeface="Times New Roman" panose="02020603050405020304" pitchFamily="18" charset="0"/>
                  </a:defRPr>
                </a:pPr>
                <a:r>
                  <a:rPr lang="en-US" sz="1000" b="1" i="0">
                    <a:solidFill>
                      <a:srgbClr val="0000FF"/>
                    </a:solidFill>
                    <a:latin typeface="Times New Roman" panose="02020603050405020304" pitchFamily="18" charset="0"/>
                    <a:cs typeface="Times New Roman" panose="02020603050405020304" pitchFamily="18" charset="0"/>
                  </a:rPr>
                  <a:t>CO</a:t>
                </a:r>
                <a:r>
                  <a:rPr lang="en-US" sz="1000" b="1" i="0" baseline="-25000">
                    <a:solidFill>
                      <a:srgbClr val="0000FF"/>
                    </a:solidFill>
                    <a:latin typeface="Times New Roman" panose="02020603050405020304" pitchFamily="18" charset="0"/>
                    <a:cs typeface="Times New Roman" panose="02020603050405020304" pitchFamily="18" charset="0"/>
                  </a:rPr>
                  <a:t>2</a:t>
                </a:r>
                <a:r>
                  <a:rPr lang="en-US" sz="1000" b="1" i="0">
                    <a:solidFill>
                      <a:srgbClr val="0000FF"/>
                    </a:solidFill>
                    <a:latin typeface="Times New Roman" panose="02020603050405020304" pitchFamily="18" charset="0"/>
                    <a:cs typeface="Times New Roman" panose="02020603050405020304" pitchFamily="18" charset="0"/>
                  </a:rPr>
                  <a:t> Concentration</a:t>
                </a:r>
                <a:r>
                  <a:rPr lang="en-US" sz="800" b="1" i="1">
                    <a:solidFill>
                      <a:srgbClr val="0000FF"/>
                    </a:solidFill>
                    <a:latin typeface="Times New Roman" panose="02020603050405020304" pitchFamily="18" charset="0"/>
                    <a:cs typeface="Times New Roman" panose="02020603050405020304" pitchFamily="18" charset="0"/>
                  </a:rPr>
                  <a:t>, ppm</a:t>
                </a:r>
              </a:p>
            </c:rich>
          </c:tx>
          <c:layout>
            <c:manualLayout>
              <c:xMode val="edge"/>
              <c:yMode val="edge"/>
              <c:x val="0.97007233595957754"/>
              <c:y val="0.44398245458066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657181816"/>
        <c:crosses val="max"/>
        <c:crossBetween val="midCat"/>
      </c:valAx>
      <c:valAx>
        <c:axId val="657181816"/>
        <c:scaling>
          <c:orientation val="minMax"/>
        </c:scaling>
        <c:delete val="1"/>
        <c:axPos val="b"/>
        <c:numFmt formatCode="General" sourceLinked="1"/>
        <c:majorTickMark val="out"/>
        <c:minorTickMark val="none"/>
        <c:tickLblPos val="nextTo"/>
        <c:crossAx val="657177552"/>
        <c:crosses val="autoZero"/>
        <c:crossBetween val="midCat"/>
      </c:valAx>
      <c:spPr>
        <a:noFill/>
        <a:ln>
          <a:solidFill>
            <a:schemeClr val="tx1"/>
          </a:solidFill>
        </a:ln>
        <a:effectLst/>
      </c:spPr>
    </c:plotArea>
    <c:legend>
      <c:legendPos val="r"/>
      <c:layout>
        <c:manualLayout>
          <c:xMode val="edge"/>
          <c:yMode val="edge"/>
          <c:x val="7.1383922039830294E-2"/>
          <c:y val="5.316617664801844E-2"/>
          <c:w val="0.18135219938095495"/>
          <c:h val="0.20444008888063564"/>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6.1440751676491559E-2"/>
          <c:y val="4.4355683687141614E-2"/>
          <c:w val="0.84986826537700755"/>
          <c:h val="0.89274338474824899"/>
        </c:manualLayout>
      </c:layout>
      <c:scatterChart>
        <c:scatterStyle val="lineMarker"/>
        <c:varyColors val="0"/>
        <c:ser>
          <c:idx val="0"/>
          <c:order val="0"/>
          <c:tx>
            <c:strRef>
              <c:f>'AMO-TSI-Temp-Data'!$D$3</c:f>
              <c:strCache>
                <c:ptCount val="1"/>
                <c:pt idx="0">
                  <c:v>AMO - Monthly</c:v>
                </c:pt>
              </c:strCache>
            </c:strRef>
          </c:tx>
          <c:spPr>
            <a:ln w="19050" cap="rnd">
              <a:solidFill>
                <a:schemeClr val="bg1">
                  <a:lumMod val="65000"/>
                </a:schemeClr>
              </a:solidFill>
              <a:round/>
            </a:ln>
            <a:effectLst/>
          </c:spPr>
          <c:marker>
            <c:symbol val="none"/>
          </c:marker>
          <c:xVal>
            <c:numRef>
              <c:f>'AMO-TSI-Temp-Data'!$C$4:$C$1959</c:f>
              <c:numCache>
                <c:formatCode>General</c:formatCode>
                <c:ptCount val="19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f>'AMO-TSI-Temp-Data'!$D$4:$D$1959</c:f>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0288-4E74-AE42-386A640E389C}"/>
            </c:ext>
          </c:extLst>
        </c:ser>
        <c:ser>
          <c:idx val="9"/>
          <c:order val="1"/>
          <c:tx>
            <c:strRef>
              <c:f>'AMO-TSI-Temp-Data'!$L$3</c:f>
              <c:strCache>
                <c:ptCount val="1"/>
                <c:pt idx="0">
                  <c:v>AMO - Yearly</c:v>
                </c:pt>
              </c:strCache>
            </c:strRef>
          </c:tx>
          <c:spPr>
            <a:ln w="38100" cap="rnd">
              <a:solidFill>
                <a:schemeClr val="tx1"/>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'AMO-TSI-Temp-Data'!$L$4:$L$165</c:f>
              <c:numCache>
                <c:formatCode>General</c:formatCode>
                <c:ptCount val="162"/>
                <c:pt idx="0">
                  <c:v>0.20874999999999999</c:v>
                </c:pt>
                <c:pt idx="1">
                  <c:v>-1.0249999999999997E-2</c:v>
                </c:pt>
                <c:pt idx="2">
                  <c:v>1.6749999999999991E-2</c:v>
                </c:pt>
                <c:pt idx="3">
                  <c:v>2.7250000000000007E-2</c:v>
                </c:pt>
                <c:pt idx="4">
                  <c:v>9.3666666666666676E-2</c:v>
                </c:pt>
                <c:pt idx="5">
                  <c:v>0.19041666666666668</c:v>
                </c:pt>
                <c:pt idx="6">
                  <c:v>-0.18925</c:v>
                </c:pt>
                <c:pt idx="7">
                  <c:v>-0.1065</c:v>
                </c:pt>
                <c:pt idx="8">
                  <c:v>7.0499999999999993E-2</c:v>
                </c:pt>
                <c:pt idx="9">
                  <c:v>0.17633333333333334</c:v>
                </c:pt>
                <c:pt idx="10">
                  <c:v>0.21099999999999999</c:v>
                </c:pt>
                <c:pt idx="11">
                  <c:v>0.14941666666666664</c:v>
                </c:pt>
                <c:pt idx="12">
                  <c:v>0.16158333333333333</c:v>
                </c:pt>
                <c:pt idx="13">
                  <c:v>0.10266666666666667</c:v>
                </c:pt>
                <c:pt idx="14">
                  <c:v>2.541666666666666E-2</c:v>
                </c:pt>
                <c:pt idx="15">
                  <c:v>3.833333333333333E-2</c:v>
                </c:pt>
                <c:pt idx="16">
                  <c:v>0.10066666666666667</c:v>
                </c:pt>
                <c:pt idx="17">
                  <c:v>5.4916666666666669E-2</c:v>
                </c:pt>
                <c:pt idx="18">
                  <c:v>-1.4166666666666666E-2</c:v>
                </c:pt>
                <c:pt idx="19">
                  <c:v>4.1499999999999995E-2</c:v>
                </c:pt>
                <c:pt idx="20">
                  <c:v>-1.5833333333333335E-2</c:v>
                </c:pt>
                <c:pt idx="21">
                  <c:v>0.24725</c:v>
                </c:pt>
                <c:pt idx="22">
                  <c:v>0.45833333333333331</c:v>
                </c:pt>
                <c:pt idx="23">
                  <c:v>0.13091666666666668</c:v>
                </c:pt>
                <c:pt idx="24">
                  <c:v>6.7916666666666667E-2</c:v>
                </c:pt>
                <c:pt idx="25">
                  <c:v>4.7500000000000021E-2</c:v>
                </c:pt>
                <c:pt idx="26">
                  <c:v>-2.1166666666666663E-2</c:v>
                </c:pt>
                <c:pt idx="27">
                  <c:v>-2.8083333333333332E-2</c:v>
                </c:pt>
                <c:pt idx="28">
                  <c:v>-7.1583333333333332E-2</c:v>
                </c:pt>
                <c:pt idx="29">
                  <c:v>-2.0750000000000005E-2</c:v>
                </c:pt>
                <c:pt idx="30">
                  <c:v>0.1265</c:v>
                </c:pt>
                <c:pt idx="31">
                  <c:v>0.1245</c:v>
                </c:pt>
                <c:pt idx="32">
                  <c:v>0.19808333333333328</c:v>
                </c:pt>
                <c:pt idx="33">
                  <c:v>0.20058333333333334</c:v>
                </c:pt>
                <c:pt idx="34">
                  <c:v>-0.14191666666666666</c:v>
                </c:pt>
                <c:pt idx="35">
                  <c:v>3.6833333333333336E-2</c:v>
                </c:pt>
                <c:pt idx="36">
                  <c:v>-8.9666666666666672E-2</c:v>
                </c:pt>
                <c:pt idx="37">
                  <c:v>-3.5833333333333329E-3</c:v>
                </c:pt>
                <c:pt idx="38">
                  <c:v>-0.24216666666666672</c:v>
                </c:pt>
                <c:pt idx="39">
                  <c:v>-9.3083333333333351E-2</c:v>
                </c:pt>
                <c:pt idx="40">
                  <c:v>0.10783333333333334</c:v>
                </c:pt>
                <c:pt idx="41">
                  <c:v>0.11108333333333335</c:v>
                </c:pt>
                <c:pt idx="42">
                  <c:v>7.5333333333333349E-2</c:v>
                </c:pt>
                <c:pt idx="43">
                  <c:v>0.12825</c:v>
                </c:pt>
                <c:pt idx="44">
                  <c:v>9.7916666666666666E-2</c:v>
                </c:pt>
                <c:pt idx="45">
                  <c:v>8.8916666666666686E-2</c:v>
                </c:pt>
                <c:pt idx="46">
                  <c:v>-0.10125000000000001</c:v>
                </c:pt>
                <c:pt idx="47">
                  <c:v>-0.19258333333333336</c:v>
                </c:pt>
                <c:pt idx="48">
                  <c:v>-0.34708333333333324</c:v>
                </c:pt>
                <c:pt idx="49">
                  <c:v>-0.20241666666666669</c:v>
                </c:pt>
                <c:pt idx="50">
                  <c:v>-7.2999999999999995E-2</c:v>
                </c:pt>
                <c:pt idx="51">
                  <c:v>-0.22666666666666668</c:v>
                </c:pt>
                <c:pt idx="52">
                  <c:v>-0.12991666666666668</c:v>
                </c:pt>
                <c:pt idx="53">
                  <c:v>-0.13708333333333331</c:v>
                </c:pt>
                <c:pt idx="54">
                  <c:v>-0.24750000000000005</c:v>
                </c:pt>
                <c:pt idx="55">
                  <c:v>-0.21358333333333335</c:v>
                </c:pt>
                <c:pt idx="56">
                  <c:v>-0.22783333333333336</c:v>
                </c:pt>
                <c:pt idx="57">
                  <c:v>-0.38791666666666669</c:v>
                </c:pt>
                <c:pt idx="58">
                  <c:v>-0.29016666666666668</c:v>
                </c:pt>
                <c:pt idx="59">
                  <c:v>9.3499999999999986E-2</c:v>
                </c:pt>
                <c:pt idx="60">
                  <c:v>-7.6499999999999999E-2</c:v>
                </c:pt>
                <c:pt idx="61">
                  <c:v>-0.27983333333333332</c:v>
                </c:pt>
                <c:pt idx="62">
                  <c:v>-0.26091666666666663</c:v>
                </c:pt>
                <c:pt idx="63">
                  <c:v>-0.18691666666666665</c:v>
                </c:pt>
                <c:pt idx="64">
                  <c:v>-0.33608333333333335</c:v>
                </c:pt>
                <c:pt idx="65">
                  <c:v>-0.22124999999999997</c:v>
                </c:pt>
                <c:pt idx="66">
                  <c:v>-0.32091666666666668</c:v>
                </c:pt>
                <c:pt idx="67">
                  <c:v>-0.32516666666666671</c:v>
                </c:pt>
                <c:pt idx="68">
                  <c:v>-0.15358333333333332</c:v>
                </c:pt>
                <c:pt idx="69">
                  <c:v>-0.16058333333333333</c:v>
                </c:pt>
                <c:pt idx="70">
                  <c:v>8.4416666666666682E-2</c:v>
                </c:pt>
                <c:pt idx="71">
                  <c:v>0.10858333333333332</c:v>
                </c:pt>
                <c:pt idx="72">
                  <c:v>-6.9999999999999984E-3</c:v>
                </c:pt>
                <c:pt idx="73">
                  <c:v>-0.11283333333333333</c:v>
                </c:pt>
                <c:pt idx="74">
                  <c:v>9.4999999999999946E-3</c:v>
                </c:pt>
                <c:pt idx="75">
                  <c:v>0.17708333333333334</c:v>
                </c:pt>
                <c:pt idx="76">
                  <c:v>0.22700000000000001</c:v>
                </c:pt>
                <c:pt idx="77">
                  <c:v>0.19116666666666662</c:v>
                </c:pt>
                <c:pt idx="78">
                  <c:v>-9.3333333333333272E-3</c:v>
                </c:pt>
                <c:pt idx="79">
                  <c:v>1.5999999999999997E-2</c:v>
                </c:pt>
                <c:pt idx="80">
                  <c:v>0.14808333333333332</c:v>
                </c:pt>
                <c:pt idx="81">
                  <c:v>0.29091666666666666</c:v>
                </c:pt>
                <c:pt idx="82">
                  <c:v>0.23824999999999999</c:v>
                </c:pt>
                <c:pt idx="83">
                  <c:v>0.10591666666666667</c:v>
                </c:pt>
                <c:pt idx="84">
                  <c:v>-3.308333333333334E-2</c:v>
                </c:pt>
                <c:pt idx="85">
                  <c:v>0.17025000000000001</c:v>
                </c:pt>
                <c:pt idx="86">
                  <c:v>0.17925000000000002</c:v>
                </c:pt>
                <c:pt idx="87">
                  <c:v>2.8749999999999998E-2</c:v>
                </c:pt>
                <c:pt idx="88">
                  <c:v>0.34433333333333338</c:v>
                </c:pt>
                <c:pt idx="89">
                  <c:v>0.21458333333333335</c:v>
                </c:pt>
                <c:pt idx="90">
                  <c:v>1.35E-2</c:v>
                </c:pt>
                <c:pt idx="91">
                  <c:v>-9.1166666666666688E-2</c:v>
                </c:pt>
                <c:pt idx="92">
                  <c:v>6.000000000000001E-3</c:v>
                </c:pt>
                <c:pt idx="93">
                  <c:v>8.508333333333333E-2</c:v>
                </c:pt>
                <c:pt idx="94">
                  <c:v>-1.5749999999999997E-2</c:v>
                </c:pt>
                <c:pt idx="95">
                  <c:v>0.19566666666666668</c:v>
                </c:pt>
                <c:pt idx="96">
                  <c:v>0.28666666666666668</c:v>
                </c:pt>
                <c:pt idx="97">
                  <c:v>0.25616666666666665</c:v>
                </c:pt>
                <c:pt idx="98">
                  <c:v>3.4749999999999989E-2</c:v>
                </c:pt>
                <c:pt idx="99">
                  <c:v>0.18408333333333335</c:v>
                </c:pt>
                <c:pt idx="100">
                  <c:v>-2.7999999999999997E-2</c:v>
                </c:pt>
                <c:pt idx="101">
                  <c:v>3.1416666666666669E-2</c:v>
                </c:pt>
                <c:pt idx="102">
                  <c:v>0.20458333333333334</c:v>
                </c:pt>
                <c:pt idx="103">
                  <c:v>4.3333333333333335E-2</c:v>
                </c:pt>
                <c:pt idx="104">
                  <c:v>0.22575000000000001</c:v>
                </c:pt>
                <c:pt idx="105">
                  <c:v>8.9916666666666686E-2</c:v>
                </c:pt>
                <c:pt idx="106">
                  <c:v>6.183333333333333E-2</c:v>
                </c:pt>
                <c:pt idx="107">
                  <c:v>-5.8333333333333293E-3</c:v>
                </c:pt>
                <c:pt idx="108">
                  <c:v>-0.106</c:v>
                </c:pt>
                <c:pt idx="109">
                  <c:v>-0.17033333333333334</c:v>
                </c:pt>
                <c:pt idx="110">
                  <c:v>-6.7499999999999982E-3</c:v>
                </c:pt>
                <c:pt idx="111">
                  <c:v>-0.10916666666666668</c:v>
                </c:pt>
                <c:pt idx="112">
                  <c:v>-0.17858333333333332</c:v>
                </c:pt>
                <c:pt idx="113">
                  <c:v>-2.416666666666662E-3</c:v>
                </c:pt>
                <c:pt idx="114">
                  <c:v>-0.11508333333333332</c:v>
                </c:pt>
                <c:pt idx="115">
                  <c:v>-0.32466666666666666</c:v>
                </c:pt>
                <c:pt idx="116">
                  <c:v>-0.36666666666666664</c:v>
                </c:pt>
                <c:pt idx="117">
                  <c:v>-0.22933333333333339</c:v>
                </c:pt>
                <c:pt idx="118">
                  <c:v>-0.43458333333333332</c:v>
                </c:pt>
                <c:pt idx="119">
                  <c:v>-0.313</c:v>
                </c:pt>
                <c:pt idx="120">
                  <c:v>-0.37825000000000003</c:v>
                </c:pt>
                <c:pt idx="121">
                  <c:v>-0.20383333333333334</c:v>
                </c:pt>
                <c:pt idx="122">
                  <c:v>-0.19466666666666668</c:v>
                </c:pt>
                <c:pt idx="123">
                  <c:v>-0.12533333333333338</c:v>
                </c:pt>
                <c:pt idx="124">
                  <c:v>-3.3500000000000002E-2</c:v>
                </c:pt>
                <c:pt idx="125">
                  <c:v>-9.1333333333333336E-2</c:v>
                </c:pt>
                <c:pt idx="126">
                  <c:v>-0.22750000000000004</c:v>
                </c:pt>
                <c:pt idx="127">
                  <c:v>-8.5500000000000007E-2</c:v>
                </c:pt>
                <c:pt idx="128">
                  <c:v>-0.22258333333333333</c:v>
                </c:pt>
                <c:pt idx="129">
                  <c:v>-0.2820833333333333</c:v>
                </c:pt>
                <c:pt idx="130">
                  <c:v>-0.28950000000000004</c:v>
                </c:pt>
                <c:pt idx="131">
                  <c:v>5.1750000000000011E-2</c:v>
                </c:pt>
                <c:pt idx="132">
                  <c:v>-1.9916666666666666E-2</c:v>
                </c:pt>
                <c:pt idx="133">
                  <c:v>-9.75833333333333E-2</c:v>
                </c:pt>
                <c:pt idx="134">
                  <c:v>-5.3000000000000012E-2</c:v>
                </c:pt>
                <c:pt idx="135">
                  <c:v>-0.14658333333333334</c:v>
                </c:pt>
                <c:pt idx="136">
                  <c:v>-0.23399999999999999</c:v>
                </c:pt>
                <c:pt idx="137">
                  <c:v>-0.22550000000000001</c:v>
                </c:pt>
                <c:pt idx="138">
                  <c:v>-0.19166666666666674</c:v>
                </c:pt>
                <c:pt idx="139">
                  <c:v>0.12008333333333332</c:v>
                </c:pt>
                <c:pt idx="140">
                  <c:v>-7.2750000000000009E-2</c:v>
                </c:pt>
                <c:pt idx="141">
                  <c:v>3.6999999999999998E-2</c:v>
                </c:pt>
                <c:pt idx="142">
                  <c:v>0.35749999999999993</c:v>
                </c:pt>
                <c:pt idx="143">
                  <c:v>0.10291666666666667</c:v>
                </c:pt>
                <c:pt idx="144">
                  <c:v>1.3333333333333336E-2</c:v>
                </c:pt>
                <c:pt idx="145">
                  <c:v>0.10408333333333332</c:v>
                </c:pt>
                <c:pt idx="146">
                  <c:v>5.0166666666666672E-2</c:v>
                </c:pt>
                <c:pt idx="147">
                  <c:v>0.21650000000000003</c:v>
                </c:pt>
                <c:pt idx="148">
                  <c:v>0.19141666666666668</c:v>
                </c:pt>
                <c:pt idx="149">
                  <c:v>0.27699999999999997</c:v>
                </c:pt>
                <c:pt idx="150">
                  <c:v>0.25199999999999995</c:v>
                </c:pt>
                <c:pt idx="151">
                  <c:v>0.13291666666666668</c:v>
                </c:pt>
                <c:pt idx="152">
                  <c:v>0.12366666666666666</c:v>
                </c:pt>
                <c:pt idx="153">
                  <c:v>2.466666666666667E-2</c:v>
                </c:pt>
                <c:pt idx="154">
                  <c:v>0.33524999999999999</c:v>
                </c:pt>
                <c:pt idx="155">
                  <c:v>8.7750000000000009E-2</c:v>
                </c:pt>
                <c:pt idx="156">
                  <c:v>0.19950000000000001</c:v>
                </c:pt>
                <c:pt idx="157">
                  <c:v>0.1525</c:v>
                </c:pt>
                <c:pt idx="158">
                  <c:v>8.7833333333333333E-2</c:v>
                </c:pt>
                <c:pt idx="159">
                  <c:v>0.10016666666666667</c:v>
                </c:pt>
                <c:pt idx="160">
                  <c:v>0.32883333333333337</c:v>
                </c:pt>
                <c:pt idx="161">
                  <c:v>0.30208333333333331</c:v>
                </c:pt>
              </c:numCache>
            </c:numRef>
          </c:yVal>
          <c:smooth val="0"/>
          <c:extLst>
            <c:ext xmlns:c16="http://schemas.microsoft.com/office/drawing/2014/chart" uri="{C3380CC4-5D6E-409C-BE32-E72D297353CC}">
              <c16:uniqueId val="{00000001-0288-4E74-AE42-386A640E389C}"/>
            </c:ext>
          </c:extLst>
        </c:ser>
        <c:ser>
          <c:idx val="1"/>
          <c:order val="2"/>
          <c:tx>
            <c:strRef>
              <c:f>'AMO-TSI-Temp-Data'!$O$3</c:f>
              <c:strCache>
                <c:ptCount val="1"/>
                <c:pt idx="0">
                  <c:v>HadCrut4-Monthly</c:v>
                </c:pt>
              </c:strCache>
            </c:strRef>
          </c:tx>
          <c:spPr>
            <a:ln w="19050" cap="rnd">
              <a:solidFill>
                <a:srgbClr val="FF99CC"/>
              </a:solidFill>
              <a:round/>
            </a:ln>
            <a:effectLst/>
          </c:spPr>
          <c:marker>
            <c:symbol val="none"/>
          </c:marker>
          <c:xVal>
            <c:numRef>
              <c:f>'AMO-TSI-Temp-Data'!$N$4:$N$2023</c:f>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f>'AMO-TSI-Temp-Data'!$O$4:$O$2023</c:f>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c:ext xmlns:c16="http://schemas.microsoft.com/office/drawing/2014/chart" uri="{C3380CC4-5D6E-409C-BE32-E72D297353CC}">
              <c16:uniqueId val="{00000002-0288-4E74-AE42-386A640E389C}"/>
            </c:ext>
          </c:extLst>
        </c:ser>
        <c:ser>
          <c:idx val="4"/>
          <c:order val="3"/>
          <c:tx>
            <c:strRef>
              <c:f>'AMO-TSI-Temp-Data'!$S$3</c:f>
              <c:strCache>
                <c:ptCount val="1"/>
                <c:pt idx="0">
                  <c:v>HC4-Yearly</c:v>
                </c:pt>
              </c:strCache>
            </c:strRef>
          </c:tx>
          <c:spPr>
            <a:ln w="38100" cap="rnd">
              <a:solidFill>
                <a:srgbClr val="FF0000"/>
              </a:solidFill>
              <a:round/>
            </a:ln>
            <a:effectLst/>
          </c:spPr>
          <c:marker>
            <c:symbol val="none"/>
          </c:marker>
          <c:xVal>
            <c:numRef>
              <c:f>'AMO-TSI-Temp-Data'!$R$4:$R$172</c:f>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f>'AMO-TSI-Temp-Data'!$S$4:$S$172</c:f>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pt idx="129">
                  <c:v>5.7499999999999996E-2</c:v>
                </c:pt>
                <c:pt idx="130">
                  <c:v>9.3083333333333337E-2</c:v>
                </c:pt>
                <c:pt idx="131">
                  <c:v>0.14083333333333334</c:v>
                </c:pt>
                <c:pt idx="132">
                  <c:v>1.1416666666666667E-2</c:v>
                </c:pt>
                <c:pt idx="133">
                  <c:v>0.19316666666666668</c:v>
                </c:pt>
                <c:pt idx="134">
                  <c:v>-1.35E-2</c:v>
                </c:pt>
                <c:pt idx="135">
                  <c:v>-2.9666666666666661E-2</c:v>
                </c:pt>
                <c:pt idx="136">
                  <c:v>4.5333333333333337E-2</c:v>
                </c:pt>
                <c:pt idx="137">
                  <c:v>0.19108333333333336</c:v>
                </c:pt>
                <c:pt idx="138">
                  <c:v>0.19983333333333339</c:v>
                </c:pt>
                <c:pt idx="139">
                  <c:v>0.11866666666666666</c:v>
                </c:pt>
                <c:pt idx="140">
                  <c:v>0.29650000000000004</c:v>
                </c:pt>
                <c:pt idx="141">
                  <c:v>0.25416666666666665</c:v>
                </c:pt>
                <c:pt idx="142">
                  <c:v>0.10391666666666666</c:v>
                </c:pt>
                <c:pt idx="143">
                  <c:v>0.14633333333333334</c:v>
                </c:pt>
                <c:pt idx="144">
                  <c:v>0.20741666666666667</c:v>
                </c:pt>
                <c:pt idx="145">
                  <c:v>0.32124999999999998</c:v>
                </c:pt>
                <c:pt idx="146">
                  <c:v>0.18008333333333335</c:v>
                </c:pt>
                <c:pt idx="147">
                  <c:v>0.38891666666666674</c:v>
                </c:pt>
                <c:pt idx="148">
                  <c:v>0.53683333333333327</c:v>
                </c:pt>
                <c:pt idx="149">
                  <c:v>0.30675000000000002</c:v>
                </c:pt>
                <c:pt idx="150">
                  <c:v>0.29583333333333334</c:v>
                </c:pt>
                <c:pt idx="151">
                  <c:v>0.43958333333333327</c:v>
                </c:pt>
                <c:pt idx="152">
                  <c:v>0.49783333333333329</c:v>
                </c:pt>
                <c:pt idx="153">
                  <c:v>0.5093333333333333</c:v>
                </c:pt>
                <c:pt idx="154">
                  <c:v>0.44833333333333331</c:v>
                </c:pt>
                <c:pt idx="155">
                  <c:v>0.54508333333333336</c:v>
                </c:pt>
                <c:pt idx="156">
                  <c:v>0.5046666666666666</c:v>
                </c:pt>
                <c:pt idx="157">
                  <c:v>0.49208333333333326</c:v>
                </c:pt>
                <c:pt idx="158">
                  <c:v>0.39391666666666669</c:v>
                </c:pt>
                <c:pt idx="159">
                  <c:v>0.50616666666666676</c:v>
                </c:pt>
                <c:pt idx="160">
                  <c:v>0.5575</c:v>
                </c:pt>
                <c:pt idx="161">
                  <c:v>0.42199999999999999</c:v>
                </c:pt>
                <c:pt idx="162">
                  <c:v>0.46941666666666665</c:v>
                </c:pt>
                <c:pt idx="163">
                  <c:v>0.51258333333333328</c:v>
                </c:pt>
                <c:pt idx="164">
                  <c:v>0.57633333333333325</c:v>
                </c:pt>
                <c:pt idx="165">
                  <c:v>0.76108333333333322</c:v>
                </c:pt>
                <c:pt idx="166">
                  <c:v>0.77449999999999986</c:v>
                </c:pt>
                <c:pt idx="167">
                  <c:v>0.67824999999999991</c:v>
                </c:pt>
                <c:pt idx="168">
                  <c:v>0.58000000000000007</c:v>
                </c:pt>
              </c:numCache>
            </c:numRef>
          </c:yVal>
          <c:smooth val="0"/>
          <c:extLst>
            <c:ext xmlns:c16="http://schemas.microsoft.com/office/drawing/2014/chart" uri="{C3380CC4-5D6E-409C-BE32-E72D297353CC}">
              <c16:uniqueId val="{00000003-0288-4E74-AE42-386A640E389C}"/>
            </c:ext>
          </c:extLst>
        </c:ser>
        <c:ser>
          <c:idx val="2"/>
          <c:order val="4"/>
          <c:tx>
            <c:strRef>
              <c:f>'AMO-TSI-Temp-Data'!$AE$3</c:f>
              <c:strCache>
                <c:ptCount val="1"/>
                <c:pt idx="0">
                  <c:v>UAH-Monthly</c:v>
                </c:pt>
              </c:strCache>
            </c:strRef>
          </c:tx>
          <c:spPr>
            <a:ln w="19050" cap="rnd">
              <a:solidFill>
                <a:srgbClr val="66FF66"/>
              </a:solidFill>
              <a:round/>
            </a:ln>
            <a:effectLst/>
          </c:spPr>
          <c:marker>
            <c:symbol val="none"/>
          </c:marker>
          <c:xVal>
            <c:numRef>
              <c:f>'AMO-TSI-Temp-Data'!$AB$4:$AB$481</c:f>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f>'AMO-TSI-Temp-Data'!$AE$4:$AE$481</c:f>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c:ext xmlns:c16="http://schemas.microsoft.com/office/drawing/2014/chart" uri="{C3380CC4-5D6E-409C-BE32-E72D297353CC}">
              <c16:uniqueId val="{00000004-0288-4E74-AE42-386A640E389C}"/>
            </c:ext>
          </c:extLst>
        </c:ser>
        <c:ser>
          <c:idx val="6"/>
          <c:order val="5"/>
          <c:tx>
            <c:strRef>
              <c:f>'AMO-TSI-Temp-Data'!$AM$3</c:f>
              <c:strCache>
                <c:ptCount val="1"/>
                <c:pt idx="0">
                  <c:v>UAH-Yearly</c:v>
                </c:pt>
              </c:strCache>
            </c:strRef>
          </c:tx>
          <c:spPr>
            <a:ln w="31750" cap="rnd">
              <a:solidFill>
                <a:srgbClr val="008000"/>
              </a:solidFill>
              <a:round/>
            </a:ln>
            <a:effectLst/>
          </c:spPr>
          <c:marker>
            <c:symbol val="none"/>
          </c:marker>
          <c:xVal>
            <c:numRef>
              <c:f>'AMO-TSI-Temp-Data'!$AL$5:$AL$44</c:f>
              <c:numCache>
                <c:formatCode>General</c:formatCode>
                <c:ptCount val="40"/>
                <c:pt idx="0">
                  <c:v>1979.5</c:v>
                </c:pt>
                <c:pt idx="1">
                  <c:v>1980.5</c:v>
                </c:pt>
                <c:pt idx="2">
                  <c:v>1981.5</c:v>
                </c:pt>
                <c:pt idx="3">
                  <c:v>1982.5</c:v>
                </c:pt>
                <c:pt idx="4">
                  <c:v>1983.5</c:v>
                </c:pt>
                <c:pt idx="5">
                  <c:v>1984.5</c:v>
                </c:pt>
                <c:pt idx="6">
                  <c:v>1985.5</c:v>
                </c:pt>
                <c:pt idx="7">
                  <c:v>1986.5</c:v>
                </c:pt>
                <c:pt idx="8">
                  <c:v>1987.5</c:v>
                </c:pt>
                <c:pt idx="9">
                  <c:v>1988.5</c:v>
                </c:pt>
                <c:pt idx="10">
                  <c:v>1989.5</c:v>
                </c:pt>
                <c:pt idx="11">
                  <c:v>1990.5</c:v>
                </c:pt>
                <c:pt idx="12">
                  <c:v>1991.5</c:v>
                </c:pt>
                <c:pt idx="13">
                  <c:v>1992.5</c:v>
                </c:pt>
                <c:pt idx="14">
                  <c:v>1993.5</c:v>
                </c:pt>
                <c:pt idx="15">
                  <c:v>1994.5</c:v>
                </c:pt>
                <c:pt idx="16">
                  <c:v>1995.5</c:v>
                </c:pt>
                <c:pt idx="17">
                  <c:v>1996.5</c:v>
                </c:pt>
                <c:pt idx="18">
                  <c:v>1997.5</c:v>
                </c:pt>
                <c:pt idx="19">
                  <c:v>1998.5</c:v>
                </c:pt>
                <c:pt idx="20">
                  <c:v>1999.5</c:v>
                </c:pt>
                <c:pt idx="21">
                  <c:v>2000.5</c:v>
                </c:pt>
                <c:pt idx="22">
                  <c:v>2001.5</c:v>
                </c:pt>
                <c:pt idx="23">
                  <c:v>2002.5</c:v>
                </c:pt>
                <c:pt idx="24">
                  <c:v>2003.5</c:v>
                </c:pt>
                <c:pt idx="25">
                  <c:v>2004.5</c:v>
                </c:pt>
                <c:pt idx="26">
                  <c:v>2005.5</c:v>
                </c:pt>
                <c:pt idx="27">
                  <c:v>2006.5</c:v>
                </c:pt>
                <c:pt idx="28">
                  <c:v>2007.5</c:v>
                </c:pt>
                <c:pt idx="29">
                  <c:v>2008.5</c:v>
                </c:pt>
                <c:pt idx="30">
                  <c:v>2009.5</c:v>
                </c:pt>
                <c:pt idx="31">
                  <c:v>2010.5</c:v>
                </c:pt>
                <c:pt idx="32">
                  <c:v>2011.5</c:v>
                </c:pt>
                <c:pt idx="33">
                  <c:v>2012.5</c:v>
                </c:pt>
                <c:pt idx="34">
                  <c:v>2013.5</c:v>
                </c:pt>
                <c:pt idx="35">
                  <c:v>2014.5</c:v>
                </c:pt>
                <c:pt idx="36">
                  <c:v>2015.5</c:v>
                </c:pt>
                <c:pt idx="37">
                  <c:v>2016.5</c:v>
                </c:pt>
                <c:pt idx="38">
                  <c:v>2017.5</c:v>
                </c:pt>
                <c:pt idx="39">
                  <c:v>2018.5</c:v>
                </c:pt>
              </c:numCache>
            </c:numRef>
          </c:xVal>
          <c:yVal>
            <c:numRef>
              <c:f>'AMO-TSI-Temp-Data'!$AM$5:$AM$44</c:f>
              <c:numCache>
                <c:formatCode>General</c:formatCode>
                <c:ptCount val="40"/>
                <c:pt idx="0">
                  <c:v>-8.9166666666666658E-2</c:v>
                </c:pt>
                <c:pt idx="1">
                  <c:v>7.8333333333333324E-2</c:v>
                </c:pt>
                <c:pt idx="2">
                  <c:v>9.1666666666666598E-3</c:v>
                </c:pt>
                <c:pt idx="3">
                  <c:v>-0.17500000000000002</c:v>
                </c:pt>
                <c:pt idx="4">
                  <c:v>7.9166666666666677E-2</c:v>
                </c:pt>
                <c:pt idx="5">
                  <c:v>-0.11666666666666665</c:v>
                </c:pt>
                <c:pt idx="6">
                  <c:v>-0.24083333333333337</c:v>
                </c:pt>
                <c:pt idx="7">
                  <c:v>-9.8333333333333328E-2</c:v>
                </c:pt>
                <c:pt idx="8">
                  <c:v>0.17</c:v>
                </c:pt>
                <c:pt idx="9">
                  <c:v>0.15999999999999998</c:v>
                </c:pt>
                <c:pt idx="10">
                  <c:v>-8.8333333333333333E-2</c:v>
                </c:pt>
                <c:pt idx="11">
                  <c:v>0.13250000000000001</c:v>
                </c:pt>
                <c:pt idx="12">
                  <c:v>0.13999999999999993</c:v>
                </c:pt>
                <c:pt idx="13">
                  <c:v>-0.16</c:v>
                </c:pt>
                <c:pt idx="14">
                  <c:v>-8.2500000000000004E-2</c:v>
                </c:pt>
                <c:pt idx="15">
                  <c:v>5.6666666666666671E-2</c:v>
                </c:pt>
                <c:pt idx="16">
                  <c:v>0.19083333333333333</c:v>
                </c:pt>
                <c:pt idx="17">
                  <c:v>0.11333333333333333</c:v>
                </c:pt>
                <c:pt idx="18">
                  <c:v>0.11416666666666665</c:v>
                </c:pt>
                <c:pt idx="19">
                  <c:v>0.60249999999999992</c:v>
                </c:pt>
                <c:pt idx="20">
                  <c:v>0.105</c:v>
                </c:pt>
                <c:pt idx="21">
                  <c:v>9.9166666666666667E-2</c:v>
                </c:pt>
                <c:pt idx="22">
                  <c:v>0.23583333333333334</c:v>
                </c:pt>
                <c:pt idx="23">
                  <c:v>0.33666666666666667</c:v>
                </c:pt>
                <c:pt idx="24">
                  <c:v>0.30750000000000005</c:v>
                </c:pt>
                <c:pt idx="25">
                  <c:v>0.20166666666666666</c:v>
                </c:pt>
                <c:pt idx="26">
                  <c:v>0.32000000000000006</c:v>
                </c:pt>
                <c:pt idx="27">
                  <c:v>0.23333333333333331</c:v>
                </c:pt>
                <c:pt idx="28">
                  <c:v>0.27916666666666673</c:v>
                </c:pt>
                <c:pt idx="29">
                  <c:v>1.9166666666666655E-2</c:v>
                </c:pt>
                <c:pt idx="30">
                  <c:v>0.21249999999999999</c:v>
                </c:pt>
                <c:pt idx="31">
                  <c:v>0.44916666666666677</c:v>
                </c:pt>
                <c:pt idx="32">
                  <c:v>0.13583333333333336</c:v>
                </c:pt>
                <c:pt idx="33">
                  <c:v>0.17416666666666666</c:v>
                </c:pt>
                <c:pt idx="34">
                  <c:v>0.25666666666666665</c:v>
                </c:pt>
                <c:pt idx="35">
                  <c:v>0.30083333333333334</c:v>
                </c:pt>
                <c:pt idx="36">
                  <c:v>0.39333333333333337</c:v>
                </c:pt>
                <c:pt idx="37">
                  <c:v>0.64583333333333337</c:v>
                </c:pt>
                <c:pt idx="38">
                  <c:v>0.52416666666666656</c:v>
                </c:pt>
                <c:pt idx="39">
                  <c:v>0.34583333333333327</c:v>
                </c:pt>
              </c:numCache>
            </c:numRef>
          </c:yVal>
          <c:smooth val="0"/>
          <c:extLst>
            <c:ext xmlns:c16="http://schemas.microsoft.com/office/drawing/2014/chart" uri="{C3380CC4-5D6E-409C-BE32-E72D297353CC}">
              <c16:uniqueId val="{00000005-0288-4E74-AE42-386A640E389C}"/>
            </c:ext>
          </c:extLst>
        </c:ser>
        <c:ser>
          <c:idx val="7"/>
          <c:order val="8"/>
          <c:tx>
            <c:strRef>
              <c:f>'AMO-TSI-Temp-Data'!$J$3</c:f>
              <c:strCache>
                <c:ptCount val="1"/>
                <c:pt idx="0">
                  <c:v>TSI-Scaled</c:v>
                </c:pt>
              </c:strCache>
            </c:strRef>
          </c:tx>
          <c:spPr>
            <a:ln w="50800" cap="rnd">
              <a:solidFill>
                <a:srgbClr val="FF6600"/>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'AMO-TSI-Temp-Data'!$J$4:$J$165</c:f>
              <c:numCache>
                <c:formatCode>General</c:formatCode>
                <c:ptCount val="162"/>
                <c:pt idx="0">
                  <c:v>-0.27829085714289292</c:v>
                </c:pt>
                <c:pt idx="1">
                  <c:v>-0.28760882142867183</c:v>
                </c:pt>
                <c:pt idx="2">
                  <c:v>-0.30489446428551548</c:v>
                </c:pt>
                <c:pt idx="3">
                  <c:v>-0.32470196428539566</c:v>
                </c:pt>
                <c:pt idx="4">
                  <c:v>-0.33347385714240163</c:v>
                </c:pt>
                <c:pt idx="5">
                  <c:v>-0.31833278571413282</c:v>
                </c:pt>
                <c:pt idx="6">
                  <c:v>-0.3065376428569716</c:v>
                </c:pt>
                <c:pt idx="7">
                  <c:v>-0.29830685714292399</c:v>
                </c:pt>
                <c:pt idx="8">
                  <c:v>-0.29547721428592721</c:v>
                </c:pt>
                <c:pt idx="9">
                  <c:v>-0.29210149999993179</c:v>
                </c:pt>
                <c:pt idx="10">
                  <c:v>-0.29101432142865202</c:v>
                </c:pt>
                <c:pt idx="11">
                  <c:v>-0.29016046428569325</c:v>
                </c:pt>
                <c:pt idx="12">
                  <c:v>-0.29311421428557238</c:v>
                </c:pt>
                <c:pt idx="13">
                  <c:v>-0.30860278571431843</c:v>
                </c:pt>
                <c:pt idx="14">
                  <c:v>-0.33633328571428617</c:v>
                </c:pt>
                <c:pt idx="15">
                  <c:v>-0.36181992857141843</c:v>
                </c:pt>
                <c:pt idx="16">
                  <c:v>-0.37528803571447206</c:v>
                </c:pt>
                <c:pt idx="17">
                  <c:v>-0.38690446428614439</c:v>
                </c:pt>
                <c:pt idx="18">
                  <c:v>-0.39555225000026795</c:v>
                </c:pt>
                <c:pt idx="19">
                  <c:v>-0.39589975000029354</c:v>
                </c:pt>
                <c:pt idx="20">
                  <c:v>-0.39790532142899354</c:v>
                </c:pt>
                <c:pt idx="21">
                  <c:v>-0.40518792857186198</c:v>
                </c:pt>
                <c:pt idx="22">
                  <c:v>-0.41079757142883794</c:v>
                </c:pt>
                <c:pt idx="23">
                  <c:v>-0.42610742857164363</c:v>
                </c:pt>
                <c:pt idx="24">
                  <c:v>-0.45403650000013296</c:v>
                </c:pt>
                <c:pt idx="25">
                  <c:v>-0.49311535714274973</c:v>
                </c:pt>
                <c:pt idx="26">
                  <c:v>-0.51620425000017933</c:v>
                </c:pt>
                <c:pt idx="27">
                  <c:v>-0.53017871428594032</c:v>
                </c:pt>
                <c:pt idx="28">
                  <c:v>-0.52563639285721131</c:v>
                </c:pt>
                <c:pt idx="29">
                  <c:v>-0.50864364285710972</c:v>
                </c:pt>
                <c:pt idx="30">
                  <c:v>-0.49164592857164502</c:v>
                </c:pt>
                <c:pt idx="31">
                  <c:v>-0.48330592857148158</c:v>
                </c:pt>
                <c:pt idx="32">
                  <c:v>-0.48179182142849664</c:v>
                </c:pt>
                <c:pt idx="33">
                  <c:v>-0.4787636071425268</c:v>
                </c:pt>
                <c:pt idx="34">
                  <c:v>-0.47824732142864163</c:v>
                </c:pt>
                <c:pt idx="35">
                  <c:v>-0.48504342857138388</c:v>
                </c:pt>
                <c:pt idx="36">
                  <c:v>-0.50184753571414176</c:v>
                </c:pt>
                <c:pt idx="37">
                  <c:v>-0.51322567857122703</c:v>
                </c:pt>
                <c:pt idx="38">
                  <c:v>-0.51415896428563956</c:v>
                </c:pt>
                <c:pt idx="39">
                  <c:v>-0.50946274999981767</c:v>
                </c:pt>
                <c:pt idx="40">
                  <c:v>-0.50741746428572942</c:v>
                </c:pt>
                <c:pt idx="41">
                  <c:v>-0.48748089285715213</c:v>
                </c:pt>
                <c:pt idx="42">
                  <c:v>-0.47054275000010842</c:v>
                </c:pt>
                <c:pt idx="43">
                  <c:v>-0.44827296428583829</c:v>
                </c:pt>
                <c:pt idx="44">
                  <c:v>-0.43174189285724118</c:v>
                </c:pt>
                <c:pt idx="45">
                  <c:v>-0.42315864285735333</c:v>
                </c:pt>
                <c:pt idx="46">
                  <c:v>-0.43227803571438489</c:v>
                </c:pt>
                <c:pt idx="47">
                  <c:v>-0.44921617857165441</c:v>
                </c:pt>
                <c:pt idx="48">
                  <c:v>-0.47448935714304696</c:v>
                </c:pt>
                <c:pt idx="49">
                  <c:v>-0.50022917857153293</c:v>
                </c:pt>
                <c:pt idx="50">
                  <c:v>-0.50323753571446994</c:v>
                </c:pt>
                <c:pt idx="51">
                  <c:v>-0.48440799999997941</c:v>
                </c:pt>
                <c:pt idx="52">
                  <c:v>-0.44925092857145377</c:v>
                </c:pt>
                <c:pt idx="53">
                  <c:v>-0.41513635714300501</c:v>
                </c:pt>
                <c:pt idx="54">
                  <c:v>-0.3905283928572274</c:v>
                </c:pt>
                <c:pt idx="55">
                  <c:v>-0.37434978571424482</c:v>
                </c:pt>
                <c:pt idx="56">
                  <c:v>-0.36023135714279436</c:v>
                </c:pt>
                <c:pt idx="57">
                  <c:v>-0.35243246428558922</c:v>
                </c:pt>
                <c:pt idx="58">
                  <c:v>-0.35418485714293546</c:v>
                </c:pt>
                <c:pt idx="59">
                  <c:v>-0.36622325000004685</c:v>
                </c:pt>
                <c:pt idx="60">
                  <c:v>-0.35898532142883277</c:v>
                </c:pt>
                <c:pt idx="61">
                  <c:v>-0.35560464285724847</c:v>
                </c:pt>
                <c:pt idx="62">
                  <c:v>-0.33703821428596664</c:v>
                </c:pt>
                <c:pt idx="63">
                  <c:v>-0.32772521428577661</c:v>
                </c:pt>
                <c:pt idx="64">
                  <c:v>-0.31476346428565616</c:v>
                </c:pt>
                <c:pt idx="65">
                  <c:v>-0.29707075000014022</c:v>
                </c:pt>
                <c:pt idx="66">
                  <c:v>-0.28084250000014011</c:v>
                </c:pt>
                <c:pt idx="67">
                  <c:v>-0.26793535714285177</c:v>
                </c:pt>
                <c:pt idx="68">
                  <c:v>-0.25882589285722368</c:v>
                </c:pt>
                <c:pt idx="69">
                  <c:v>-0.25148371428570848</c:v>
                </c:pt>
                <c:pt idx="70">
                  <c:v>-0.24783496428577806</c:v>
                </c:pt>
                <c:pt idx="71">
                  <c:v>-0.23445124999999284</c:v>
                </c:pt>
                <c:pt idx="72">
                  <c:v>-0.23176557142845977</c:v>
                </c:pt>
                <c:pt idx="73">
                  <c:v>-0.23041032142838241</c:v>
                </c:pt>
                <c:pt idx="74">
                  <c:v>-0.2178705357143782</c:v>
                </c:pt>
                <c:pt idx="75">
                  <c:v>-0.20037639285693232</c:v>
                </c:pt>
                <c:pt idx="76">
                  <c:v>-0.18199364285717967</c:v>
                </c:pt>
                <c:pt idx="77">
                  <c:v>-0.16463353571424544</c:v>
                </c:pt>
                <c:pt idx="78">
                  <c:v>-0.15527089285726364</c:v>
                </c:pt>
                <c:pt idx="79">
                  <c:v>-0.14686635714286456</c:v>
                </c:pt>
                <c:pt idx="80">
                  <c:v>-0.13584564285720846</c:v>
                </c:pt>
                <c:pt idx="81">
                  <c:v>-0.12331082142856736</c:v>
                </c:pt>
                <c:pt idx="82">
                  <c:v>-0.10505217857169713</c:v>
                </c:pt>
                <c:pt idx="83">
                  <c:v>-7.4918964285760559E-2</c:v>
                </c:pt>
                <c:pt idx="84">
                  <c:v>-4.6960107142834884E-2</c:v>
                </c:pt>
                <c:pt idx="85">
                  <c:v>-3.1719750000079538E-2</c:v>
                </c:pt>
                <c:pt idx="86">
                  <c:v>-2.3384714285956454E-2</c:v>
                </c:pt>
                <c:pt idx="87">
                  <c:v>-1.0686071428819055E-2</c:v>
                </c:pt>
                <c:pt idx="88">
                  <c:v>-5.9864285734967382E-4</c:v>
                </c:pt>
                <c:pt idx="89">
                  <c:v>6.4059642855434085E-3</c:v>
                </c:pt>
                <c:pt idx="90">
                  <c:v>1.0451857142742771E-2</c:v>
                </c:pt>
                <c:pt idx="91">
                  <c:v>2.0022999999875335E-2</c:v>
                </c:pt>
                <c:pt idx="92">
                  <c:v>5.6500571428453217E-2</c:v>
                </c:pt>
                <c:pt idx="93">
                  <c:v>9.286892857136686E-2</c:v>
                </c:pt>
                <c:pt idx="94">
                  <c:v>0.11618617857130265</c:v>
                </c:pt>
                <c:pt idx="95">
                  <c:v>0.13748296428554618</c:v>
                </c:pt>
                <c:pt idx="96">
                  <c:v>0.14166785714284602</c:v>
                </c:pt>
                <c:pt idx="97">
                  <c:v>0.14202032142846055</c:v>
                </c:pt>
                <c:pt idx="98">
                  <c:v>0.14730232142821786</c:v>
                </c:pt>
                <c:pt idx="99">
                  <c:v>0.15001778571418722</c:v>
                </c:pt>
                <c:pt idx="100">
                  <c:v>0.14171750000008931</c:v>
                </c:pt>
                <c:pt idx="101">
                  <c:v>0.1374333214285286</c:v>
                </c:pt>
                <c:pt idx="102">
                  <c:v>0.12900892857154833</c:v>
                </c:pt>
                <c:pt idx="103">
                  <c:v>0.11895128571406377</c:v>
                </c:pt>
                <c:pt idx="104">
                  <c:v>0.11737760714265788</c:v>
                </c:pt>
                <c:pt idx="105">
                  <c:v>0.13018546428568534</c:v>
                </c:pt>
                <c:pt idx="106">
                  <c:v>0.13963250000016136</c:v>
                </c:pt>
                <c:pt idx="107">
                  <c:v>0.15342328571416741</c:v>
                </c:pt>
                <c:pt idx="108">
                  <c:v>0.16190725000002026</c:v>
                </c:pt>
                <c:pt idx="109">
                  <c:v>0.16538721428563963</c:v>
                </c:pt>
                <c:pt idx="110">
                  <c:v>0.15716635714299554</c:v>
                </c:pt>
                <c:pt idx="111">
                  <c:v>0.12108592857146072</c:v>
                </c:pt>
                <c:pt idx="112">
                  <c:v>6.8995678571480257E-2</c:v>
                </c:pt>
                <c:pt idx="113">
                  <c:v>3.6985964285766504E-2</c:v>
                </c:pt>
                <c:pt idx="114">
                  <c:v>3.8986571428651806E-2</c:v>
                </c:pt>
                <c:pt idx="115">
                  <c:v>4.9525749999996371E-2</c:v>
                </c:pt>
                <c:pt idx="116">
                  <c:v>8.3660178571477894E-2</c:v>
                </c:pt>
                <c:pt idx="117">
                  <c:v>0.10515553571401737</c:v>
                </c:pt>
                <c:pt idx="118">
                  <c:v>0.12904367857134769</c:v>
                </c:pt>
                <c:pt idx="119">
                  <c:v>0.1321562857141344</c:v>
                </c:pt>
                <c:pt idx="120">
                  <c:v>0.12516160714287061</c:v>
                </c:pt>
                <c:pt idx="121">
                  <c:v>0.10727032142815585</c:v>
                </c:pt>
                <c:pt idx="122">
                  <c:v>8.5417535714187309E-2</c:v>
                </c:pt>
                <c:pt idx="123">
                  <c:v>7.6273321428308338E-2</c:v>
                </c:pt>
                <c:pt idx="124">
                  <c:v>8.9488249999782443E-2</c:v>
                </c:pt>
                <c:pt idx="125">
                  <c:v>9.8235321428392641E-2</c:v>
                </c:pt>
                <c:pt idx="126">
                  <c:v>0.12195467857118625</c:v>
                </c:pt>
                <c:pt idx="127">
                  <c:v>0.13228039285701687</c:v>
                </c:pt>
                <c:pt idx="128">
                  <c:v>0.13615253571409047</c:v>
                </c:pt>
                <c:pt idx="129">
                  <c:v>0.13470792857138159</c:v>
                </c:pt>
                <c:pt idx="130">
                  <c:v>0.13551214285709712</c:v>
                </c:pt>
                <c:pt idx="131">
                  <c:v>0.13460367857153188</c:v>
                </c:pt>
                <c:pt idx="132">
                  <c:v>0.13046842857147534</c:v>
                </c:pt>
                <c:pt idx="133">
                  <c:v>0.12846782142881574</c:v>
                </c:pt>
                <c:pt idx="134">
                  <c:v>0.12243125000013466</c:v>
                </c:pt>
                <c:pt idx="135">
                  <c:v>0.12344892857136414</c:v>
                </c:pt>
                <c:pt idx="136">
                  <c:v>0.11775489285734553</c:v>
                </c:pt>
                <c:pt idx="137">
                  <c:v>0.13771628571431871</c:v>
                </c:pt>
                <c:pt idx="138">
                  <c:v>0.12797635714287492</c:v>
                </c:pt>
                <c:pt idx="139">
                  <c:v>0.13421646428566658</c:v>
                </c:pt>
                <c:pt idx="140">
                  <c:v>0.14000482142835702</c:v>
                </c:pt>
                <c:pt idx="141">
                  <c:v>0.14143950000011396</c:v>
                </c:pt>
                <c:pt idx="142">
                  <c:v>0.13080600000009746</c:v>
                </c:pt>
                <c:pt idx="143">
                  <c:v>0.10181457142872419</c:v>
                </c:pt>
                <c:pt idx="144">
                  <c:v>4.7748535714254303E-2</c:v>
                </c:pt>
                <c:pt idx="145">
                  <c:v>1.0407178571539832E-2</c:v>
                </c:pt>
                <c:pt idx="146">
                  <c:v>-1.1733535714258947E-2</c:v>
                </c:pt>
                <c:pt idx="147">
                  <c:v>-1.5193642857297074E-2</c:v>
                </c:pt>
                <c:pt idx="148">
                  <c:v>5.3386428572964606E-3</c:v>
                </c:pt>
                <c:pt idx="149">
                  <c:v>3.7680964285817686E-2</c:v>
                </c:pt>
                <c:pt idx="150">
                  <c:v>7.217778571454303E-2</c:v>
                </c:pt>
                <c:pt idx="151">
                  <c:v>8.8530142857199845E-2</c:v>
                </c:pt>
                <c:pt idx="152">
                  <c:v>8.5576392856869132E-2</c:v>
                </c:pt>
                <c:pt idx="153">
                  <c:v>8.0486954887181938E-2</c:v>
                </c:pt>
                <c:pt idx="154">
                  <c:v>5.8058253968341633E-2</c:v>
                </c:pt>
                <c:pt idx="155">
                  <c:v>2.2460756302429608E-2</c:v>
                </c:pt>
                <c:pt idx="156">
                  <c:v>-1.1896116071358098E-2</c:v>
                </c:pt>
                <c:pt idx="157">
                  <c:v>-5.5109809523866848E-2</c:v>
                </c:pt>
                <c:pt idx="158">
                  <c:v>-6.0832448979906417E-2</c:v>
                </c:pt>
                <c:pt idx="159">
                  <c:v>-5.9691208791455175E-2</c:v>
                </c:pt>
                <c:pt idx="160">
                  <c:v>-4.4592142857116934E-2</c:v>
                </c:pt>
                <c:pt idx="161">
                  <c:v>-1.9608246753398673E-2</c:v>
                </c:pt>
              </c:numCache>
            </c:numRef>
          </c:yVal>
          <c:smooth val="0"/>
          <c:extLst>
            <c:ext xmlns:c16="http://schemas.microsoft.com/office/drawing/2014/chart" uri="{C3380CC4-5D6E-409C-BE32-E72D297353CC}">
              <c16:uniqueId val="{00000006-0288-4E74-AE42-386A640E389C}"/>
            </c:ext>
          </c:extLst>
        </c:ser>
        <c:ser>
          <c:idx val="8"/>
          <c:order val="9"/>
          <c:tx>
            <c:strRef>
              <c:f>'AMO-TSI-Temp-Data'!$M$3</c:f>
              <c:strCache>
                <c:ptCount val="1"/>
                <c:pt idx="0">
                  <c:v>AMO-TSI Average</c:v>
                </c:pt>
              </c:strCache>
            </c:strRef>
          </c:tx>
          <c:spPr>
            <a:ln w="38100" cap="rnd">
              <a:solidFill>
                <a:srgbClr val="7030A0"/>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'AMO-TSI-Temp-Data'!$M$4:$M$165</c:f>
              <c:numCache>
                <c:formatCode>General</c:formatCode>
                <c:ptCount val="162"/>
                <c:pt idx="0">
                  <c:v>-0.15653064285716969</c:v>
                </c:pt>
                <c:pt idx="1">
                  <c:v>-0.21826911607150387</c:v>
                </c:pt>
                <c:pt idx="2">
                  <c:v>-0.2244833482141366</c:v>
                </c:pt>
                <c:pt idx="3">
                  <c:v>-0.23671397321404675</c:v>
                </c:pt>
                <c:pt idx="4">
                  <c:v>-0.22668872619013455</c:v>
                </c:pt>
                <c:pt idx="5">
                  <c:v>-0.19114542261893294</c:v>
                </c:pt>
                <c:pt idx="6">
                  <c:v>-0.27721573214272871</c:v>
                </c:pt>
                <c:pt idx="7">
                  <c:v>-0.25035514285719301</c:v>
                </c:pt>
                <c:pt idx="8">
                  <c:v>-0.20398291071444541</c:v>
                </c:pt>
                <c:pt idx="9">
                  <c:v>-0.17499279166661549</c:v>
                </c:pt>
                <c:pt idx="10">
                  <c:v>-0.16551074107148903</c:v>
                </c:pt>
                <c:pt idx="11">
                  <c:v>-0.18026618154760329</c:v>
                </c:pt>
                <c:pt idx="12">
                  <c:v>-0.17943982738084596</c:v>
                </c:pt>
                <c:pt idx="13">
                  <c:v>-0.20578542261907215</c:v>
                </c:pt>
                <c:pt idx="14">
                  <c:v>-0.24589579761904795</c:v>
                </c:pt>
                <c:pt idx="15">
                  <c:v>-0.26178161309523046</c:v>
                </c:pt>
                <c:pt idx="16">
                  <c:v>-0.25629936011918736</c:v>
                </c:pt>
                <c:pt idx="17">
                  <c:v>-0.27644918154794162</c:v>
                </c:pt>
                <c:pt idx="18">
                  <c:v>-0.30020585416686763</c:v>
                </c:pt>
                <c:pt idx="19">
                  <c:v>-0.28654981250022016</c:v>
                </c:pt>
                <c:pt idx="20">
                  <c:v>-0.30238732440507848</c:v>
                </c:pt>
                <c:pt idx="21">
                  <c:v>-0.24207844642889648</c:v>
                </c:pt>
                <c:pt idx="22">
                  <c:v>-0.19351484523829515</c:v>
                </c:pt>
                <c:pt idx="23">
                  <c:v>-0.28685140476206605</c:v>
                </c:pt>
                <c:pt idx="24">
                  <c:v>-0.32354820833343306</c:v>
                </c:pt>
                <c:pt idx="25">
                  <c:v>-0.35796151785706226</c:v>
                </c:pt>
                <c:pt idx="26">
                  <c:v>-0.39244485416680114</c:v>
                </c:pt>
                <c:pt idx="27">
                  <c:v>-0.40465486904778852</c:v>
                </c:pt>
                <c:pt idx="28">
                  <c:v>-0.41212312797624184</c:v>
                </c:pt>
                <c:pt idx="29">
                  <c:v>-0.3866702321428323</c:v>
                </c:pt>
                <c:pt idx="30">
                  <c:v>-0.33710944642873375</c:v>
                </c:pt>
                <c:pt idx="31">
                  <c:v>-0.33135444642861117</c:v>
                </c:pt>
                <c:pt idx="32">
                  <c:v>-0.31182303273803913</c:v>
                </c:pt>
                <c:pt idx="33">
                  <c:v>-0.30892687202356178</c:v>
                </c:pt>
                <c:pt idx="34">
                  <c:v>-0.39416465773814791</c:v>
                </c:pt>
                <c:pt idx="35">
                  <c:v>-0.35457423809520461</c:v>
                </c:pt>
                <c:pt idx="36">
                  <c:v>-0.39880231845227299</c:v>
                </c:pt>
                <c:pt idx="37">
                  <c:v>-0.38581509226175359</c:v>
                </c:pt>
                <c:pt idx="38">
                  <c:v>-0.44616088988089636</c:v>
                </c:pt>
                <c:pt idx="39">
                  <c:v>-0.4053678958331966</c:v>
                </c:pt>
                <c:pt idx="40">
                  <c:v>-0.35360476488096371</c:v>
                </c:pt>
                <c:pt idx="41">
                  <c:v>-0.33783983630953074</c:v>
                </c:pt>
                <c:pt idx="42">
                  <c:v>-0.33407372916674799</c:v>
                </c:pt>
                <c:pt idx="43">
                  <c:v>-0.30414222321437873</c:v>
                </c:pt>
                <c:pt idx="44">
                  <c:v>-0.29932725297626422</c:v>
                </c:pt>
                <c:pt idx="45">
                  <c:v>-0.29513981547634832</c:v>
                </c:pt>
                <c:pt idx="46">
                  <c:v>-0.34952102678578867</c:v>
                </c:pt>
                <c:pt idx="47">
                  <c:v>-0.38505796726207414</c:v>
                </c:pt>
                <c:pt idx="48">
                  <c:v>-0.44263785119061855</c:v>
                </c:pt>
                <c:pt idx="49">
                  <c:v>-0.42577605059531637</c:v>
                </c:pt>
                <c:pt idx="50">
                  <c:v>-0.39567815178585242</c:v>
                </c:pt>
                <c:pt idx="51">
                  <c:v>-0.41997266666665123</c:v>
                </c:pt>
                <c:pt idx="52">
                  <c:v>-0.36941736309525702</c:v>
                </c:pt>
                <c:pt idx="53">
                  <c:v>-0.34562310119058709</c:v>
                </c:pt>
                <c:pt idx="54">
                  <c:v>-0.35477129464292056</c:v>
                </c:pt>
                <c:pt idx="55">
                  <c:v>-0.33415817261901692</c:v>
                </c:pt>
                <c:pt idx="56">
                  <c:v>-0.32713185119042909</c:v>
                </c:pt>
                <c:pt idx="57">
                  <c:v>-0.3613035148808586</c:v>
                </c:pt>
                <c:pt idx="58">
                  <c:v>-0.33818030952386829</c:v>
                </c:pt>
                <c:pt idx="59">
                  <c:v>-0.25129243750003516</c:v>
                </c:pt>
                <c:pt idx="60">
                  <c:v>-0.28836399107162458</c:v>
                </c:pt>
                <c:pt idx="61">
                  <c:v>-0.33666181547626972</c:v>
                </c:pt>
                <c:pt idx="62">
                  <c:v>-0.31800782738114164</c:v>
                </c:pt>
                <c:pt idx="63">
                  <c:v>-0.29252307738099914</c:v>
                </c:pt>
                <c:pt idx="64">
                  <c:v>-0.32009343154757547</c:v>
                </c:pt>
                <c:pt idx="65">
                  <c:v>-0.27811556250010516</c:v>
                </c:pt>
                <c:pt idx="66">
                  <c:v>-0.29086104166677174</c:v>
                </c:pt>
                <c:pt idx="67">
                  <c:v>-0.28224318452380548</c:v>
                </c:pt>
                <c:pt idx="68">
                  <c:v>-0.23251525297625109</c:v>
                </c:pt>
                <c:pt idx="69">
                  <c:v>-0.22875861904761469</c:v>
                </c:pt>
                <c:pt idx="70">
                  <c:v>-0.16477205654766688</c:v>
                </c:pt>
                <c:pt idx="71">
                  <c:v>-0.14869260416666127</c:v>
                </c:pt>
                <c:pt idx="72">
                  <c:v>-0.17557417857134483</c:v>
                </c:pt>
                <c:pt idx="73">
                  <c:v>-0.20101607440462016</c:v>
                </c:pt>
                <c:pt idx="74">
                  <c:v>-0.16102790178578366</c:v>
                </c:pt>
                <c:pt idx="75">
                  <c:v>-0.1060114613093659</c:v>
                </c:pt>
                <c:pt idx="76">
                  <c:v>-7.9745232142884759E-2</c:v>
                </c:pt>
                <c:pt idx="77">
                  <c:v>-7.568348511901743E-2</c:v>
                </c:pt>
                <c:pt idx="78">
                  <c:v>-0.11878650297628106</c:v>
                </c:pt>
                <c:pt idx="79">
                  <c:v>-0.10614976785714841</c:v>
                </c:pt>
                <c:pt idx="80">
                  <c:v>-6.4863398809573009E-2</c:v>
                </c:pt>
                <c:pt idx="81">
                  <c:v>-1.9753949404758858E-2</c:v>
                </c:pt>
                <c:pt idx="82">
                  <c:v>-1.922663392877285E-2</c:v>
                </c:pt>
                <c:pt idx="83">
                  <c:v>-2.9710056547653751E-2</c:v>
                </c:pt>
                <c:pt idx="84">
                  <c:v>-4.3490913690459501E-2</c:v>
                </c:pt>
                <c:pt idx="85">
                  <c:v>1.8772687499940349E-2</c:v>
                </c:pt>
                <c:pt idx="86">
                  <c:v>2.7273964285532665E-2</c:v>
                </c:pt>
                <c:pt idx="87">
                  <c:v>-8.2705357161429183E-4</c:v>
                </c:pt>
                <c:pt idx="88">
                  <c:v>8.563435119032109E-2</c:v>
                </c:pt>
                <c:pt idx="89">
                  <c:v>0.16253899107138586</c:v>
                </c:pt>
                <c:pt idx="90">
                  <c:v>1.2737964285685693E-2</c:v>
                </c:pt>
                <c:pt idx="91">
                  <c:v>-6.3369250000031185E-2</c:v>
                </c:pt>
                <c:pt idx="92">
                  <c:v>1.8625142857113305E-2</c:v>
                </c:pt>
                <c:pt idx="93">
                  <c:v>8.7029732142841709E-2</c:v>
                </c:pt>
                <c:pt idx="94">
                  <c:v>1.7234044642825665E-2</c:v>
                </c:pt>
                <c:pt idx="95">
                  <c:v>0.18112074107138657</c:v>
                </c:pt>
                <c:pt idx="96">
                  <c:v>0.25041696428571153</c:v>
                </c:pt>
                <c:pt idx="97">
                  <c:v>0.22763008035711513</c:v>
                </c:pt>
                <c:pt idx="98">
                  <c:v>6.2888080357054454E-2</c:v>
                </c:pt>
                <c:pt idx="99">
                  <c:v>0.17556694642854681</c:v>
                </c:pt>
                <c:pt idx="100">
                  <c:v>1.4429375000022331E-2</c:v>
                </c:pt>
                <c:pt idx="101">
                  <c:v>5.792083035713215E-2</c:v>
                </c:pt>
                <c:pt idx="102">
                  <c:v>0.18568973214288709</c:v>
                </c:pt>
                <c:pt idx="103">
                  <c:v>6.2237821428515944E-2</c:v>
                </c:pt>
                <c:pt idx="104">
                  <c:v>0.19865690178566447</c:v>
                </c:pt>
                <c:pt idx="105">
                  <c:v>9.9983866071421346E-2</c:v>
                </c:pt>
                <c:pt idx="106">
                  <c:v>8.128312500004034E-2</c:v>
                </c:pt>
                <c:pt idx="107">
                  <c:v>3.3980821428541856E-2</c:v>
                </c:pt>
                <c:pt idx="108">
                  <c:v>-3.9023187499994935E-2</c:v>
                </c:pt>
                <c:pt idx="109">
                  <c:v>-8.6403196428590096E-2</c:v>
                </c:pt>
                <c:pt idx="110">
                  <c:v>3.4229089285748887E-2</c:v>
                </c:pt>
                <c:pt idx="111">
                  <c:v>-5.1603517857134823E-2</c:v>
                </c:pt>
                <c:pt idx="112">
                  <c:v>-0.11668858035712992</c:v>
                </c:pt>
                <c:pt idx="113">
                  <c:v>7.4339910714416296E-3</c:v>
                </c:pt>
                <c:pt idx="114">
                  <c:v>-7.6565857142837035E-2</c:v>
                </c:pt>
                <c:pt idx="115">
                  <c:v>-0.2311185625000009</c:v>
                </c:pt>
                <c:pt idx="116">
                  <c:v>-0.25408495535713049</c:v>
                </c:pt>
                <c:pt idx="117">
                  <c:v>-0.1457111160714957</c:v>
                </c:pt>
                <c:pt idx="118">
                  <c:v>-0.29367658035716304</c:v>
                </c:pt>
                <c:pt idx="119">
                  <c:v>-0.20171092857146641</c:v>
                </c:pt>
                <c:pt idx="120">
                  <c:v>-0.25239709821428236</c:v>
                </c:pt>
                <c:pt idx="121">
                  <c:v>-0.12605741964296105</c:v>
                </c:pt>
                <c:pt idx="122">
                  <c:v>-0.12464561607145319</c:v>
                </c:pt>
                <c:pt idx="123">
                  <c:v>-7.4931669642922943E-2</c:v>
                </c:pt>
                <c:pt idx="124">
                  <c:v>-2.7529375000543907E-3</c:v>
                </c:pt>
                <c:pt idx="125">
                  <c:v>-4.3941169642901845E-2</c:v>
                </c:pt>
                <c:pt idx="126">
                  <c:v>-0.14013633035720346</c:v>
                </c:pt>
                <c:pt idx="127">
                  <c:v>-3.1054901785745784E-2</c:v>
                </c:pt>
                <c:pt idx="128">
                  <c:v>-0.13289936607147737</c:v>
                </c:pt>
                <c:pt idx="129">
                  <c:v>-0.17788551785715459</c:v>
                </c:pt>
                <c:pt idx="130">
                  <c:v>-0.18324696428572573</c:v>
                </c:pt>
                <c:pt idx="131">
                  <c:v>7.246341964288297E-2</c:v>
                </c:pt>
                <c:pt idx="132">
                  <c:v>1.7679607142868835E-2</c:v>
                </c:pt>
                <c:pt idx="133">
                  <c:v>-4.1070544642796039E-2</c:v>
                </c:pt>
                <c:pt idx="134">
                  <c:v>-9.1421874999663422E-3</c:v>
                </c:pt>
                <c:pt idx="135">
                  <c:v>-7.9075267857158973E-2</c:v>
                </c:pt>
                <c:pt idx="136">
                  <c:v>-0.14606127678566361</c:v>
                </c:pt>
                <c:pt idx="137">
                  <c:v>-0.13469592857142032</c:v>
                </c:pt>
                <c:pt idx="138">
                  <c:v>-0.11175591071428131</c:v>
                </c:pt>
                <c:pt idx="139">
                  <c:v>0.12361661607141664</c:v>
                </c:pt>
                <c:pt idx="140">
                  <c:v>-1.9561294642910752E-2</c:v>
                </c:pt>
                <c:pt idx="141">
                  <c:v>6.3109875000028487E-2</c:v>
                </c:pt>
                <c:pt idx="142">
                  <c:v>0.30082650000002431</c:v>
                </c:pt>
                <c:pt idx="143">
                  <c:v>0.10264114285718105</c:v>
                </c:pt>
                <c:pt idx="144">
                  <c:v>2.1937133928563578E-2</c:v>
                </c:pt>
                <c:pt idx="145">
                  <c:v>8.0664294642884951E-2</c:v>
                </c:pt>
                <c:pt idx="146">
                  <c:v>3.4691616071435269E-2</c:v>
                </c:pt>
                <c:pt idx="147">
                  <c:v>0.15857658928567575</c:v>
                </c:pt>
                <c:pt idx="148">
                  <c:v>0.14489716071432412</c:v>
                </c:pt>
                <c:pt idx="149">
                  <c:v>0.21717024107145441</c:v>
                </c:pt>
                <c:pt idx="150">
                  <c:v>0.2070444464286357</c:v>
                </c:pt>
                <c:pt idx="151">
                  <c:v>0.12182003571429997</c:v>
                </c:pt>
                <c:pt idx="152">
                  <c:v>0.11414409821421728</c:v>
                </c:pt>
                <c:pt idx="153">
                  <c:v>3.8621738721795487E-2</c:v>
                </c:pt>
                <c:pt idx="154">
                  <c:v>0.26595206349208539</c:v>
                </c:pt>
                <c:pt idx="155">
                  <c:v>7.1427689075607412E-2</c:v>
                </c:pt>
                <c:pt idx="156">
                  <c:v>0.14665097098216048</c:v>
                </c:pt>
                <c:pt idx="157">
                  <c:v>0.10059754761903329</c:v>
                </c:pt>
                <c:pt idx="158">
                  <c:v>5.0666887755023399E-2</c:v>
                </c:pt>
                <c:pt idx="159">
                  <c:v>6.0202197802136204E-2</c:v>
                </c:pt>
                <c:pt idx="160">
                  <c:v>0.23547696428572079</c:v>
                </c:pt>
                <c:pt idx="161">
                  <c:v>0.22166043831165033</c:v>
                </c:pt>
              </c:numCache>
            </c:numRef>
          </c:yVal>
          <c:smooth val="0"/>
          <c:extLst>
            <c:ext xmlns:c16="http://schemas.microsoft.com/office/drawing/2014/chart" uri="{C3380CC4-5D6E-409C-BE32-E72D297353CC}">
              <c16:uniqueId val="{00000007-0288-4E74-AE42-386A640E389C}"/>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5"/>
                <c:order val="7"/>
                <c:tx>
                  <c:strRef>
                    <c:extLst>
                      <c:ext uri="{02D57815-91ED-43cb-92C2-25804820EDAC}">
                        <c15:formulaRef>
                          <c15:sqref>'AMO-TSI-Temp-Data'!$T$3</c15:sqref>
                        </c15:formulaRef>
                      </c:ext>
                    </c:extLst>
                    <c:strCache>
                      <c:ptCount val="1"/>
                      <c:pt idx="0">
                        <c:v>HC4-Yearly-PS</c:v>
                      </c:pt>
                    </c:strCache>
                  </c:strRef>
                </c:tx>
                <c:spPr>
                  <a:ln w="38100" cap="rnd">
                    <a:solidFill>
                      <a:srgbClr val="FF0000"/>
                    </a:solidFill>
                    <a:round/>
                  </a:ln>
                  <a:effectLst/>
                </c:spPr>
                <c:marker>
                  <c:symbol val="none"/>
                </c:marker>
                <c:xVal>
                  <c:numRef>
                    <c:extLst>
                      <c:ext uri="{02D57815-91ED-43cb-92C2-25804820EDAC}">
                        <c15:formulaRef>
                          <c15:sqref>'AMO-TSI-Temp-Data'!$R$4:$R$172</c15:sqref>
                        </c15:formulaRef>
                      </c:ext>
                    </c:extLst>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extLst>
                      <c:ext uri="{02D57815-91ED-43cb-92C2-25804820EDAC}">
                        <c15:formulaRef>
                          <c15:sqref>'AMO-TSI-Temp-Data'!$T$4:$T$172</c15:sqref>
                        </c15:formulaRef>
                      </c:ext>
                    </c:extLst>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numCache>
                  </c:numRef>
                </c:yVal>
                <c:smooth val="0"/>
                <c:extLst>
                  <c:ext xmlns:c16="http://schemas.microsoft.com/office/drawing/2014/chart" uri="{C3380CC4-5D6E-409C-BE32-E72D297353CC}">
                    <c16:uniqueId val="{0000000B-0288-4E74-AE42-386A640E389C}"/>
                  </c:ext>
                </c:extLst>
              </c15:ser>
            </c15:filteredScatterSeries>
            <c15:filteredScatterSeries>
              <c15:ser>
                <c:idx val="10"/>
                <c:order val="10"/>
                <c:tx>
                  <c:strRef>
                    <c:extLst xmlns:c15="http://schemas.microsoft.com/office/drawing/2012/chart">
                      <c:ext xmlns:c15="http://schemas.microsoft.com/office/drawing/2012/chart" uri="{02D57815-91ED-43cb-92C2-25804820EDAC}">
                        <c15:formulaRef>
                          <c15:sqref>'NOAA-PDO-Raw'!$C$1</c15:sqref>
                        </c15:formulaRef>
                      </c:ext>
                    </c:extLst>
                    <c:strCache>
                      <c:ptCount val="1"/>
                      <c:pt idx="0">
                        <c:v>PDO Index</c:v>
                      </c:pt>
                    </c:strCache>
                  </c:strRef>
                </c:tx>
                <c:spPr>
                  <a:ln w="12700" cap="rnd">
                    <a:solidFill>
                      <a:srgbClr val="00FFFF"/>
                    </a:solidFill>
                    <a:round/>
                  </a:ln>
                  <a:effectLst/>
                </c:spPr>
                <c:marker>
                  <c:symbol val="none"/>
                </c:marker>
                <c:xVal>
                  <c:numRef>
                    <c:extLst xmlns:c15="http://schemas.microsoft.com/office/drawing/2012/chart">
                      <c:ext xmlns:c15="http://schemas.microsoft.com/office/drawing/2012/chart" uri="{02D57815-91ED-43cb-92C2-25804820EDAC}">
                        <c15:formulaRef>
                          <c15:sqref>'NOAA-PDO-Raw'!$B$2:$B$877</c15:sqref>
                        </c15:formulaRef>
                      </c:ext>
                    </c:extLst>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extLst xmlns:c15="http://schemas.microsoft.com/office/drawing/2012/chart">
                      <c:ext xmlns:c15="http://schemas.microsoft.com/office/drawing/2012/chart" uri="{02D57815-91ED-43cb-92C2-25804820EDAC}">
                        <c15:formulaRef>
                          <c15:sqref>'NOAA-PDO-Raw'!$E$2:$E$877</c15:sqref>
                        </c15:formulaRef>
                      </c:ext>
                    </c:extLst>
                    <c:numCache>
                      <c:formatCode>General</c:formatCode>
                      <c:ptCount val="876"/>
                      <c:pt idx="0">
                        <c:v>-3.6666666666666667E-2</c:v>
                      </c:pt>
                      <c:pt idx="1">
                        <c:v>-0.24666666666666667</c:v>
                      </c:pt>
                      <c:pt idx="2">
                        <c:v>-0.01</c:v>
                      </c:pt>
                      <c:pt idx="3">
                        <c:v>-0.44333333333333336</c:v>
                      </c:pt>
                      <c:pt idx="4">
                        <c:v>-7.6666666666666675E-2</c:v>
                      </c:pt>
                      <c:pt idx="5">
                        <c:v>2.6666666666666668E-2</c:v>
                      </c:pt>
                      <c:pt idx="6">
                        <c:v>-0.3066666666666667</c:v>
                      </c:pt>
                      <c:pt idx="7">
                        <c:v>-0.52</c:v>
                      </c:pt>
                      <c:pt idx="8">
                        <c:v>-0.57999999999999996</c:v>
                      </c:pt>
                      <c:pt idx="9">
                        <c:v>-0.44</c:v>
                      </c:pt>
                      <c:pt idx="10">
                        <c:v>-0.29666666666666669</c:v>
                      </c:pt>
                      <c:pt idx="11">
                        <c:v>-0.56666666666666665</c:v>
                      </c:pt>
                      <c:pt idx="12">
                        <c:v>-0.66999999999999993</c:v>
                      </c:pt>
                      <c:pt idx="13">
                        <c:v>-1.2</c:v>
                      </c:pt>
                      <c:pt idx="14">
                        <c:v>-0.33333333333333331</c:v>
                      </c:pt>
                      <c:pt idx="15">
                        <c:v>-0.17666666666666667</c:v>
                      </c:pt>
                      <c:pt idx="16">
                        <c:v>-0.35666666666666669</c:v>
                      </c:pt>
                      <c:pt idx="17">
                        <c:v>-0.23333333333333331</c:v>
                      </c:pt>
                      <c:pt idx="18">
                        <c:v>-0.18666666666666668</c:v>
                      </c:pt>
                      <c:pt idx="19">
                        <c:v>-0.43333333333333335</c:v>
                      </c:pt>
                      <c:pt idx="20">
                        <c:v>-0.31</c:v>
                      </c:pt>
                      <c:pt idx="21">
                        <c:v>-0.47</c:v>
                      </c:pt>
                      <c:pt idx="22">
                        <c:v>-0.27666666666666667</c:v>
                      </c:pt>
                      <c:pt idx="23">
                        <c:v>-0.26666666666666666</c:v>
                      </c:pt>
                      <c:pt idx="24">
                        <c:v>-0.71</c:v>
                      </c:pt>
                      <c:pt idx="25">
                        <c:v>-0.97000000000000008</c:v>
                      </c:pt>
                      <c:pt idx="26">
                        <c:v>-0.37666666666666665</c:v>
                      </c:pt>
                      <c:pt idx="27">
                        <c:v>-0.39999999999999997</c:v>
                      </c:pt>
                      <c:pt idx="28">
                        <c:v>-0.74333333333333329</c:v>
                      </c:pt>
                      <c:pt idx="29">
                        <c:v>-0.59</c:v>
                      </c:pt>
                      <c:pt idx="30">
                        <c:v>-0.97666666666666668</c:v>
                      </c:pt>
                      <c:pt idx="31">
                        <c:v>-0.23333333333333331</c:v>
                      </c:pt>
                      <c:pt idx="32">
                        <c:v>-0.71333333333333337</c:v>
                      </c:pt>
                      <c:pt idx="33">
                        <c:v>-0.45333333333333337</c:v>
                      </c:pt>
                      <c:pt idx="34">
                        <c:v>-0.82</c:v>
                      </c:pt>
                      <c:pt idx="35">
                        <c:v>-0.25333333333333335</c:v>
                      </c:pt>
                      <c:pt idx="36">
                        <c:v>-0.51333333333333331</c:v>
                      </c:pt>
                      <c:pt idx="37">
                        <c:v>-0.35333333333333333</c:v>
                      </c:pt>
                      <c:pt idx="38">
                        <c:v>-0.6333333333333333</c:v>
                      </c:pt>
                      <c:pt idx="39">
                        <c:v>-0.12</c:v>
                      </c:pt>
                      <c:pt idx="40">
                        <c:v>-8.3333333333333329E-2</c:v>
                      </c:pt>
                      <c:pt idx="41">
                        <c:v>-0.36333333333333334</c:v>
                      </c:pt>
                      <c:pt idx="42">
                        <c:v>0.23333333333333331</c:v>
                      </c:pt>
                      <c:pt idx="43">
                        <c:v>-0.45666666666666672</c:v>
                      </c:pt>
                      <c:pt idx="44">
                        <c:v>-2.6666666666666668E-2</c:v>
                      </c:pt>
                      <c:pt idx="45">
                        <c:v>-0.10666666666666667</c:v>
                      </c:pt>
                      <c:pt idx="46">
                        <c:v>-9.3333333333333338E-2</c:v>
                      </c:pt>
                      <c:pt idx="47">
                        <c:v>-0.55999999999999994</c:v>
                      </c:pt>
                      <c:pt idx="48">
                        <c:v>-0.66999999999999993</c:v>
                      </c:pt>
                      <c:pt idx="49">
                        <c:v>-0.15333333333333335</c:v>
                      </c:pt>
                      <c:pt idx="50">
                        <c:v>-0.21</c:v>
                      </c:pt>
                      <c:pt idx="51">
                        <c:v>-0.35000000000000003</c:v>
                      </c:pt>
                      <c:pt idx="52">
                        <c:v>-0.33333333333333331</c:v>
                      </c:pt>
                      <c:pt idx="53">
                        <c:v>-0.47666666666666663</c:v>
                      </c:pt>
                      <c:pt idx="54">
                        <c:v>-0.41666666666666669</c:v>
                      </c:pt>
                      <c:pt idx="55">
                        <c:v>-0.19999999999999998</c:v>
                      </c:pt>
                      <c:pt idx="56">
                        <c:v>-0.29666666666666669</c:v>
                      </c:pt>
                      <c:pt idx="57">
                        <c:v>-0.11666666666666665</c:v>
                      </c:pt>
                      <c:pt idx="58">
                        <c:v>-0.25333333333333335</c:v>
                      </c:pt>
                      <c:pt idx="59">
                        <c:v>1.3333333333333334E-2</c:v>
                      </c:pt>
                      <c:pt idx="60">
                        <c:v>-0.18999999999999997</c:v>
                      </c:pt>
                      <c:pt idx="61">
                        <c:v>-2.3333333333333334E-2</c:v>
                      </c:pt>
                      <c:pt idx="62">
                        <c:v>-0.37333333333333335</c:v>
                      </c:pt>
                      <c:pt idx="63">
                        <c:v>1.6666666666666666E-2</c:v>
                      </c:pt>
                      <c:pt idx="64">
                        <c:v>0.14333333333333334</c:v>
                      </c:pt>
                      <c:pt idx="65">
                        <c:v>9.6666666666666665E-2</c:v>
                      </c:pt>
                      <c:pt idx="66">
                        <c:v>0.24666666666666667</c:v>
                      </c:pt>
                      <c:pt idx="67">
                        <c:v>1.6666666666666666E-2</c:v>
                      </c:pt>
                      <c:pt idx="68">
                        <c:v>-0.21</c:v>
                      </c:pt>
                      <c:pt idx="69">
                        <c:v>-0.36333333333333334</c:v>
                      </c:pt>
                      <c:pt idx="70">
                        <c:v>-0.01</c:v>
                      </c:pt>
                      <c:pt idx="71">
                        <c:v>2.3333333333333334E-2</c:v>
                      </c:pt>
                      <c:pt idx="72">
                        <c:v>-0.44</c:v>
                      </c:pt>
                      <c:pt idx="73">
                        <c:v>-0.53666666666666674</c:v>
                      </c:pt>
                      <c:pt idx="74">
                        <c:v>-0.17333333333333334</c:v>
                      </c:pt>
                      <c:pt idx="75">
                        <c:v>-0.44333333333333336</c:v>
                      </c:pt>
                      <c:pt idx="76">
                        <c:v>3.3333333333333335E-3</c:v>
                      </c:pt>
                      <c:pt idx="77">
                        <c:v>0.32333333333333331</c:v>
                      </c:pt>
                      <c:pt idx="78">
                        <c:v>0.14333333333333334</c:v>
                      </c:pt>
                      <c:pt idx="79">
                        <c:v>2.6666666666666668E-2</c:v>
                      </c:pt>
                      <c:pt idx="80">
                        <c:v>-0.3133333333333333</c:v>
                      </c:pt>
                      <c:pt idx="81">
                        <c:v>0.17333333333333334</c:v>
                      </c:pt>
                      <c:pt idx="82">
                        <c:v>0.24</c:v>
                      </c:pt>
                      <c:pt idx="83">
                        <c:v>-0.16666666666666666</c:v>
                      </c:pt>
                      <c:pt idx="84">
                        <c:v>6.6666666666666666E-2</c:v>
                      </c:pt>
                      <c:pt idx="85">
                        <c:v>-0.50666666666666671</c:v>
                      </c:pt>
                      <c:pt idx="86">
                        <c:v>-0.42</c:v>
                      </c:pt>
                      <c:pt idx="87">
                        <c:v>-0.65666666666666662</c:v>
                      </c:pt>
                      <c:pt idx="88">
                        <c:v>-0.40333333333333332</c:v>
                      </c:pt>
                      <c:pt idx="89">
                        <c:v>-0.81333333333333335</c:v>
                      </c:pt>
                      <c:pt idx="90">
                        <c:v>-0.78333333333333333</c:v>
                      </c:pt>
                      <c:pt idx="91">
                        <c:v>-0.75</c:v>
                      </c:pt>
                      <c:pt idx="92">
                        <c:v>-0.65</c:v>
                      </c:pt>
                      <c:pt idx="93">
                        <c:v>-0.93333333333333324</c:v>
                      </c:pt>
                      <c:pt idx="94">
                        <c:v>-1.0266666666666666</c:v>
                      </c:pt>
                      <c:pt idx="95">
                        <c:v>-0.91666666666666663</c:v>
                      </c:pt>
                      <c:pt idx="96">
                        <c:v>-0.82666666666666666</c:v>
                      </c:pt>
                      <c:pt idx="97">
                        <c:v>-0.91333333333333344</c:v>
                      </c:pt>
                      <c:pt idx="98">
                        <c:v>-0.85333333333333339</c:v>
                      </c:pt>
                      <c:pt idx="99">
                        <c:v>-0.72333333333333327</c:v>
                      </c:pt>
                      <c:pt idx="100">
                        <c:v>-0.47</c:v>
                      </c:pt>
                      <c:pt idx="101">
                        <c:v>-0.56666666666666665</c:v>
                      </c:pt>
                      <c:pt idx="102">
                        <c:v>-0.34333333333333332</c:v>
                      </c:pt>
                      <c:pt idx="103">
                        <c:v>-0.38666666666666666</c:v>
                      </c:pt>
                      <c:pt idx="104">
                        <c:v>-0.23666666666666666</c:v>
                      </c:pt>
                      <c:pt idx="105">
                        <c:v>-0.76666666666666661</c:v>
                      </c:pt>
                      <c:pt idx="106">
                        <c:v>-0.70333333333333325</c:v>
                      </c:pt>
                      <c:pt idx="107">
                        <c:v>-0.42666666666666669</c:v>
                      </c:pt>
                      <c:pt idx="108">
                        <c:v>-0.60666666666666669</c:v>
                      </c:pt>
                      <c:pt idx="109">
                        <c:v>-0.22666666666666668</c:v>
                      </c:pt>
                      <c:pt idx="110">
                        <c:v>0.01</c:v>
                      </c:pt>
                      <c:pt idx="111">
                        <c:v>-0.19333333333333333</c:v>
                      </c:pt>
                      <c:pt idx="112">
                        <c:v>0.18999999999999997</c:v>
                      </c:pt>
                      <c:pt idx="113">
                        <c:v>0.58666666666666667</c:v>
                      </c:pt>
                      <c:pt idx="114">
                        <c:v>0.24</c:v>
                      </c:pt>
                      <c:pt idx="115">
                        <c:v>0.17</c:v>
                      </c:pt>
                      <c:pt idx="116">
                        <c:v>0.53</c:v>
                      </c:pt>
                      <c:pt idx="117">
                        <c:v>0.5</c:v>
                      </c:pt>
                      <c:pt idx="118">
                        <c:v>-0.10666666666666667</c:v>
                      </c:pt>
                      <c:pt idx="119">
                        <c:v>-0.18333333333333335</c:v>
                      </c:pt>
                      <c:pt idx="120">
                        <c:v>8.3333333333333329E-2</c:v>
                      </c:pt>
                      <c:pt idx="121">
                        <c:v>0.20666666666666667</c:v>
                      </c:pt>
                      <c:pt idx="122">
                        <c:v>8.3333333333333329E-2</c:v>
                      </c:pt>
                      <c:pt idx="123">
                        <c:v>0.35333333333333333</c:v>
                      </c:pt>
                      <c:pt idx="124">
                        <c:v>0.42666666666666669</c:v>
                      </c:pt>
                      <c:pt idx="125">
                        <c:v>0.44333333333333336</c:v>
                      </c:pt>
                      <c:pt idx="126">
                        <c:v>0.29666666666666669</c:v>
                      </c:pt>
                      <c:pt idx="127">
                        <c:v>0.35333333333333333</c:v>
                      </c:pt>
                      <c:pt idx="128">
                        <c:v>9.6666666666666665E-2</c:v>
                      </c:pt>
                      <c:pt idx="129">
                        <c:v>3.3333333333333335E-3</c:v>
                      </c:pt>
                      <c:pt idx="130">
                        <c:v>-0.06</c:v>
                      </c:pt>
                      <c:pt idx="131">
                        <c:v>0.28666666666666668</c:v>
                      </c:pt>
                      <c:pt idx="132">
                        <c:v>0.22999999999999998</c:v>
                      </c:pt>
                      <c:pt idx="133">
                        <c:v>-0.14333333333333334</c:v>
                      </c:pt>
                      <c:pt idx="134">
                        <c:v>-0.31666666666666665</c:v>
                      </c:pt>
                      <c:pt idx="135">
                        <c:v>-6.6666666666666671E-3</c:v>
                      </c:pt>
                      <c:pt idx="136">
                        <c:v>7.6666666666666675E-2</c:v>
                      </c:pt>
                      <c:pt idx="137">
                        <c:v>0.14666666666666667</c:v>
                      </c:pt>
                      <c:pt idx="138">
                        <c:v>-0.16666666666666666</c:v>
                      </c:pt>
                      <c:pt idx="139">
                        <c:v>-0.20666666666666667</c:v>
                      </c:pt>
                      <c:pt idx="140">
                        <c:v>-0.28333333333333333</c:v>
                      </c:pt>
                      <c:pt idx="141">
                        <c:v>0.17333333333333334</c:v>
                      </c:pt>
                      <c:pt idx="142">
                        <c:v>0.37000000000000005</c:v>
                      </c:pt>
                      <c:pt idx="143">
                        <c:v>0.02</c:v>
                      </c:pt>
                      <c:pt idx="144">
                        <c:v>9.9999999999999992E-2</c:v>
                      </c:pt>
                      <c:pt idx="145">
                        <c:v>0.17333333333333334</c:v>
                      </c:pt>
                      <c:pt idx="146">
                        <c:v>-6.9999999999999993E-2</c:v>
                      </c:pt>
                      <c:pt idx="147">
                        <c:v>0.03</c:v>
                      </c:pt>
                      <c:pt idx="148">
                        <c:v>0.30333333333333334</c:v>
                      </c:pt>
                      <c:pt idx="149">
                        <c:v>0.21333333333333335</c:v>
                      </c:pt>
                      <c:pt idx="150">
                        <c:v>-9.0000000000000011E-2</c:v>
                      </c:pt>
                      <c:pt idx="151">
                        <c:v>-0.12666666666666668</c:v>
                      </c:pt>
                      <c:pt idx="152">
                        <c:v>-0.3133333333333333</c:v>
                      </c:pt>
                      <c:pt idx="153">
                        <c:v>0.03</c:v>
                      </c:pt>
                      <c:pt idx="154">
                        <c:v>-7.6666666666666675E-2</c:v>
                      </c:pt>
                      <c:pt idx="155">
                        <c:v>5.6666666666666671E-2</c:v>
                      </c:pt>
                      <c:pt idx="156">
                        <c:v>0.39333333333333331</c:v>
                      </c:pt>
                      <c:pt idx="157">
                        <c:v>0.14333333333333334</c:v>
                      </c:pt>
                      <c:pt idx="158">
                        <c:v>0.03</c:v>
                      </c:pt>
                      <c:pt idx="159">
                        <c:v>0.11333333333333334</c:v>
                      </c:pt>
                      <c:pt idx="160">
                        <c:v>-0.02</c:v>
                      </c:pt>
                      <c:pt idx="161">
                        <c:v>-0.20333333333333334</c:v>
                      </c:pt>
                      <c:pt idx="162">
                        <c:v>-0.40666666666666668</c:v>
                      </c:pt>
                      <c:pt idx="163">
                        <c:v>-0.37666666666666665</c:v>
                      </c:pt>
                      <c:pt idx="164">
                        <c:v>-0.66999999999999993</c:v>
                      </c:pt>
                      <c:pt idx="165">
                        <c:v>-0.7599999999999999</c:v>
                      </c:pt>
                      <c:pt idx="166">
                        <c:v>-0.6166666666666667</c:v>
                      </c:pt>
                      <c:pt idx="167">
                        <c:v>-0.89666666666666661</c:v>
                      </c:pt>
                      <c:pt idx="168">
                        <c:v>-0.43</c:v>
                      </c:pt>
                      <c:pt idx="169">
                        <c:v>-0.3833333333333333</c:v>
                      </c:pt>
                      <c:pt idx="170">
                        <c:v>-0.47333333333333333</c:v>
                      </c:pt>
                      <c:pt idx="171">
                        <c:v>-0.26666666666666666</c:v>
                      </c:pt>
                      <c:pt idx="172">
                        <c:v>-0.40666666666666668</c:v>
                      </c:pt>
                      <c:pt idx="173">
                        <c:v>-0.54</c:v>
                      </c:pt>
                      <c:pt idx="174">
                        <c:v>-0.48666666666666664</c:v>
                      </c:pt>
                      <c:pt idx="175">
                        <c:v>-0.16</c:v>
                      </c:pt>
                      <c:pt idx="176">
                        <c:v>-0.52666666666666673</c:v>
                      </c:pt>
                      <c:pt idx="177">
                        <c:v>-0.51666666666666672</c:v>
                      </c:pt>
                      <c:pt idx="178">
                        <c:v>-0.12333333333333334</c:v>
                      </c:pt>
                      <c:pt idx="179">
                        <c:v>-0.32</c:v>
                      </c:pt>
                      <c:pt idx="180">
                        <c:v>-0.11</c:v>
                      </c:pt>
                      <c:pt idx="181">
                        <c:v>-5.3333333333333337E-2</c:v>
                      </c:pt>
                      <c:pt idx="182">
                        <c:v>-0.18000000000000002</c:v>
                      </c:pt>
                      <c:pt idx="183">
                        <c:v>-0.13666666666666666</c:v>
                      </c:pt>
                      <c:pt idx="184">
                        <c:v>-0.21666666666666667</c:v>
                      </c:pt>
                      <c:pt idx="185">
                        <c:v>-0.29333333333333333</c:v>
                      </c:pt>
                      <c:pt idx="186">
                        <c:v>-0.33333333333333331</c:v>
                      </c:pt>
                      <c:pt idx="187">
                        <c:v>-0.34333333333333332</c:v>
                      </c:pt>
                      <c:pt idx="188">
                        <c:v>0.15</c:v>
                      </c:pt>
                      <c:pt idx="189">
                        <c:v>-0.17333333333333334</c:v>
                      </c:pt>
                      <c:pt idx="190">
                        <c:v>-0.69333333333333336</c:v>
                      </c:pt>
                      <c:pt idx="191">
                        <c:v>-0.36000000000000004</c:v>
                      </c:pt>
                      <c:pt idx="192">
                        <c:v>3.3333333333333335E-3</c:v>
                      </c:pt>
                      <c:pt idx="193">
                        <c:v>-6.9999999999999993E-2</c:v>
                      </c:pt>
                      <c:pt idx="194">
                        <c:v>-0.28999999999999998</c:v>
                      </c:pt>
                      <c:pt idx="195">
                        <c:v>-0.34333333333333332</c:v>
                      </c:pt>
                      <c:pt idx="196">
                        <c:v>-0.6366666666666666</c:v>
                      </c:pt>
                      <c:pt idx="197">
                        <c:v>-0.10666666666666667</c:v>
                      </c:pt>
                      <c:pt idx="198">
                        <c:v>-0.17</c:v>
                      </c:pt>
                      <c:pt idx="199">
                        <c:v>-0.34333333333333332</c:v>
                      </c:pt>
                      <c:pt idx="200">
                        <c:v>-0.22666666666666668</c:v>
                      </c:pt>
                      <c:pt idx="201">
                        <c:v>-0.12333333333333334</c:v>
                      </c:pt>
                      <c:pt idx="202">
                        <c:v>-0.26666666666666666</c:v>
                      </c:pt>
                      <c:pt idx="203">
                        <c:v>-0.50666666666666671</c:v>
                      </c:pt>
                      <c:pt idx="204">
                        <c:v>-0.41333333333333333</c:v>
                      </c:pt>
                      <c:pt idx="205">
                        <c:v>-0.38666666666666666</c:v>
                      </c:pt>
                      <c:pt idx="206">
                        <c:v>1.3333333333333334E-2</c:v>
                      </c:pt>
                      <c:pt idx="207">
                        <c:v>0.20666666666666667</c:v>
                      </c:pt>
                      <c:pt idx="208">
                        <c:v>-0.22</c:v>
                      </c:pt>
                      <c:pt idx="209">
                        <c:v>-0.26666666666666666</c:v>
                      </c:pt>
                      <c:pt idx="210">
                        <c:v>-0.15666666666666665</c:v>
                      </c:pt>
                      <c:pt idx="211">
                        <c:v>6.6666666666666666E-2</c:v>
                      </c:pt>
                      <c:pt idx="212">
                        <c:v>0.19666666666666666</c:v>
                      </c:pt>
                      <c:pt idx="213">
                        <c:v>-0.12</c:v>
                      </c:pt>
                      <c:pt idx="214">
                        <c:v>-0.19666666666666666</c:v>
                      </c:pt>
                      <c:pt idx="215">
                        <c:v>0.02</c:v>
                      </c:pt>
                      <c:pt idx="216">
                        <c:v>-0.27333333333333332</c:v>
                      </c:pt>
                      <c:pt idx="217">
                        <c:v>-0.01</c:v>
                      </c:pt>
                      <c:pt idx="218">
                        <c:v>-0.43</c:v>
                      </c:pt>
                      <c:pt idx="219">
                        <c:v>0.02</c:v>
                      </c:pt>
                      <c:pt idx="220">
                        <c:v>-0.17666666666666667</c:v>
                      </c:pt>
                      <c:pt idx="221">
                        <c:v>5.3333333333333337E-2</c:v>
                      </c:pt>
                      <c:pt idx="222">
                        <c:v>8.666666666666667E-2</c:v>
                      </c:pt>
                      <c:pt idx="223">
                        <c:v>-0.11666666666666665</c:v>
                      </c:pt>
                      <c:pt idx="224">
                        <c:v>-0.11</c:v>
                      </c:pt>
                      <c:pt idx="225">
                        <c:v>-0.38999999999999996</c:v>
                      </c:pt>
                      <c:pt idx="226">
                        <c:v>-0.3833333333333333</c:v>
                      </c:pt>
                      <c:pt idx="227">
                        <c:v>-0.10666666666666667</c:v>
                      </c:pt>
                      <c:pt idx="228">
                        <c:v>-6.6666666666666666E-2</c:v>
                      </c:pt>
                      <c:pt idx="229">
                        <c:v>-0.06</c:v>
                      </c:pt>
                      <c:pt idx="230">
                        <c:v>-0.39999999999999997</c:v>
                      </c:pt>
                      <c:pt idx="231">
                        <c:v>-0.29666666666666669</c:v>
                      </c:pt>
                      <c:pt idx="232">
                        <c:v>-0.41333333333333333</c:v>
                      </c:pt>
                      <c:pt idx="233">
                        <c:v>-0.38666666666666666</c:v>
                      </c:pt>
                      <c:pt idx="234">
                        <c:v>-0.29666666666666669</c:v>
                      </c:pt>
                      <c:pt idx="235">
                        <c:v>-0.41333333333333333</c:v>
                      </c:pt>
                      <c:pt idx="236">
                        <c:v>-0.24</c:v>
                      </c:pt>
                      <c:pt idx="237">
                        <c:v>-0.21333333333333335</c:v>
                      </c:pt>
                      <c:pt idx="238">
                        <c:v>-1.6666666666666666E-2</c:v>
                      </c:pt>
                      <c:pt idx="239">
                        <c:v>-0.13333333333333333</c:v>
                      </c:pt>
                      <c:pt idx="240">
                        <c:v>-0.31666666666666665</c:v>
                      </c:pt>
                      <c:pt idx="241">
                        <c:v>-0.13333333333333333</c:v>
                      </c:pt>
                      <c:pt idx="242">
                        <c:v>-0.10333333333333333</c:v>
                      </c:pt>
                      <c:pt idx="243">
                        <c:v>-0.34333333333333332</c:v>
                      </c:pt>
                      <c:pt idx="244">
                        <c:v>-0.17666666666666667</c:v>
                      </c:pt>
                      <c:pt idx="245">
                        <c:v>-0.11666666666666665</c:v>
                      </c:pt>
                      <c:pt idx="246">
                        <c:v>0.17666666666666667</c:v>
                      </c:pt>
                      <c:pt idx="247">
                        <c:v>6.3333333333333339E-2</c:v>
                      </c:pt>
                      <c:pt idx="248">
                        <c:v>0.02</c:v>
                      </c:pt>
                      <c:pt idx="249">
                        <c:v>-0.11333333333333334</c:v>
                      </c:pt>
                      <c:pt idx="250">
                        <c:v>-0.14666666666666667</c:v>
                      </c:pt>
                      <c:pt idx="251">
                        <c:v>-0.42333333333333334</c:v>
                      </c:pt>
                      <c:pt idx="252">
                        <c:v>-0.42</c:v>
                      </c:pt>
                      <c:pt idx="253">
                        <c:v>-0.31666666666666665</c:v>
                      </c:pt>
                      <c:pt idx="254">
                        <c:v>-0.16666666666666666</c:v>
                      </c:pt>
                      <c:pt idx="255">
                        <c:v>-0.14666666666666667</c:v>
                      </c:pt>
                      <c:pt idx="256">
                        <c:v>-6.6666666666666666E-2</c:v>
                      </c:pt>
                      <c:pt idx="257">
                        <c:v>0.29666666666666669</c:v>
                      </c:pt>
                      <c:pt idx="258">
                        <c:v>3.3333333333333333E-2</c:v>
                      </c:pt>
                      <c:pt idx="259">
                        <c:v>-0.27</c:v>
                      </c:pt>
                      <c:pt idx="260">
                        <c:v>-0.22</c:v>
                      </c:pt>
                      <c:pt idx="261">
                        <c:v>0.37333333333333335</c:v>
                      </c:pt>
                      <c:pt idx="262">
                        <c:v>4.9999999999999996E-2</c:v>
                      </c:pt>
                      <c:pt idx="263">
                        <c:v>0.45999999999999996</c:v>
                      </c:pt>
                      <c:pt idx="264">
                        <c:v>0.20333333333333334</c:v>
                      </c:pt>
                      <c:pt idx="265">
                        <c:v>0.14333333333333334</c:v>
                      </c:pt>
                      <c:pt idx="266">
                        <c:v>0.44333333333333336</c:v>
                      </c:pt>
                      <c:pt idx="267">
                        <c:v>0.14333333333333334</c:v>
                      </c:pt>
                      <c:pt idx="268">
                        <c:v>-0.16333333333333333</c:v>
                      </c:pt>
                      <c:pt idx="269">
                        <c:v>0.02</c:v>
                      </c:pt>
                      <c:pt idx="270">
                        <c:v>-0.22666666666666668</c:v>
                      </c:pt>
                      <c:pt idx="271">
                        <c:v>-0.54333333333333333</c:v>
                      </c:pt>
                      <c:pt idx="272">
                        <c:v>-0.55666666666666664</c:v>
                      </c:pt>
                      <c:pt idx="273">
                        <c:v>-0.46333333333333332</c:v>
                      </c:pt>
                      <c:pt idx="274">
                        <c:v>-0.26666666666666666</c:v>
                      </c:pt>
                      <c:pt idx="275">
                        <c:v>-0.32333333333333331</c:v>
                      </c:pt>
                      <c:pt idx="276">
                        <c:v>-0.6333333333333333</c:v>
                      </c:pt>
                      <c:pt idx="277">
                        <c:v>-0.57999999999999996</c:v>
                      </c:pt>
                      <c:pt idx="278">
                        <c:v>-0.55999999999999994</c:v>
                      </c:pt>
                      <c:pt idx="279">
                        <c:v>-0.53</c:v>
                      </c:pt>
                      <c:pt idx="280">
                        <c:v>-0.51666666666666672</c:v>
                      </c:pt>
                      <c:pt idx="281">
                        <c:v>-0.51666666666666672</c:v>
                      </c:pt>
                      <c:pt idx="282">
                        <c:v>-0.73333333333333339</c:v>
                      </c:pt>
                      <c:pt idx="283">
                        <c:v>-4.9999999999999996E-2</c:v>
                      </c:pt>
                      <c:pt idx="284">
                        <c:v>6.9999999999999993E-2</c:v>
                      </c:pt>
                      <c:pt idx="285">
                        <c:v>-7.3333333333333334E-2</c:v>
                      </c:pt>
                      <c:pt idx="286">
                        <c:v>-0.41666666666666669</c:v>
                      </c:pt>
                      <c:pt idx="287">
                        <c:v>-0.62333333333333341</c:v>
                      </c:pt>
                      <c:pt idx="288">
                        <c:v>-0.66333333333333333</c:v>
                      </c:pt>
                      <c:pt idx="289">
                        <c:v>-0.61</c:v>
                      </c:pt>
                      <c:pt idx="290">
                        <c:v>-0.69666666666666666</c:v>
                      </c:pt>
                      <c:pt idx="291">
                        <c:v>-0.54999999999999993</c:v>
                      </c:pt>
                      <c:pt idx="292">
                        <c:v>-0.52333333333333332</c:v>
                      </c:pt>
                      <c:pt idx="293">
                        <c:v>-0.62333333333333341</c:v>
                      </c:pt>
                      <c:pt idx="294">
                        <c:v>-0.27666666666666667</c:v>
                      </c:pt>
                      <c:pt idx="295">
                        <c:v>8.3333333333333329E-2</c:v>
                      </c:pt>
                      <c:pt idx="296">
                        <c:v>5.6666666666666671E-2</c:v>
                      </c:pt>
                      <c:pt idx="297">
                        <c:v>3.6666666666666667E-2</c:v>
                      </c:pt>
                      <c:pt idx="298">
                        <c:v>0.18999999999999997</c:v>
                      </c:pt>
                      <c:pt idx="299">
                        <c:v>-0.11</c:v>
                      </c:pt>
                      <c:pt idx="300">
                        <c:v>-0.15333333333333335</c:v>
                      </c:pt>
                      <c:pt idx="301">
                        <c:v>-0.20333333333333334</c:v>
                      </c:pt>
                      <c:pt idx="302">
                        <c:v>-0.16666666666666666</c:v>
                      </c:pt>
                      <c:pt idx="303">
                        <c:v>-0.22999999999999998</c:v>
                      </c:pt>
                      <c:pt idx="304">
                        <c:v>-0.25333333333333335</c:v>
                      </c:pt>
                      <c:pt idx="305">
                        <c:v>-0.32333333333333331</c:v>
                      </c:pt>
                      <c:pt idx="306">
                        <c:v>-0.18999999999999997</c:v>
                      </c:pt>
                      <c:pt idx="307">
                        <c:v>-0.37999999999999995</c:v>
                      </c:pt>
                      <c:pt idx="308">
                        <c:v>-0.17</c:v>
                      </c:pt>
                      <c:pt idx="309">
                        <c:v>-0.28999999999999998</c:v>
                      </c:pt>
                      <c:pt idx="310">
                        <c:v>-0.60333333333333339</c:v>
                      </c:pt>
                      <c:pt idx="311">
                        <c:v>-0.25333333333333335</c:v>
                      </c:pt>
                      <c:pt idx="312">
                        <c:v>-0.40666666666666668</c:v>
                      </c:pt>
                      <c:pt idx="313">
                        <c:v>-0.54999999999999993</c:v>
                      </c:pt>
                      <c:pt idx="314">
                        <c:v>-0.3</c:v>
                      </c:pt>
                      <c:pt idx="315">
                        <c:v>-0.17333333333333334</c:v>
                      </c:pt>
                      <c:pt idx="316">
                        <c:v>-9.3333333333333338E-2</c:v>
                      </c:pt>
                      <c:pt idx="317">
                        <c:v>-0.10333333333333333</c:v>
                      </c:pt>
                      <c:pt idx="318">
                        <c:v>-2.6666666666666668E-2</c:v>
                      </c:pt>
                      <c:pt idx="319">
                        <c:v>9.0000000000000011E-2</c:v>
                      </c:pt>
                      <c:pt idx="320">
                        <c:v>0.14666666666666667</c:v>
                      </c:pt>
                      <c:pt idx="321">
                        <c:v>-3.3333333333333333E-2</c:v>
                      </c:pt>
                      <c:pt idx="322">
                        <c:v>0.14333333333333334</c:v>
                      </c:pt>
                      <c:pt idx="323">
                        <c:v>-0.04</c:v>
                      </c:pt>
                      <c:pt idx="324">
                        <c:v>-0.27999999999999997</c:v>
                      </c:pt>
                      <c:pt idx="325">
                        <c:v>-0.23666666666666666</c:v>
                      </c:pt>
                      <c:pt idx="326">
                        <c:v>-0.17</c:v>
                      </c:pt>
                      <c:pt idx="327">
                        <c:v>-0.43333333333333335</c:v>
                      </c:pt>
                      <c:pt idx="328">
                        <c:v>-0.34</c:v>
                      </c:pt>
                      <c:pt idx="329">
                        <c:v>-0.38666666666666666</c:v>
                      </c:pt>
                      <c:pt idx="330">
                        <c:v>-0.13333333333333333</c:v>
                      </c:pt>
                      <c:pt idx="331">
                        <c:v>-0.35666666666666669</c:v>
                      </c:pt>
                      <c:pt idx="332">
                        <c:v>-0.41</c:v>
                      </c:pt>
                      <c:pt idx="333">
                        <c:v>-0.43</c:v>
                      </c:pt>
                      <c:pt idx="334">
                        <c:v>-0.69333333333333336</c:v>
                      </c:pt>
                      <c:pt idx="335">
                        <c:v>-0.53666666666666674</c:v>
                      </c:pt>
                      <c:pt idx="336">
                        <c:v>-0.37999999999999995</c:v>
                      </c:pt>
                      <c:pt idx="337">
                        <c:v>-0.6166666666666667</c:v>
                      </c:pt>
                      <c:pt idx="338">
                        <c:v>-0.32</c:v>
                      </c:pt>
                      <c:pt idx="339">
                        <c:v>-0.29666666666666669</c:v>
                      </c:pt>
                      <c:pt idx="340">
                        <c:v>-0.22666666666666668</c:v>
                      </c:pt>
                      <c:pt idx="341">
                        <c:v>-0.22333333333333336</c:v>
                      </c:pt>
                      <c:pt idx="342">
                        <c:v>0.20333333333333334</c:v>
                      </c:pt>
                      <c:pt idx="343">
                        <c:v>0.42666666666666669</c:v>
                      </c:pt>
                      <c:pt idx="344">
                        <c:v>0.27333333333333332</c:v>
                      </c:pt>
                      <c:pt idx="345">
                        <c:v>0.37000000000000005</c:v>
                      </c:pt>
                      <c:pt idx="346">
                        <c:v>0.41666666666666669</c:v>
                      </c:pt>
                      <c:pt idx="347">
                        <c:v>0.40666666666666668</c:v>
                      </c:pt>
                      <c:pt idx="348">
                        <c:v>0.54999999999999993</c:v>
                      </c:pt>
                      <c:pt idx="349">
                        <c:v>0.37000000000000005</c:v>
                      </c:pt>
                      <c:pt idx="350">
                        <c:v>0.24</c:v>
                      </c:pt>
                      <c:pt idx="351">
                        <c:v>9.9999999999999992E-2</c:v>
                      </c:pt>
                      <c:pt idx="352">
                        <c:v>0.10333333333333333</c:v>
                      </c:pt>
                      <c:pt idx="353">
                        <c:v>0.13999999999999999</c:v>
                      </c:pt>
                      <c:pt idx="354">
                        <c:v>6.3333333333333339E-2</c:v>
                      </c:pt>
                      <c:pt idx="355">
                        <c:v>0.21333333333333335</c:v>
                      </c:pt>
                      <c:pt idx="356">
                        <c:v>-0.18333333333333335</c:v>
                      </c:pt>
                      <c:pt idx="357">
                        <c:v>-0.20333333333333334</c:v>
                      </c:pt>
                      <c:pt idx="358">
                        <c:v>-0.24</c:v>
                      </c:pt>
                      <c:pt idx="359">
                        <c:v>-0.22999999999999998</c:v>
                      </c:pt>
                      <c:pt idx="360">
                        <c:v>0.11333333333333334</c:v>
                      </c:pt>
                      <c:pt idx="361">
                        <c:v>0.48333333333333334</c:v>
                      </c:pt>
                      <c:pt idx="362">
                        <c:v>0.44666666666666671</c:v>
                      </c:pt>
                      <c:pt idx="363">
                        <c:v>0.43</c:v>
                      </c:pt>
                      <c:pt idx="364">
                        <c:v>0.3</c:v>
                      </c:pt>
                      <c:pt idx="365">
                        <c:v>4.9999999999999996E-2</c:v>
                      </c:pt>
                      <c:pt idx="366">
                        <c:v>-0.41333333333333333</c:v>
                      </c:pt>
                      <c:pt idx="367">
                        <c:v>-0.18666666666666668</c:v>
                      </c:pt>
                      <c:pt idx="368">
                        <c:v>-0.14666666666666667</c:v>
                      </c:pt>
                      <c:pt idx="369">
                        <c:v>3.3333333333333333E-2</c:v>
                      </c:pt>
                      <c:pt idx="370">
                        <c:v>-2.3333333333333334E-2</c:v>
                      </c:pt>
                      <c:pt idx="371">
                        <c:v>-0.14333333333333334</c:v>
                      </c:pt>
                      <c:pt idx="372">
                        <c:v>-0.19333333333333333</c:v>
                      </c:pt>
                      <c:pt idx="373">
                        <c:v>-0.44333333333333336</c:v>
                      </c:pt>
                      <c:pt idx="374">
                        <c:v>9.9999999999999992E-2</c:v>
                      </c:pt>
                      <c:pt idx="375">
                        <c:v>0.29666666666666669</c:v>
                      </c:pt>
                      <c:pt idx="376">
                        <c:v>0.36333333333333334</c:v>
                      </c:pt>
                      <c:pt idx="377">
                        <c:v>5.6666666666666671E-2</c:v>
                      </c:pt>
                      <c:pt idx="378">
                        <c:v>0.27999999999999997</c:v>
                      </c:pt>
                      <c:pt idx="379">
                        <c:v>0.17333333333333334</c:v>
                      </c:pt>
                      <c:pt idx="380">
                        <c:v>0.33333333333333331</c:v>
                      </c:pt>
                      <c:pt idx="381">
                        <c:v>0.35333333333333333</c:v>
                      </c:pt>
                      <c:pt idx="382">
                        <c:v>0.16</c:v>
                      </c:pt>
                      <c:pt idx="383">
                        <c:v>-0.13999999999999999</c:v>
                      </c:pt>
                      <c:pt idx="384">
                        <c:v>-3.6666666666666667E-2</c:v>
                      </c:pt>
                      <c:pt idx="385">
                        <c:v>0.44</c:v>
                      </c:pt>
                      <c:pt idx="386">
                        <c:v>0.36333333333333334</c:v>
                      </c:pt>
                      <c:pt idx="387">
                        <c:v>0.49666666666666665</c:v>
                      </c:pt>
                      <c:pt idx="388">
                        <c:v>0.39999999999999997</c:v>
                      </c:pt>
                      <c:pt idx="389">
                        <c:v>-7.3333333333333334E-2</c:v>
                      </c:pt>
                      <c:pt idx="390">
                        <c:v>7.6666666666666675E-2</c:v>
                      </c:pt>
                      <c:pt idx="391">
                        <c:v>0.17</c:v>
                      </c:pt>
                      <c:pt idx="392">
                        <c:v>3.3333333333333333E-2</c:v>
                      </c:pt>
                      <c:pt idx="393">
                        <c:v>0.45</c:v>
                      </c:pt>
                      <c:pt idx="394">
                        <c:v>0.12333333333333334</c:v>
                      </c:pt>
                      <c:pt idx="395">
                        <c:v>-3.3333333333333333E-2</c:v>
                      </c:pt>
                      <c:pt idx="396">
                        <c:v>0.19666666666666666</c:v>
                      </c:pt>
                      <c:pt idx="397">
                        <c:v>0.48666666666666664</c:v>
                      </c:pt>
                      <c:pt idx="398">
                        <c:v>0.33</c:v>
                      </c:pt>
                      <c:pt idx="399">
                        <c:v>0.48333333333333334</c:v>
                      </c:pt>
                      <c:pt idx="400">
                        <c:v>0.58333333333333337</c:v>
                      </c:pt>
                      <c:pt idx="401">
                        <c:v>0.56333333333333335</c:v>
                      </c:pt>
                      <c:pt idx="402">
                        <c:v>0.27999999999999997</c:v>
                      </c:pt>
                      <c:pt idx="403">
                        <c:v>0.06</c:v>
                      </c:pt>
                      <c:pt idx="404">
                        <c:v>0.13999999999999999</c:v>
                      </c:pt>
                      <c:pt idx="405">
                        <c:v>0.06</c:v>
                      </c:pt>
                      <c:pt idx="406">
                        <c:v>0.26666666666666666</c:v>
                      </c:pt>
                      <c:pt idx="407">
                        <c:v>0.22333333333333336</c:v>
                      </c:pt>
                      <c:pt idx="408">
                        <c:v>0.11333333333333334</c:v>
                      </c:pt>
                      <c:pt idx="409">
                        <c:v>6.6666666666666666E-2</c:v>
                      </c:pt>
                      <c:pt idx="410">
                        <c:v>6.3333333333333339E-2</c:v>
                      </c:pt>
                      <c:pt idx="411">
                        <c:v>-6.3333333333333339E-2</c:v>
                      </c:pt>
                      <c:pt idx="412">
                        <c:v>-0.19333333333333333</c:v>
                      </c:pt>
                      <c:pt idx="413">
                        <c:v>-0.26</c:v>
                      </c:pt>
                      <c:pt idx="414">
                        <c:v>0.19333333333333333</c:v>
                      </c:pt>
                      <c:pt idx="415">
                        <c:v>0.13</c:v>
                      </c:pt>
                      <c:pt idx="416">
                        <c:v>0.27999999999999997</c:v>
                      </c:pt>
                      <c:pt idx="417">
                        <c:v>0.12333333333333334</c:v>
                      </c:pt>
                      <c:pt idx="418">
                        <c:v>-8.3333333333333329E-2</c:v>
                      </c:pt>
                      <c:pt idx="419">
                        <c:v>8.666666666666667E-2</c:v>
                      </c:pt>
                      <c:pt idx="420">
                        <c:v>0.18666666666666668</c:v>
                      </c:pt>
                      <c:pt idx="421">
                        <c:v>0.37999999999999995</c:v>
                      </c:pt>
                      <c:pt idx="422">
                        <c:v>0.70333333333333325</c:v>
                      </c:pt>
                      <c:pt idx="423">
                        <c:v>0.62333333333333341</c:v>
                      </c:pt>
                      <c:pt idx="424">
                        <c:v>0.6</c:v>
                      </c:pt>
                      <c:pt idx="425">
                        <c:v>0.78666666666666663</c:v>
                      </c:pt>
                      <c:pt idx="426">
                        <c:v>1.17</c:v>
                      </c:pt>
                      <c:pt idx="427">
                        <c:v>0.6166666666666667</c:v>
                      </c:pt>
                      <c:pt idx="428">
                        <c:v>0.30333333333333334</c:v>
                      </c:pt>
                      <c:pt idx="429">
                        <c:v>0.32</c:v>
                      </c:pt>
                      <c:pt idx="430">
                        <c:v>0.34</c:v>
                      </c:pt>
                      <c:pt idx="431">
                        <c:v>0.56333333333333335</c:v>
                      </c:pt>
                      <c:pt idx="432">
                        <c:v>0.5</c:v>
                      </c:pt>
                      <c:pt idx="433">
                        <c:v>0.40333333333333332</c:v>
                      </c:pt>
                      <c:pt idx="434">
                        <c:v>0.59</c:v>
                      </c:pt>
                      <c:pt idx="435">
                        <c:v>0.50666666666666671</c:v>
                      </c:pt>
                      <c:pt idx="436">
                        <c:v>0.43333333333333335</c:v>
                      </c:pt>
                      <c:pt idx="437">
                        <c:v>0.06</c:v>
                      </c:pt>
                      <c:pt idx="438">
                        <c:v>-0.06</c:v>
                      </c:pt>
                      <c:pt idx="439">
                        <c:v>-0.01</c:v>
                      </c:pt>
                      <c:pt idx="440">
                        <c:v>0.22333333333333336</c:v>
                      </c:pt>
                      <c:pt idx="441">
                        <c:v>0.19333333333333333</c:v>
                      </c:pt>
                      <c:pt idx="442">
                        <c:v>0.23666666666666666</c:v>
                      </c:pt>
                      <c:pt idx="443">
                        <c:v>0.27333333333333332</c:v>
                      </c:pt>
                      <c:pt idx="444">
                        <c:v>0.42333333333333334</c:v>
                      </c:pt>
                      <c:pt idx="445">
                        <c:v>0.3133333333333333</c:v>
                      </c:pt>
                      <c:pt idx="446">
                        <c:v>0.18999999999999997</c:v>
                      </c:pt>
                      <c:pt idx="447">
                        <c:v>6.3333333333333339E-2</c:v>
                      </c:pt>
                      <c:pt idx="448">
                        <c:v>0</c:v>
                      </c:pt>
                      <c:pt idx="449">
                        <c:v>0.06</c:v>
                      </c:pt>
                      <c:pt idx="450">
                        <c:v>0.35666666666666669</c:v>
                      </c:pt>
                      <c:pt idx="451">
                        <c:v>0.27</c:v>
                      </c:pt>
                      <c:pt idx="452">
                        <c:v>0.14666666666666667</c:v>
                      </c:pt>
                      <c:pt idx="453">
                        <c:v>9.6666666666666665E-2</c:v>
                      </c:pt>
                      <c:pt idx="454">
                        <c:v>-0.25</c:v>
                      </c:pt>
                      <c:pt idx="455">
                        <c:v>0.12666666666666668</c:v>
                      </c:pt>
                      <c:pt idx="456">
                        <c:v>0.37333333333333335</c:v>
                      </c:pt>
                      <c:pt idx="457">
                        <c:v>0.53666666666666674</c:v>
                      </c:pt>
                      <c:pt idx="458">
                        <c:v>0.72666666666666668</c:v>
                      </c:pt>
                      <c:pt idx="459">
                        <c:v>0.51666666666666672</c:v>
                      </c:pt>
                      <c:pt idx="460">
                        <c:v>0.38666666666666666</c:v>
                      </c:pt>
                      <c:pt idx="461">
                        <c:v>0.29666666666666669</c:v>
                      </c:pt>
                      <c:pt idx="462">
                        <c:v>0.45999999999999996</c:v>
                      </c:pt>
                      <c:pt idx="463">
                        <c:v>7.3333333333333334E-2</c:v>
                      </c:pt>
                      <c:pt idx="464">
                        <c:v>7.3333333333333334E-2</c:v>
                      </c:pt>
                      <c:pt idx="465">
                        <c:v>0.33333333333333331</c:v>
                      </c:pt>
                      <c:pt idx="466">
                        <c:v>0.59</c:v>
                      </c:pt>
                      <c:pt idx="467">
                        <c:v>0.59</c:v>
                      </c:pt>
                      <c:pt idx="468">
                        <c:v>0.62666666666666659</c:v>
                      </c:pt>
                      <c:pt idx="469">
                        <c:v>0.58333333333333337</c:v>
                      </c:pt>
                      <c:pt idx="470">
                        <c:v>0.70000000000000007</c:v>
                      </c:pt>
                      <c:pt idx="471">
                        <c:v>0.72000000000000008</c:v>
                      </c:pt>
                      <c:pt idx="472">
                        <c:v>0.6166666666666667</c:v>
                      </c:pt>
                      <c:pt idx="473">
                        <c:v>0.24333333333333332</c:v>
                      </c:pt>
                      <c:pt idx="474">
                        <c:v>0.66999999999999993</c:v>
                      </c:pt>
                      <c:pt idx="475">
                        <c:v>0.94333333333333336</c:v>
                      </c:pt>
                      <c:pt idx="476">
                        <c:v>0.81333333333333335</c:v>
                      </c:pt>
                      <c:pt idx="477">
                        <c:v>0.45333333333333337</c:v>
                      </c:pt>
                      <c:pt idx="478">
                        <c:v>0.49</c:v>
                      </c:pt>
                      <c:pt idx="479">
                        <c:v>0.42333333333333334</c:v>
                      </c:pt>
                      <c:pt idx="480">
                        <c:v>0.31</c:v>
                      </c:pt>
                      <c:pt idx="481">
                        <c:v>0.41333333333333333</c:v>
                      </c:pt>
                      <c:pt idx="482">
                        <c:v>0.47333333333333333</c:v>
                      </c:pt>
                      <c:pt idx="483">
                        <c:v>0.3133333333333333</c:v>
                      </c:pt>
                      <c:pt idx="484">
                        <c:v>0.39999999999999997</c:v>
                      </c:pt>
                      <c:pt idx="485">
                        <c:v>0.24666666666666667</c:v>
                      </c:pt>
                      <c:pt idx="486">
                        <c:v>0.21333333333333335</c:v>
                      </c:pt>
                      <c:pt idx="487">
                        <c:v>6.3333333333333339E-2</c:v>
                      </c:pt>
                      <c:pt idx="488">
                        <c:v>-0.12333333333333334</c:v>
                      </c:pt>
                      <c:pt idx="489">
                        <c:v>-3.3333333333333333E-2</c:v>
                      </c:pt>
                      <c:pt idx="490">
                        <c:v>-6.6666666666666671E-3</c:v>
                      </c:pt>
                      <c:pt idx="491">
                        <c:v>-0.14333333333333334</c:v>
                      </c:pt>
                      <c:pt idx="492">
                        <c:v>-0.31666666666666665</c:v>
                      </c:pt>
                      <c:pt idx="493">
                        <c:v>-0.34</c:v>
                      </c:pt>
                      <c:pt idx="494">
                        <c:v>-0.27666666666666667</c:v>
                      </c:pt>
                      <c:pt idx="495">
                        <c:v>-0.10666666666666667</c:v>
                      </c:pt>
                      <c:pt idx="496">
                        <c:v>0.15666666666666665</c:v>
                      </c:pt>
                      <c:pt idx="497">
                        <c:v>0.12</c:v>
                      </c:pt>
                      <c:pt idx="498">
                        <c:v>0.27666666666666667</c:v>
                      </c:pt>
                      <c:pt idx="499">
                        <c:v>0.03</c:v>
                      </c:pt>
                      <c:pt idx="500">
                        <c:v>1.6666666666666666E-2</c:v>
                      </c:pt>
                      <c:pt idx="501">
                        <c:v>-0.04</c:v>
                      </c:pt>
                      <c:pt idx="502">
                        <c:v>-0.16666666666666666</c:v>
                      </c:pt>
                      <c:pt idx="503">
                        <c:v>-6.9999999999999993E-2</c:v>
                      </c:pt>
                      <c:pt idx="504">
                        <c:v>-9.9999999999999992E-2</c:v>
                      </c:pt>
                      <c:pt idx="505">
                        <c:v>-0.21666666666666667</c:v>
                      </c:pt>
                      <c:pt idx="506">
                        <c:v>-0.20666666666666667</c:v>
                      </c:pt>
                      <c:pt idx="507">
                        <c:v>9.0000000000000011E-2</c:v>
                      </c:pt>
                      <c:pt idx="508">
                        <c:v>0.14666666666666667</c:v>
                      </c:pt>
                      <c:pt idx="509">
                        <c:v>0.14666666666666667</c:v>
                      </c:pt>
                      <c:pt idx="510">
                        <c:v>9.0000000000000011E-2</c:v>
                      </c:pt>
                      <c:pt idx="511">
                        <c:v>3.6666666666666667E-2</c:v>
                      </c:pt>
                      <c:pt idx="512">
                        <c:v>0.12666666666666668</c:v>
                      </c:pt>
                      <c:pt idx="513">
                        <c:v>-0.22999999999999998</c:v>
                      </c:pt>
                      <c:pt idx="514">
                        <c:v>-0.56333333333333335</c:v>
                      </c:pt>
                      <c:pt idx="515">
                        <c:v>-0.74333333333333329</c:v>
                      </c:pt>
                      <c:pt idx="516">
                        <c:v>-0.67333333333333334</c:v>
                      </c:pt>
                      <c:pt idx="517">
                        <c:v>-0.39666666666666667</c:v>
                      </c:pt>
                      <c:pt idx="518">
                        <c:v>-0.24666666666666667</c:v>
                      </c:pt>
                      <c:pt idx="519">
                        <c:v>-0.33666666666666667</c:v>
                      </c:pt>
                      <c:pt idx="520">
                        <c:v>-0.17</c:v>
                      </c:pt>
                      <c:pt idx="521">
                        <c:v>-0.49</c:v>
                      </c:pt>
                      <c:pt idx="522">
                        <c:v>-3.3333333333333333E-2</c:v>
                      </c:pt>
                      <c:pt idx="523">
                        <c:v>0.12</c:v>
                      </c:pt>
                      <c:pt idx="524">
                        <c:v>0.21666666666666667</c:v>
                      </c:pt>
                      <c:pt idx="525">
                        <c:v>0.16333333333333333</c:v>
                      </c:pt>
                      <c:pt idx="526">
                        <c:v>0.13999999999999999</c:v>
                      </c:pt>
                      <c:pt idx="527">
                        <c:v>0.03</c:v>
                      </c:pt>
                      <c:pt idx="528">
                        <c:v>1.6666666666666666E-2</c:v>
                      </c:pt>
                      <c:pt idx="529">
                        <c:v>0.10333333333333333</c:v>
                      </c:pt>
                      <c:pt idx="530">
                        <c:v>0.22333333333333336</c:v>
                      </c:pt>
                      <c:pt idx="531">
                        <c:v>0.25</c:v>
                      </c:pt>
                      <c:pt idx="532">
                        <c:v>0.51333333333333331</c:v>
                      </c:pt>
                      <c:pt idx="533">
                        <c:v>0.42</c:v>
                      </c:pt>
                      <c:pt idx="534">
                        <c:v>0.6333333333333333</c:v>
                      </c:pt>
                      <c:pt idx="535">
                        <c:v>0.48</c:v>
                      </c:pt>
                      <c:pt idx="536">
                        <c:v>0.27666666666666667</c:v>
                      </c:pt>
                      <c:pt idx="537">
                        <c:v>0.31</c:v>
                      </c:pt>
                      <c:pt idx="538">
                        <c:v>0.31</c:v>
                      </c:pt>
                      <c:pt idx="539">
                        <c:v>0.17666666666666667</c:v>
                      </c:pt>
                      <c:pt idx="540">
                        <c:v>1.6666666666666666E-2</c:v>
                      </c:pt>
                      <c:pt idx="541">
                        <c:v>6.3333333333333339E-2</c:v>
                      </c:pt>
                      <c:pt idx="542">
                        <c:v>0.25333333333333335</c:v>
                      </c:pt>
                      <c:pt idx="543">
                        <c:v>0.40333333333333332</c:v>
                      </c:pt>
                      <c:pt idx="544">
                        <c:v>0.71</c:v>
                      </c:pt>
                      <c:pt idx="545">
                        <c:v>0.77999999999999992</c:v>
                      </c:pt>
                      <c:pt idx="546">
                        <c:v>0.78333333333333333</c:v>
                      </c:pt>
                      <c:pt idx="547">
                        <c:v>0.89666666666666661</c:v>
                      </c:pt>
                      <c:pt idx="548">
                        <c:v>0.52</c:v>
                      </c:pt>
                      <c:pt idx="549">
                        <c:v>0.47</c:v>
                      </c:pt>
                      <c:pt idx="550">
                        <c:v>0.41333333333333333</c:v>
                      </c:pt>
                      <c:pt idx="551">
                        <c:v>0.35666666666666669</c:v>
                      </c:pt>
                      <c:pt idx="552">
                        <c:v>0.40333333333333332</c:v>
                      </c:pt>
                      <c:pt idx="553">
                        <c:v>0.19666666666666666</c:v>
                      </c:pt>
                      <c:pt idx="554">
                        <c:v>0.26666666666666666</c:v>
                      </c:pt>
                      <c:pt idx="555">
                        <c:v>0.35000000000000003</c:v>
                      </c:pt>
                      <c:pt idx="556">
                        <c:v>0.41</c:v>
                      </c:pt>
                      <c:pt idx="557">
                        <c:v>0.15333333333333335</c:v>
                      </c:pt>
                      <c:pt idx="558">
                        <c:v>0.02</c:v>
                      </c:pt>
                      <c:pt idx="559">
                        <c:v>-0.26333333333333336</c:v>
                      </c:pt>
                      <c:pt idx="560">
                        <c:v>-0.45333333333333337</c:v>
                      </c:pt>
                      <c:pt idx="561">
                        <c:v>-0.44</c:v>
                      </c:pt>
                      <c:pt idx="562">
                        <c:v>-0.65333333333333332</c:v>
                      </c:pt>
                      <c:pt idx="563">
                        <c:v>-0.59666666666666668</c:v>
                      </c:pt>
                      <c:pt idx="564">
                        <c:v>-0.16333333333333333</c:v>
                      </c:pt>
                      <c:pt idx="565">
                        <c:v>0.15333333333333335</c:v>
                      </c:pt>
                      <c:pt idx="566">
                        <c:v>0.25</c:v>
                      </c:pt>
                      <c:pt idx="567">
                        <c:v>0.27666666666666667</c:v>
                      </c:pt>
                      <c:pt idx="568">
                        <c:v>0.48666666666666664</c:v>
                      </c:pt>
                      <c:pt idx="569">
                        <c:v>0.42333333333333334</c:v>
                      </c:pt>
                      <c:pt idx="570">
                        <c:v>0.56999999999999995</c:v>
                      </c:pt>
                      <c:pt idx="571">
                        <c:v>6.9999999999999993E-2</c:v>
                      </c:pt>
                      <c:pt idx="572">
                        <c:v>0.38666666666666666</c:v>
                      </c:pt>
                      <c:pt idx="573">
                        <c:v>0.15666666666666665</c:v>
                      </c:pt>
                      <c:pt idx="574">
                        <c:v>-9.3333333333333338E-2</c:v>
                      </c:pt>
                      <c:pt idx="575">
                        <c:v>5.3333333333333337E-2</c:v>
                      </c:pt>
                      <c:pt idx="576">
                        <c:v>0.19666666666666666</c:v>
                      </c:pt>
                      <c:pt idx="577">
                        <c:v>0.25</c:v>
                      </c:pt>
                      <c:pt idx="578">
                        <c:v>0.33666666666666667</c:v>
                      </c:pt>
                      <c:pt idx="579">
                        <c:v>0.48666666666666664</c:v>
                      </c:pt>
                      <c:pt idx="580">
                        <c:v>0.72666666666666668</c:v>
                      </c:pt>
                      <c:pt idx="581">
                        <c:v>0.3666666666666667</c:v>
                      </c:pt>
                      <c:pt idx="582">
                        <c:v>0.25666666666666665</c:v>
                      </c:pt>
                      <c:pt idx="583">
                        <c:v>-4.6666666666666669E-2</c:v>
                      </c:pt>
                      <c:pt idx="584">
                        <c:v>0.08</c:v>
                      </c:pt>
                      <c:pt idx="585">
                        <c:v>-0.11</c:v>
                      </c:pt>
                      <c:pt idx="586">
                        <c:v>0.03</c:v>
                      </c:pt>
                      <c:pt idx="587">
                        <c:v>-0.01</c:v>
                      </c:pt>
                      <c:pt idx="588">
                        <c:v>7.6666666666666675E-2</c:v>
                      </c:pt>
                      <c:pt idx="589">
                        <c:v>9.3333333333333338E-2</c:v>
                      </c:pt>
                      <c:pt idx="590">
                        <c:v>0.21666666666666667</c:v>
                      </c:pt>
                      <c:pt idx="591">
                        <c:v>0.35000000000000003</c:v>
                      </c:pt>
                      <c:pt idx="592">
                        <c:v>0.61</c:v>
                      </c:pt>
                      <c:pt idx="593">
                        <c:v>0.91999999999999993</c:v>
                      </c:pt>
                      <c:pt idx="594">
                        <c:v>0.78333333333333333</c:v>
                      </c:pt>
                      <c:pt idx="595">
                        <c:v>0.93</c:v>
                      </c:pt>
                      <c:pt idx="596">
                        <c:v>0.73</c:v>
                      </c:pt>
                      <c:pt idx="597">
                        <c:v>0.53666666666666674</c:v>
                      </c:pt>
                      <c:pt idx="598">
                        <c:v>0.37333333333333335</c:v>
                      </c:pt>
                      <c:pt idx="599">
                        <c:v>0.22333333333333336</c:v>
                      </c:pt>
                      <c:pt idx="600">
                        <c:v>0.27666666666666667</c:v>
                      </c:pt>
                      <c:pt idx="601">
                        <c:v>0.52</c:v>
                      </c:pt>
                      <c:pt idx="602">
                        <c:v>0.66999999999999993</c:v>
                      </c:pt>
                      <c:pt idx="603">
                        <c:v>0.42333333333333334</c:v>
                      </c:pt>
                      <c:pt idx="604">
                        <c:v>0.23333333333333331</c:v>
                      </c:pt>
                      <c:pt idx="605">
                        <c:v>0.13333333333333333</c:v>
                      </c:pt>
                      <c:pt idx="606">
                        <c:v>-1.3333333333333334E-2</c:v>
                      </c:pt>
                      <c:pt idx="607">
                        <c:v>-7.3333333333333334E-2</c:v>
                      </c:pt>
                      <c:pt idx="608">
                        <c:v>-0.40333333333333332</c:v>
                      </c:pt>
                      <c:pt idx="609">
                        <c:v>-0.46333333333333332</c:v>
                      </c:pt>
                      <c:pt idx="610">
                        <c:v>-0.17333333333333334</c:v>
                      </c:pt>
                      <c:pt idx="611">
                        <c:v>-0.14666666666666667</c:v>
                      </c:pt>
                      <c:pt idx="612">
                        <c:v>-0.10666666666666667</c:v>
                      </c:pt>
                      <c:pt idx="613">
                        <c:v>-0.22</c:v>
                      </c:pt>
                      <c:pt idx="614">
                        <c:v>-0.11</c:v>
                      </c:pt>
                      <c:pt idx="615">
                        <c:v>-0.13666666666666666</c:v>
                      </c:pt>
                      <c:pt idx="616">
                        <c:v>-0.22666666666666668</c:v>
                      </c:pt>
                      <c:pt idx="617">
                        <c:v>-0.43333333333333335</c:v>
                      </c:pt>
                      <c:pt idx="618">
                        <c:v>-0.22</c:v>
                      </c:pt>
                      <c:pt idx="619">
                        <c:v>-0.32</c:v>
                      </c:pt>
                      <c:pt idx="620">
                        <c:v>-0.51</c:v>
                      </c:pt>
                      <c:pt idx="621">
                        <c:v>-0.74333333333333329</c:v>
                      </c:pt>
                      <c:pt idx="622">
                        <c:v>-0.68333333333333324</c:v>
                      </c:pt>
                      <c:pt idx="623">
                        <c:v>-0.54333333333333333</c:v>
                      </c:pt>
                      <c:pt idx="624">
                        <c:v>-0.66666666666666663</c:v>
                      </c:pt>
                      <c:pt idx="625">
                        <c:v>-0.27666666666666667</c:v>
                      </c:pt>
                      <c:pt idx="626">
                        <c:v>9.6666666666666665E-2</c:v>
                      </c:pt>
                      <c:pt idx="627">
                        <c:v>0.11666666666666665</c:v>
                      </c:pt>
                      <c:pt idx="628">
                        <c:v>-1.6666666666666666E-2</c:v>
                      </c:pt>
                      <c:pt idx="629">
                        <c:v>-0.14666666666666667</c:v>
                      </c:pt>
                      <c:pt idx="630">
                        <c:v>-0.22</c:v>
                      </c:pt>
                      <c:pt idx="631">
                        <c:v>-0.39666666666666667</c:v>
                      </c:pt>
                      <c:pt idx="632">
                        <c:v>-0.41333333333333333</c:v>
                      </c:pt>
                      <c:pt idx="633">
                        <c:v>-0.43333333333333335</c:v>
                      </c:pt>
                      <c:pt idx="634">
                        <c:v>-0.17666666666666667</c:v>
                      </c:pt>
                      <c:pt idx="635">
                        <c:v>0.17333333333333334</c:v>
                      </c:pt>
                      <c:pt idx="636">
                        <c:v>0.19999999999999998</c:v>
                      </c:pt>
                      <c:pt idx="637">
                        <c:v>9.6666666666666665E-2</c:v>
                      </c:pt>
                      <c:pt idx="638">
                        <c:v>0.15</c:v>
                      </c:pt>
                      <c:pt idx="639">
                        <c:v>-0.10333333333333333</c:v>
                      </c:pt>
                      <c:pt idx="640">
                        <c:v>-9.9999999999999992E-2</c:v>
                      </c:pt>
                      <c:pt idx="641">
                        <c:v>-0.15666666666666665</c:v>
                      </c:pt>
                      <c:pt idx="642">
                        <c:v>-0.4366666666666667</c:v>
                      </c:pt>
                      <c:pt idx="643">
                        <c:v>-0.25666666666666665</c:v>
                      </c:pt>
                      <c:pt idx="644">
                        <c:v>-0.45666666666666672</c:v>
                      </c:pt>
                      <c:pt idx="645">
                        <c:v>-0.45666666666666672</c:v>
                      </c:pt>
                      <c:pt idx="646">
                        <c:v>-0.42</c:v>
                      </c:pt>
                      <c:pt idx="647">
                        <c:v>-0.31</c:v>
                      </c:pt>
                      <c:pt idx="648">
                        <c:v>9.0000000000000011E-2</c:v>
                      </c:pt>
                      <c:pt idx="649">
                        <c:v>-0.21333333333333335</c:v>
                      </c:pt>
                      <c:pt idx="650">
                        <c:v>-0.14333333333333334</c:v>
                      </c:pt>
                      <c:pt idx="651">
                        <c:v>-0.10666666666666667</c:v>
                      </c:pt>
                      <c:pt idx="652">
                        <c:v>-0.21</c:v>
                      </c:pt>
                      <c:pt idx="653">
                        <c:v>-0.11666666666666665</c:v>
                      </c:pt>
                      <c:pt idx="654">
                        <c:v>-0.10333333333333333</c:v>
                      </c:pt>
                      <c:pt idx="655">
                        <c:v>0.19999999999999998</c:v>
                      </c:pt>
                      <c:pt idx="656">
                        <c:v>0.14333333333333334</c:v>
                      </c:pt>
                      <c:pt idx="657">
                        <c:v>0.13999999999999999</c:v>
                      </c:pt>
                      <c:pt idx="658">
                        <c:v>0.5033333333333333</c:v>
                      </c:pt>
                      <c:pt idx="659">
                        <c:v>0.70000000000000007</c:v>
                      </c:pt>
                      <c:pt idx="660">
                        <c:v>0.69666666666666666</c:v>
                      </c:pt>
                      <c:pt idx="661">
                        <c:v>0.58333333333333337</c:v>
                      </c:pt>
                      <c:pt idx="662">
                        <c:v>0.5033333333333333</c:v>
                      </c:pt>
                      <c:pt idx="663">
                        <c:v>0.39333333333333331</c:v>
                      </c:pt>
                      <c:pt idx="664">
                        <c:v>0.29666666666666669</c:v>
                      </c:pt>
                      <c:pt idx="665">
                        <c:v>0.22666666666666668</c:v>
                      </c:pt>
                      <c:pt idx="666">
                        <c:v>0.32</c:v>
                      </c:pt>
                      <c:pt idx="667">
                        <c:v>0.29333333333333333</c:v>
                      </c:pt>
                      <c:pt idx="668">
                        <c:v>3.3333333333333335E-3</c:v>
                      </c:pt>
                      <c:pt idx="669">
                        <c:v>0.27666666666666667</c:v>
                      </c:pt>
                      <c:pt idx="670">
                        <c:v>0.17333333333333334</c:v>
                      </c:pt>
                      <c:pt idx="671">
                        <c:v>0.11</c:v>
                      </c:pt>
                      <c:pt idx="672">
                        <c:v>0.14333333333333334</c:v>
                      </c:pt>
                      <c:pt idx="673">
                        <c:v>0.16</c:v>
                      </c:pt>
                      <c:pt idx="674">
                        <c:v>0.20333333333333334</c:v>
                      </c:pt>
                      <c:pt idx="675">
                        <c:v>0.18999999999999997</c:v>
                      </c:pt>
                      <c:pt idx="676">
                        <c:v>0.29333333333333333</c:v>
                      </c:pt>
                      <c:pt idx="677">
                        <c:v>1.3333333333333334E-2</c:v>
                      </c:pt>
                      <c:pt idx="678">
                        <c:v>0.14666666666666667</c:v>
                      </c:pt>
                      <c:pt idx="679">
                        <c:v>0.28333333333333333</c:v>
                      </c:pt>
                      <c:pt idx="680">
                        <c:v>0.25</c:v>
                      </c:pt>
                      <c:pt idx="681">
                        <c:v>-3.6666666666666667E-2</c:v>
                      </c:pt>
                      <c:pt idx="682">
                        <c:v>-0.21</c:v>
                      </c:pt>
                      <c:pt idx="683">
                        <c:v>-5.6666666666666671E-2</c:v>
                      </c:pt>
                      <c:pt idx="684">
                        <c:v>0.14666666666666667</c:v>
                      </c:pt>
                      <c:pt idx="685">
                        <c:v>0.27</c:v>
                      </c:pt>
                      <c:pt idx="686">
                        <c:v>0.45333333333333337</c:v>
                      </c:pt>
                      <c:pt idx="687">
                        <c:v>0.34333333333333332</c:v>
                      </c:pt>
                      <c:pt idx="688">
                        <c:v>0.62</c:v>
                      </c:pt>
                      <c:pt idx="689">
                        <c:v>0.38999999999999996</c:v>
                      </c:pt>
                      <c:pt idx="690">
                        <c:v>0.22</c:v>
                      </c:pt>
                      <c:pt idx="691">
                        <c:v>8.3333333333333329E-2</c:v>
                      </c:pt>
                      <c:pt idx="692">
                        <c:v>-0.15333333333333335</c:v>
                      </c:pt>
                      <c:pt idx="693">
                        <c:v>-0.44</c:v>
                      </c:pt>
                      <c:pt idx="694">
                        <c:v>-0.5</c:v>
                      </c:pt>
                      <c:pt idx="695">
                        <c:v>6.6666666666666666E-2</c:v>
                      </c:pt>
                      <c:pt idx="696">
                        <c:v>0.34333333333333332</c:v>
                      </c:pt>
                      <c:pt idx="697">
                        <c:v>0.22</c:v>
                      </c:pt>
                      <c:pt idx="698">
                        <c:v>1.6666666666666666E-2</c:v>
                      </c:pt>
                      <c:pt idx="699">
                        <c:v>0.13333333333333333</c:v>
                      </c:pt>
                      <c:pt idx="700">
                        <c:v>0.16</c:v>
                      </c:pt>
                      <c:pt idx="701">
                        <c:v>0.34666666666666668</c:v>
                      </c:pt>
                      <c:pt idx="702">
                        <c:v>0.11666666666666665</c:v>
                      </c:pt>
                      <c:pt idx="703">
                        <c:v>-0.21666666666666667</c:v>
                      </c:pt>
                      <c:pt idx="704">
                        <c:v>-0.3133333333333333</c:v>
                      </c:pt>
                      <c:pt idx="705">
                        <c:v>-1.6666666666666666E-2</c:v>
                      </c:pt>
                      <c:pt idx="706">
                        <c:v>-7.3333333333333334E-2</c:v>
                      </c:pt>
                      <c:pt idx="707">
                        <c:v>4.6666666666666669E-2</c:v>
                      </c:pt>
                      <c:pt idx="708">
                        <c:v>3.3333333333333335E-3</c:v>
                      </c:pt>
                      <c:pt idx="709">
                        <c:v>1.3333333333333334E-2</c:v>
                      </c:pt>
                      <c:pt idx="710">
                        <c:v>-0.12</c:v>
                      </c:pt>
                      <c:pt idx="711">
                        <c:v>5.3333333333333337E-2</c:v>
                      </c:pt>
                      <c:pt idx="712">
                        <c:v>-3.3333333333333333E-2</c:v>
                      </c:pt>
                      <c:pt idx="713">
                        <c:v>0.03</c:v>
                      </c:pt>
                      <c:pt idx="714">
                        <c:v>0.26</c:v>
                      </c:pt>
                      <c:pt idx="715">
                        <c:v>0.16666666666666666</c:v>
                      </c:pt>
                      <c:pt idx="716">
                        <c:v>-0.12</c:v>
                      </c:pt>
                      <c:pt idx="717">
                        <c:v>-0.48333333333333334</c:v>
                      </c:pt>
                      <c:pt idx="718">
                        <c:v>-0.36000000000000004</c:v>
                      </c:pt>
                      <c:pt idx="719">
                        <c:v>-0.19333333333333333</c:v>
                      </c:pt>
                      <c:pt idx="720">
                        <c:v>-0.33333333333333331</c:v>
                      </c:pt>
                      <c:pt idx="721">
                        <c:v>-0.25666666666666665</c:v>
                      </c:pt>
                      <c:pt idx="722">
                        <c:v>-0.23666666666666666</c:v>
                      </c:pt>
                      <c:pt idx="723">
                        <c:v>-0.50666666666666671</c:v>
                      </c:pt>
                      <c:pt idx="724">
                        <c:v>-0.45666666666666672</c:v>
                      </c:pt>
                      <c:pt idx="725">
                        <c:v>-0.44666666666666671</c:v>
                      </c:pt>
                      <c:pt idx="726">
                        <c:v>-0.55666666666666664</c:v>
                      </c:pt>
                      <c:pt idx="727">
                        <c:v>-0.56666666666666665</c:v>
                      </c:pt>
                      <c:pt idx="728">
                        <c:v>-0.51666666666666672</c:v>
                      </c:pt>
                      <c:pt idx="729">
                        <c:v>-0.58666666666666667</c:v>
                      </c:pt>
                      <c:pt idx="730">
                        <c:v>-0.41666666666666669</c:v>
                      </c:pt>
                      <c:pt idx="731">
                        <c:v>-0.28999999999999998</c:v>
                      </c:pt>
                      <c:pt idx="732">
                        <c:v>-0.46666666666666662</c:v>
                      </c:pt>
                      <c:pt idx="733">
                        <c:v>-0.51666666666666672</c:v>
                      </c:pt>
                      <c:pt idx="734">
                        <c:v>-0.53</c:v>
                      </c:pt>
                      <c:pt idx="735">
                        <c:v>-0.54999999999999993</c:v>
                      </c:pt>
                      <c:pt idx="736">
                        <c:v>-0.29333333333333333</c:v>
                      </c:pt>
                      <c:pt idx="737">
                        <c:v>-0.10333333333333333</c:v>
                      </c:pt>
                      <c:pt idx="738">
                        <c:v>-0.17666666666666667</c:v>
                      </c:pt>
                      <c:pt idx="739">
                        <c:v>0.03</c:v>
                      </c:pt>
                      <c:pt idx="740">
                        <c:v>0.17333333333333334</c:v>
                      </c:pt>
                      <c:pt idx="741">
                        <c:v>9.0000000000000011E-2</c:v>
                      </c:pt>
                      <c:pt idx="742">
                        <c:v>-0.13333333333333333</c:v>
                      </c:pt>
                      <c:pt idx="743">
                        <c:v>2.6666666666666668E-2</c:v>
                      </c:pt>
                      <c:pt idx="744">
                        <c:v>0.27666666666666667</c:v>
                      </c:pt>
                      <c:pt idx="745">
                        <c:v>0.27333333333333332</c:v>
                      </c:pt>
                      <c:pt idx="746">
                        <c:v>0.14666666666666667</c:v>
                      </c:pt>
                      <c:pt idx="747">
                        <c:v>0.26</c:v>
                      </c:pt>
                      <c:pt idx="748">
                        <c:v>0.20666666666666667</c:v>
                      </c:pt>
                      <c:pt idx="749">
                        <c:v>-7.3333333333333334E-2</c:v>
                      </c:pt>
                      <c:pt idx="750">
                        <c:v>-0.35000000000000003</c:v>
                      </c:pt>
                      <c:pt idx="751">
                        <c:v>-0.42333333333333334</c:v>
                      </c:pt>
                      <c:pt idx="752">
                        <c:v>-0.53666666666666674</c:v>
                      </c:pt>
                      <c:pt idx="753">
                        <c:v>-0.35333333333333333</c:v>
                      </c:pt>
                      <c:pt idx="754">
                        <c:v>-0.27333333333333332</c:v>
                      </c:pt>
                      <c:pt idx="755">
                        <c:v>-0.40333333333333332</c:v>
                      </c:pt>
                      <c:pt idx="756">
                        <c:v>-0.3066666666666667</c:v>
                      </c:pt>
                      <c:pt idx="757">
                        <c:v>-0.27666666666666667</c:v>
                      </c:pt>
                      <c:pt idx="758">
                        <c:v>-0.22999999999999998</c:v>
                      </c:pt>
                      <c:pt idx="759">
                        <c:v>-0.13999999999999999</c:v>
                      </c:pt>
                      <c:pt idx="760">
                        <c:v>-0.12333333333333334</c:v>
                      </c:pt>
                      <c:pt idx="761">
                        <c:v>-0.22999999999999998</c:v>
                      </c:pt>
                      <c:pt idx="762">
                        <c:v>-0.62</c:v>
                      </c:pt>
                      <c:pt idx="763">
                        <c:v>-0.57999999999999996</c:v>
                      </c:pt>
                      <c:pt idx="764">
                        <c:v>-0.59666666666666668</c:v>
                      </c:pt>
                      <c:pt idx="765">
                        <c:v>-0.44666666666666671</c:v>
                      </c:pt>
                      <c:pt idx="766">
                        <c:v>-0.77666666666666673</c:v>
                      </c:pt>
                      <c:pt idx="767">
                        <c:v>-0.59666666666666668</c:v>
                      </c:pt>
                      <c:pt idx="768">
                        <c:v>-0.45999999999999996</c:v>
                      </c:pt>
                      <c:pt idx="769">
                        <c:v>-0.28333333333333333</c:v>
                      </c:pt>
                      <c:pt idx="770">
                        <c:v>-0.35000000000000003</c:v>
                      </c:pt>
                      <c:pt idx="771">
                        <c:v>-9.0000000000000011E-2</c:v>
                      </c:pt>
                      <c:pt idx="772">
                        <c:v>-0.42</c:v>
                      </c:pt>
                      <c:pt idx="773">
                        <c:v>-0.28999999999999998</c:v>
                      </c:pt>
                      <c:pt idx="774">
                        <c:v>-0.50666666666666671</c:v>
                      </c:pt>
                      <c:pt idx="775">
                        <c:v>-0.64333333333333331</c:v>
                      </c:pt>
                      <c:pt idx="776">
                        <c:v>-0.73666666666666669</c:v>
                      </c:pt>
                      <c:pt idx="777">
                        <c:v>-0.26333333333333336</c:v>
                      </c:pt>
                      <c:pt idx="778">
                        <c:v>-0.19666666666666666</c:v>
                      </c:pt>
                      <c:pt idx="779">
                        <c:v>-0.16</c:v>
                      </c:pt>
                      <c:pt idx="780">
                        <c:v>-4.3333333333333335E-2</c:v>
                      </c:pt>
                      <c:pt idx="781">
                        <c:v>-0.14333333333333334</c:v>
                      </c:pt>
                      <c:pt idx="782">
                        <c:v>-0.21</c:v>
                      </c:pt>
                      <c:pt idx="783">
                        <c:v>-5.3333333333333337E-2</c:v>
                      </c:pt>
                      <c:pt idx="784">
                        <c:v>2.6666666666666668E-2</c:v>
                      </c:pt>
                      <c:pt idx="785">
                        <c:v>-0.26</c:v>
                      </c:pt>
                      <c:pt idx="786">
                        <c:v>-0.41666666666666669</c:v>
                      </c:pt>
                      <c:pt idx="787">
                        <c:v>-0.34666666666666668</c:v>
                      </c:pt>
                      <c:pt idx="788">
                        <c:v>-0.16</c:v>
                      </c:pt>
                      <c:pt idx="789">
                        <c:v>-0.28999999999999998</c:v>
                      </c:pt>
                      <c:pt idx="790">
                        <c:v>-3.6666666666666667E-2</c:v>
                      </c:pt>
                      <c:pt idx="791">
                        <c:v>-0.13666666666666666</c:v>
                      </c:pt>
                      <c:pt idx="792">
                        <c:v>9.9999999999999992E-2</c:v>
                      </c:pt>
                      <c:pt idx="793">
                        <c:v>0.12666666666666668</c:v>
                      </c:pt>
                      <c:pt idx="794">
                        <c:v>0.32333333333333331</c:v>
                      </c:pt>
                      <c:pt idx="795">
                        <c:v>0.37666666666666665</c:v>
                      </c:pt>
                      <c:pt idx="796">
                        <c:v>0.6</c:v>
                      </c:pt>
                      <c:pt idx="797">
                        <c:v>0.27333333333333332</c:v>
                      </c:pt>
                      <c:pt idx="798">
                        <c:v>0.23333333333333331</c:v>
                      </c:pt>
                      <c:pt idx="799">
                        <c:v>0.22333333333333336</c:v>
                      </c:pt>
                      <c:pt idx="800">
                        <c:v>0.36000000000000004</c:v>
                      </c:pt>
                      <c:pt idx="801">
                        <c:v>0.49666666666666665</c:v>
                      </c:pt>
                      <c:pt idx="802">
                        <c:v>0.57333333333333336</c:v>
                      </c:pt>
                      <c:pt idx="803">
                        <c:v>0.83666666666666656</c:v>
                      </c:pt>
                      <c:pt idx="804">
                        <c:v>0.81666666666666676</c:v>
                      </c:pt>
                      <c:pt idx="805">
                        <c:v>0.76666666666666661</c:v>
                      </c:pt>
                      <c:pt idx="806">
                        <c:v>0.66666666666666663</c:v>
                      </c:pt>
                      <c:pt idx="807">
                        <c:v>0.48</c:v>
                      </c:pt>
                      <c:pt idx="808">
                        <c:v>0.39999999999999997</c:v>
                      </c:pt>
                      <c:pt idx="809">
                        <c:v>0.51333333333333331</c:v>
                      </c:pt>
                      <c:pt idx="810">
                        <c:v>0.6133333333333334</c:v>
                      </c:pt>
                      <c:pt idx="811">
                        <c:v>0.52</c:v>
                      </c:pt>
                      <c:pt idx="812">
                        <c:v>0.64666666666666661</c:v>
                      </c:pt>
                      <c:pt idx="813">
                        <c:v>0.49</c:v>
                      </c:pt>
                      <c:pt idx="814">
                        <c:v>0.28666666666666668</c:v>
                      </c:pt>
                      <c:pt idx="815">
                        <c:v>0.33666666666666667</c:v>
                      </c:pt>
                      <c:pt idx="816">
                        <c:v>0.51</c:v>
                      </c:pt>
                      <c:pt idx="817">
                        <c:v>0.58333333333333337</c:v>
                      </c:pt>
                      <c:pt idx="818">
                        <c:v>0.79999999999999993</c:v>
                      </c:pt>
                      <c:pt idx="819">
                        <c:v>0.87333333333333341</c:v>
                      </c:pt>
                      <c:pt idx="820">
                        <c:v>0.78333333333333333</c:v>
                      </c:pt>
                      <c:pt idx="821">
                        <c:v>0.67666666666666664</c:v>
                      </c:pt>
                      <c:pt idx="822">
                        <c:v>0.41666666666666669</c:v>
                      </c:pt>
                      <c:pt idx="823">
                        <c:v>0.17333333333333334</c:v>
                      </c:pt>
                      <c:pt idx="824">
                        <c:v>0.15</c:v>
                      </c:pt>
                      <c:pt idx="825">
                        <c:v>0.18666666666666668</c:v>
                      </c:pt>
                      <c:pt idx="826">
                        <c:v>0.62666666666666659</c:v>
                      </c:pt>
                      <c:pt idx="827">
                        <c:v>0.38999999999999996</c:v>
                      </c:pt>
                      <c:pt idx="828">
                        <c:v>0.25666666666666665</c:v>
                      </c:pt>
                      <c:pt idx="829">
                        <c:v>0.23333333333333331</c:v>
                      </c:pt>
                      <c:pt idx="830">
                        <c:v>0.24666666666666667</c:v>
                      </c:pt>
                      <c:pt idx="831">
                        <c:v>0.37333333333333335</c:v>
                      </c:pt>
                      <c:pt idx="832">
                        <c:v>0.29333333333333333</c:v>
                      </c:pt>
                      <c:pt idx="833">
                        <c:v>0.26333333333333336</c:v>
                      </c:pt>
                      <c:pt idx="834">
                        <c:v>3.3333333333333333E-2</c:v>
                      </c:pt>
                      <c:pt idx="835">
                        <c:v>0.03</c:v>
                      </c:pt>
                      <c:pt idx="836">
                        <c:v>0.10666666666666667</c:v>
                      </c:pt>
                      <c:pt idx="837">
                        <c:v>1.6666666666666666E-2</c:v>
                      </c:pt>
                      <c:pt idx="838">
                        <c:v>4.9999999999999996E-2</c:v>
                      </c:pt>
                      <c:pt idx="839">
                        <c:v>0.16666666666666666</c:v>
                      </c:pt>
                      <c:pt idx="840">
                        <c:v>0.23333333333333331</c:v>
                      </c:pt>
                      <c:pt idx="841">
                        <c:v>0.12333333333333334</c:v>
                      </c:pt>
                      <c:pt idx="842">
                        <c:v>-1.6666666666666666E-2</c:v>
                      </c:pt>
                      <c:pt idx="843">
                        <c:v>3.6666666666666667E-2</c:v>
                      </c:pt>
                      <c:pt idx="844">
                        <c:v>3.6666666666666667E-2</c:v>
                      </c:pt>
                      <c:pt idx="845">
                        <c:v>-1.3333333333333334E-2</c:v>
                      </c:pt>
                      <c:pt idx="846">
                        <c:v>3.6666666666666667E-2</c:v>
                      </c:pt>
                      <c:pt idx="847">
                        <c:v>0.06</c:v>
                      </c:pt>
                      <c:pt idx="848">
                        <c:v>0.03</c:v>
                      </c:pt>
                    </c:numCache>
                  </c:numRef>
                </c:yVal>
                <c:smooth val="0"/>
                <c:extLst xmlns:c15="http://schemas.microsoft.com/office/drawing/2012/chart">
                  <c:ext xmlns:c16="http://schemas.microsoft.com/office/drawing/2014/chart" uri="{C3380CC4-5D6E-409C-BE32-E72D297353CC}">
                    <c16:uniqueId val="{00000008-0288-4E74-AE42-386A640E389C}"/>
                  </c:ext>
                </c:extLst>
              </c15:ser>
            </c15:filteredScatterSeries>
            <c15:filteredScatterSeries>
              <c15:ser>
                <c:idx val="11"/>
                <c:order val="11"/>
                <c:tx>
                  <c:strRef>
                    <c:extLst xmlns:c15="http://schemas.microsoft.com/office/drawing/2012/chart">
                      <c:ext xmlns:c15="http://schemas.microsoft.com/office/drawing/2012/chart" uri="{02D57815-91ED-43cb-92C2-25804820EDAC}">
                        <c15:formulaRef>
                          <c15:sqref>'NOAA-PDO-Raw'!$D$1</c15:sqref>
                        </c15:formulaRef>
                      </c:ext>
                    </c:extLst>
                    <c:strCache>
                      <c:ptCount val="1"/>
                      <c:pt idx="0">
                        <c:v>PDO - 13 MMA</c:v>
                      </c:pt>
                    </c:strCache>
                  </c:strRef>
                </c:tx>
                <c:spPr>
                  <a:ln w="38100" cap="rnd">
                    <a:solidFill>
                      <a:srgbClr val="0000FF"/>
                    </a:solidFill>
                    <a:round/>
                  </a:ln>
                  <a:effectLst/>
                </c:spPr>
                <c:marker>
                  <c:symbol val="none"/>
                </c:marker>
                <c:xVal>
                  <c:numRef>
                    <c:extLst xmlns:c15="http://schemas.microsoft.com/office/drawing/2012/chart">
                      <c:ext xmlns:c15="http://schemas.microsoft.com/office/drawing/2012/chart" uri="{02D57815-91ED-43cb-92C2-25804820EDAC}">
                        <c15:formulaRef>
                          <c15:sqref>'NOAA-PDO-Raw'!$B$2:$B$877</c15:sqref>
                        </c15:formulaRef>
                      </c:ext>
                    </c:extLst>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extLst xmlns:c15="http://schemas.microsoft.com/office/drawing/2012/chart">
                      <c:ext xmlns:c15="http://schemas.microsoft.com/office/drawing/2012/chart" uri="{02D57815-91ED-43cb-92C2-25804820EDAC}">
                        <c15:formulaRef>
                          <c15:sqref>'NOAA-PDO-Raw'!$F$2:$F$877</c15:sqref>
                        </c15:formulaRef>
                      </c:ext>
                    </c:extLst>
                    <c:numCache>
                      <c:formatCode>General</c:formatCode>
                      <c:ptCount val="876"/>
                      <c:pt idx="5">
                        <c:v>-0.32051282051282054</c:v>
                      </c:pt>
                      <c:pt idx="6">
                        <c:v>-0.41</c:v>
                      </c:pt>
                      <c:pt idx="7">
                        <c:v>-0.41666666666666669</c:v>
                      </c:pt>
                      <c:pt idx="8">
                        <c:v>-0.42948717948717952</c:v>
                      </c:pt>
                      <c:pt idx="9">
                        <c:v>-0.42282051282051275</c:v>
                      </c:pt>
                      <c:pt idx="10">
                        <c:v>-0.43487179487179484</c:v>
                      </c:pt>
                      <c:pt idx="11">
                        <c:v>-0.45128205128205118</c:v>
                      </c:pt>
                      <c:pt idx="12">
                        <c:v>-0.46102564102564098</c:v>
                      </c:pt>
                      <c:pt idx="13">
                        <c:v>-0.44487179487179485</c:v>
                      </c:pt>
                      <c:pt idx="14">
                        <c:v>-0.43641025641025638</c:v>
                      </c:pt>
                      <c:pt idx="15">
                        <c:v>-0.42384615384615376</c:v>
                      </c:pt>
                      <c:pt idx="16">
                        <c:v>-0.42153846153846158</c:v>
                      </c:pt>
                      <c:pt idx="17">
                        <c:v>-0.43256410256410255</c:v>
                      </c:pt>
                      <c:pt idx="18">
                        <c:v>-0.45564102564102571</c:v>
                      </c:pt>
                      <c:pt idx="19">
                        <c:v>-0.3923076923076923</c:v>
                      </c:pt>
                      <c:pt idx="20">
                        <c:v>-0.39743589743589741</c:v>
                      </c:pt>
                      <c:pt idx="21">
                        <c:v>-0.44102564102564101</c:v>
                      </c:pt>
                      <c:pt idx="22">
                        <c:v>-0.45897435897435895</c:v>
                      </c:pt>
                      <c:pt idx="23">
                        <c:v>-0.51615384615384607</c:v>
                      </c:pt>
                      <c:pt idx="24">
                        <c:v>-0.5197435897435897</c:v>
                      </c:pt>
                      <c:pt idx="25">
                        <c:v>-0.5412820512820512</c:v>
                      </c:pt>
                      <c:pt idx="26">
                        <c:v>-0.55230769230769228</c:v>
                      </c:pt>
                      <c:pt idx="27">
                        <c:v>-0.57923076923076922</c:v>
                      </c:pt>
                      <c:pt idx="28">
                        <c:v>-0.57743589743589741</c:v>
                      </c:pt>
                      <c:pt idx="29">
                        <c:v>-0.59641025641025636</c:v>
                      </c:pt>
                      <c:pt idx="30">
                        <c:v>-0.568974358974359</c:v>
                      </c:pt>
                      <c:pt idx="31">
                        <c:v>-0.54307692307692301</c:v>
                      </c:pt>
                      <c:pt idx="32">
                        <c:v>-0.52333333333333332</c:v>
                      </c:pt>
                      <c:pt idx="33">
                        <c:v>-0.49897435897435893</c:v>
                      </c:pt>
                      <c:pt idx="34">
                        <c:v>-0.46974358974358976</c:v>
                      </c:pt>
                      <c:pt idx="35">
                        <c:v>-0.40641025641025647</c:v>
                      </c:pt>
                      <c:pt idx="36">
                        <c:v>-0.36641025641025649</c:v>
                      </c:pt>
                      <c:pt idx="37">
                        <c:v>-0.35051282051282051</c:v>
                      </c:pt>
                      <c:pt idx="38">
                        <c:v>-0.30384615384615382</c:v>
                      </c:pt>
                      <c:pt idx="39">
                        <c:v>-0.27615384615384614</c:v>
                      </c:pt>
                      <c:pt idx="40">
                        <c:v>-0.25615384615384612</c:v>
                      </c:pt>
                      <c:pt idx="41">
                        <c:v>-0.28820512820512822</c:v>
                      </c:pt>
                      <c:pt idx="42">
                        <c:v>-0.26051282051282049</c:v>
                      </c:pt>
                      <c:pt idx="43">
                        <c:v>-0.24948717948717955</c:v>
                      </c:pt>
                      <c:pt idx="44">
                        <c:v>-0.22769230769230767</c:v>
                      </c:pt>
                      <c:pt idx="45">
                        <c:v>-0.24410256410256412</c:v>
                      </c:pt>
                      <c:pt idx="46">
                        <c:v>-0.27435897435897433</c:v>
                      </c:pt>
                      <c:pt idx="47">
                        <c:v>-0.27846153846153848</c:v>
                      </c:pt>
                      <c:pt idx="48">
                        <c:v>-0.31179487179487175</c:v>
                      </c:pt>
                      <c:pt idx="49">
                        <c:v>-0.29948717948717946</c:v>
                      </c:pt>
                      <c:pt idx="50">
                        <c:v>-0.30641025641025638</c:v>
                      </c:pt>
                      <c:pt idx="51">
                        <c:v>-0.31769230769230766</c:v>
                      </c:pt>
                      <c:pt idx="52">
                        <c:v>-0.30948717948717946</c:v>
                      </c:pt>
                      <c:pt idx="53">
                        <c:v>-0.28102564102564104</c:v>
                      </c:pt>
                      <c:pt idx="54">
                        <c:v>-0.23128205128205134</c:v>
                      </c:pt>
                      <c:pt idx="55">
                        <c:v>-0.24820512820512819</c:v>
                      </c:pt>
                      <c:pt idx="56">
                        <c:v>-0.23076923076923073</c:v>
                      </c:pt>
                      <c:pt idx="57">
                        <c:v>-0.19282051282051282</c:v>
                      </c:pt>
                      <c:pt idx="58">
                        <c:v>-0.15974358974358974</c:v>
                      </c:pt>
                      <c:pt idx="59">
                        <c:v>-0.10410256410256413</c:v>
                      </c:pt>
                      <c:pt idx="60">
                        <c:v>-7.0769230769230765E-2</c:v>
                      </c:pt>
                      <c:pt idx="61">
                        <c:v>-7.1538461538461537E-2</c:v>
                      </c:pt>
                      <c:pt idx="62">
                        <c:v>-7.6666666666666675E-2</c:v>
                      </c:pt>
                      <c:pt idx="63">
                        <c:v>-6.8461538461538476E-2</c:v>
                      </c:pt>
                      <c:pt idx="64">
                        <c:v>-4.7179487179487188E-2</c:v>
                      </c:pt>
                      <c:pt idx="65">
                        <c:v>-8.2051282051282051E-2</c:v>
                      </c:pt>
                      <c:pt idx="66">
                        <c:v>-0.10871794871794872</c:v>
                      </c:pt>
                      <c:pt idx="67">
                        <c:v>-0.12025641025641028</c:v>
                      </c:pt>
                      <c:pt idx="68">
                        <c:v>-0.12564102564102567</c:v>
                      </c:pt>
                      <c:pt idx="69">
                        <c:v>-0.12666666666666671</c:v>
                      </c:pt>
                      <c:pt idx="70">
                        <c:v>-0.11282051282051285</c:v>
                      </c:pt>
                      <c:pt idx="71">
                        <c:v>-0.10923076923076924</c:v>
                      </c:pt>
                      <c:pt idx="72">
                        <c:v>-0.12615384615384617</c:v>
                      </c:pt>
                      <c:pt idx="73">
                        <c:v>-0.15153846153846159</c:v>
                      </c:pt>
                      <c:pt idx="74">
                        <c:v>-0.12205128205128209</c:v>
                      </c:pt>
                      <c:pt idx="75">
                        <c:v>-7.564102564102565E-2</c:v>
                      </c:pt>
                      <c:pt idx="76">
                        <c:v>-8.7692307692307722E-2</c:v>
                      </c:pt>
                      <c:pt idx="77">
                        <c:v>-8.4358974358974367E-2</c:v>
                      </c:pt>
                      <c:pt idx="78">
                        <c:v>-8.9487179487179491E-2</c:v>
                      </c:pt>
                      <c:pt idx="79">
                        <c:v>-8.0512820512820507E-2</c:v>
                      </c:pt>
                      <c:pt idx="80">
                        <c:v>-0.11769230769230769</c:v>
                      </c:pt>
                      <c:pt idx="81">
                        <c:v>-0.11461538461538461</c:v>
                      </c:pt>
                      <c:pt idx="82">
                        <c:v>-0.17743589743589741</c:v>
                      </c:pt>
                      <c:pt idx="83">
                        <c:v>-0.26256410256410256</c:v>
                      </c:pt>
                      <c:pt idx="84">
                        <c:v>-0.33128205128205129</c:v>
                      </c:pt>
                      <c:pt idx="85">
                        <c:v>-0.3833333333333333</c:v>
                      </c:pt>
                      <c:pt idx="86">
                        <c:v>-0.431025641025641</c:v>
                      </c:pt>
                      <c:pt idx="87">
                        <c:v>-0.52333333333333332</c:v>
                      </c:pt>
                      <c:pt idx="88">
                        <c:v>-0.61230769230769222</c:v>
                      </c:pt>
                      <c:pt idx="89">
                        <c:v>-0.66307692307692301</c:v>
                      </c:pt>
                      <c:pt idx="90">
                        <c:v>-0.73846153846153839</c:v>
                      </c:pt>
                      <c:pt idx="91">
                        <c:v>-0.7651282051282049</c:v>
                      </c:pt>
                      <c:pt idx="92">
                        <c:v>-0.78846153846153832</c:v>
                      </c:pt>
                      <c:pt idx="93">
                        <c:v>-0.77410256410256395</c:v>
                      </c:pt>
                      <c:pt idx="94">
                        <c:v>-0.78666666666666651</c:v>
                      </c:pt>
                      <c:pt idx="95">
                        <c:v>-0.75051282051282042</c:v>
                      </c:pt>
                      <c:pt idx="96">
                        <c:v>-0.72000000000000008</c:v>
                      </c:pt>
                      <c:pt idx="97">
                        <c:v>-0.68051282051282058</c:v>
                      </c:pt>
                      <c:pt idx="98">
                        <c:v>-0.68948717948717952</c:v>
                      </c:pt>
                      <c:pt idx="99">
                        <c:v>-0.67179487179487196</c:v>
                      </c:pt>
                      <c:pt idx="100">
                        <c:v>-0.62564102564102575</c:v>
                      </c:pt>
                      <c:pt idx="101">
                        <c:v>-0.6017948717948719</c:v>
                      </c:pt>
                      <c:pt idx="102">
                        <c:v>-0.55564102564102569</c:v>
                      </c:pt>
                      <c:pt idx="103">
                        <c:v>-0.48461538461538467</c:v>
                      </c:pt>
                      <c:pt idx="104">
                        <c:v>-0.43384615384615377</c:v>
                      </c:pt>
                      <c:pt idx="105">
                        <c:v>-0.36358974358974355</c:v>
                      </c:pt>
                      <c:pt idx="106">
                        <c:v>-0.28230769230769232</c:v>
                      </c:pt>
                      <c:pt idx="107">
                        <c:v>-0.22025641025641021</c:v>
                      </c:pt>
                      <c:pt idx="108">
                        <c:v>-0.18076923076923077</c:v>
                      </c:pt>
                      <c:pt idx="109">
                        <c:v>-0.11025641025641025</c:v>
                      </c:pt>
                      <c:pt idx="110">
                        <c:v>-5.3589743589743659E-2</c:v>
                      </c:pt>
                      <c:pt idx="111">
                        <c:v>-2.820512820512816E-3</c:v>
                      </c:pt>
                      <c:pt idx="112">
                        <c:v>3.7179487179487193E-2</c:v>
                      </c:pt>
                      <c:pt idx="113">
                        <c:v>7.6410256410256394E-2</c:v>
                      </c:pt>
                      <c:pt idx="114">
                        <c:v>0.13897435897435897</c:v>
                      </c:pt>
                      <c:pt idx="115">
                        <c:v>0.16282051282051282</c:v>
                      </c:pt>
                      <c:pt idx="116">
                        <c:v>0.1892307692307692</c:v>
                      </c:pt>
                      <c:pt idx="117">
                        <c:v>0.23692307692307688</c:v>
                      </c:pt>
                      <c:pt idx="118">
                        <c:v>0.25641025641025644</c:v>
                      </c:pt>
                      <c:pt idx="119">
                        <c:v>0.23410256410256416</c:v>
                      </c:pt>
                      <c:pt idx="120">
                        <c:v>0.24282051282051284</c:v>
                      </c:pt>
                      <c:pt idx="121">
                        <c:v>0.2371794871794872</c:v>
                      </c:pt>
                      <c:pt idx="122">
                        <c:v>0.19666666666666666</c:v>
                      </c:pt>
                      <c:pt idx="123">
                        <c:v>0.15358974358974356</c:v>
                      </c:pt>
                      <c:pt idx="124">
                        <c:v>0.18384615384615385</c:v>
                      </c:pt>
                      <c:pt idx="125">
                        <c:v>0.21564102564102564</c:v>
                      </c:pt>
                      <c:pt idx="126">
                        <c:v>0.19820512820512823</c:v>
                      </c:pt>
                      <c:pt idx="127">
                        <c:v>0.15794871794871793</c:v>
                      </c:pt>
                      <c:pt idx="128">
                        <c:v>0.15102564102564101</c:v>
                      </c:pt>
                      <c:pt idx="129">
                        <c:v>0.12974358974358977</c:v>
                      </c:pt>
                      <c:pt idx="130">
                        <c:v>0.10820512820512819</c:v>
                      </c:pt>
                      <c:pt idx="131">
                        <c:v>6.1282051282051268E-2</c:v>
                      </c:pt>
                      <c:pt idx="132">
                        <c:v>2.2564102564102559E-2</c:v>
                      </c:pt>
                      <c:pt idx="133">
                        <c:v>-2.6410256410256409E-2</c:v>
                      </c:pt>
                      <c:pt idx="134">
                        <c:v>-2.0512820512820509E-2</c:v>
                      </c:pt>
                      <c:pt idx="135">
                        <c:v>7.6923076923076936E-3</c:v>
                      </c:pt>
                      <c:pt idx="136">
                        <c:v>1.3846153846153854E-2</c:v>
                      </c:pt>
                      <c:pt idx="137">
                        <c:v>-5.1282051282051618E-4</c:v>
                      </c:pt>
                      <c:pt idx="138">
                        <c:v>-4.8717948717948703E-3</c:v>
                      </c:pt>
                      <c:pt idx="139">
                        <c:v>7.6923076923077346E-4</c:v>
                      </c:pt>
                      <c:pt idx="140">
                        <c:v>2.7435897435897447E-2</c:v>
                      </c:pt>
                      <c:pt idx="141">
                        <c:v>5.1282051282051294E-2</c:v>
                      </c:pt>
                      <c:pt idx="142">
                        <c:v>6.1794871794871808E-2</c:v>
                      </c:pt>
                      <c:pt idx="143">
                        <c:v>4.3589743589743594E-2</c:v>
                      </c:pt>
                      <c:pt idx="144">
                        <c:v>4.6666666666666669E-2</c:v>
                      </c:pt>
                      <c:pt idx="145">
                        <c:v>3.8461538461538471E-2</c:v>
                      </c:pt>
                      <c:pt idx="146">
                        <c:v>6.2564102564102567E-2</c:v>
                      </c:pt>
                      <c:pt idx="147">
                        <c:v>4.3333333333333356E-2</c:v>
                      </c:pt>
                      <c:pt idx="148">
                        <c:v>1.9230769230769235E-2</c:v>
                      </c:pt>
                      <c:pt idx="149">
                        <c:v>4.7948717948717946E-2</c:v>
                      </c:pt>
                      <c:pt idx="150">
                        <c:v>5.1282051282051294E-2</c:v>
                      </c:pt>
                      <c:pt idx="151">
                        <c:v>4.0256410256410254E-2</c:v>
                      </c:pt>
                      <c:pt idx="152">
                        <c:v>5.4358974358974362E-2</c:v>
                      </c:pt>
                      <c:pt idx="153">
                        <c:v>5.0512820512820501E-2</c:v>
                      </c:pt>
                      <c:pt idx="154">
                        <c:v>1.1538461538461534E-2</c:v>
                      </c:pt>
                      <c:pt idx="155">
                        <c:v>-3.6153846153846154E-2</c:v>
                      </c:pt>
                      <c:pt idx="156">
                        <c:v>-5.8205128205128194E-2</c:v>
                      </c:pt>
                      <c:pt idx="157">
                        <c:v>-9.9999999999999992E-2</c:v>
                      </c:pt>
                      <c:pt idx="158">
                        <c:v>-0.13435897435897437</c:v>
                      </c:pt>
                      <c:pt idx="159">
                        <c:v>-0.18410256410256409</c:v>
                      </c:pt>
                      <c:pt idx="160">
                        <c:v>-0.24717948717948715</c:v>
                      </c:pt>
                      <c:pt idx="161">
                        <c:v>-0.28461538461538455</c:v>
                      </c:pt>
                      <c:pt idx="162">
                        <c:v>-0.34435897435897433</c:v>
                      </c:pt>
                      <c:pt idx="163">
                        <c:v>-0.39179487179487177</c:v>
                      </c:pt>
                      <c:pt idx="164">
                        <c:v>-0.41461538461538455</c:v>
                      </c:pt>
                      <c:pt idx="165">
                        <c:v>-0.45461538461538459</c:v>
                      </c:pt>
                      <c:pt idx="166">
                        <c:v>-0.49461538461538462</c:v>
                      </c:pt>
                      <c:pt idx="167">
                        <c:v>-0.5164102564102564</c:v>
                      </c:pt>
                      <c:pt idx="168">
                        <c:v>-0.4974358974358975</c:v>
                      </c:pt>
                      <c:pt idx="169">
                        <c:v>-0.50897435897435905</c:v>
                      </c:pt>
                      <c:pt idx="170">
                        <c:v>-0.49717948717948729</c:v>
                      </c:pt>
                      <c:pt idx="171">
                        <c:v>-0.44820512820512831</c:v>
                      </c:pt>
                      <c:pt idx="172">
                        <c:v>-0.42538461538461547</c:v>
                      </c:pt>
                      <c:pt idx="173">
                        <c:v>-0.36487179487179494</c:v>
                      </c:pt>
                      <c:pt idx="174">
                        <c:v>-0.33589743589743587</c:v>
                      </c:pt>
                      <c:pt idx="175">
                        <c:v>-0.32025641025641033</c:v>
                      </c:pt>
                      <c:pt idx="176">
                        <c:v>-0.29435897435897435</c:v>
                      </c:pt>
                      <c:pt idx="177">
                        <c:v>-0.29051282051282051</c:v>
                      </c:pt>
                      <c:pt idx="178">
                        <c:v>-0.28179487179487184</c:v>
                      </c:pt>
                      <c:pt idx="179">
                        <c:v>-0.26589743589743592</c:v>
                      </c:pt>
                      <c:pt idx="180">
                        <c:v>-0.25487179487179484</c:v>
                      </c:pt>
                      <c:pt idx="181">
                        <c:v>-0.23102564102564102</c:v>
                      </c:pt>
                      <c:pt idx="182">
                        <c:v>-0.20384615384615387</c:v>
                      </c:pt>
                      <c:pt idx="183">
                        <c:v>-0.21743589743589745</c:v>
                      </c:pt>
                      <c:pt idx="184">
                        <c:v>-0.23564102564102563</c:v>
                      </c:pt>
                      <c:pt idx="185">
                        <c:v>-0.21076923076923079</c:v>
                      </c:pt>
                      <c:pt idx="186">
                        <c:v>-0.20769230769230773</c:v>
                      </c:pt>
                      <c:pt idx="187">
                        <c:v>-0.22589743589743591</c:v>
                      </c:pt>
                      <c:pt idx="188">
                        <c:v>-0.23846153846153842</c:v>
                      </c:pt>
                      <c:pt idx="189">
                        <c:v>-0.27692307692307694</c:v>
                      </c:pt>
                      <c:pt idx="190">
                        <c:v>-0.26846153846153847</c:v>
                      </c:pt>
                      <c:pt idx="191">
                        <c:v>-0.258974358974359</c:v>
                      </c:pt>
                      <c:pt idx="192">
                        <c:v>-0.25974358974358974</c:v>
                      </c:pt>
                      <c:pt idx="193">
                        <c:v>-0.25076923076923074</c:v>
                      </c:pt>
                      <c:pt idx="194">
                        <c:v>-0.27179487179487177</c:v>
                      </c:pt>
                      <c:pt idx="195">
                        <c:v>-0.27897435897435902</c:v>
                      </c:pt>
                      <c:pt idx="196">
                        <c:v>-0.26461538461538464</c:v>
                      </c:pt>
                      <c:pt idx="197">
                        <c:v>-0.26871794871794874</c:v>
                      </c:pt>
                      <c:pt idx="198">
                        <c:v>-0.29871794871794871</c:v>
                      </c:pt>
                      <c:pt idx="199">
                        <c:v>-0.29230769230769232</c:v>
                      </c:pt>
                      <c:pt idx="200">
                        <c:v>-0.25410256410256415</c:v>
                      </c:pt>
                      <c:pt idx="201">
                        <c:v>-0.24461538461538468</c:v>
                      </c:pt>
                      <c:pt idx="202">
                        <c:v>-0.21615384615384617</c:v>
                      </c:pt>
                      <c:pt idx="203">
                        <c:v>-0.22000000000000006</c:v>
                      </c:pt>
                      <c:pt idx="204">
                        <c:v>-0.20179487179487179</c:v>
                      </c:pt>
                      <c:pt idx="205">
                        <c:v>-0.16025641025641027</c:v>
                      </c:pt>
                      <c:pt idx="206">
                        <c:v>-0.15205128205128204</c:v>
                      </c:pt>
                      <c:pt idx="207">
                        <c:v>-0.15769230769230771</c:v>
                      </c:pt>
                      <c:pt idx="208">
                        <c:v>-0.13564102564102565</c:v>
                      </c:pt>
                      <c:pt idx="209">
                        <c:v>-0.11769230769230769</c:v>
                      </c:pt>
                      <c:pt idx="210">
                        <c:v>-8.6666666666666628E-2</c:v>
                      </c:pt>
                      <c:pt idx="211">
                        <c:v>-8.9999999999999983E-2</c:v>
                      </c:pt>
                      <c:pt idx="212">
                        <c:v>-8.9487179487179477E-2</c:v>
                      </c:pt>
                      <c:pt idx="213">
                        <c:v>-0.11897435897435898</c:v>
                      </c:pt>
                      <c:pt idx="214">
                        <c:v>-9.7948717948717942E-2</c:v>
                      </c:pt>
                      <c:pt idx="215">
                        <c:v>-7.0769230769230765E-2</c:v>
                      </c:pt>
                      <c:pt idx="216">
                        <c:v>-6.7692307692307704E-2</c:v>
                      </c:pt>
                      <c:pt idx="217">
                        <c:v>-8.1282051282051293E-2</c:v>
                      </c:pt>
                      <c:pt idx="218">
                        <c:v>-0.12641025641025641</c:v>
                      </c:pt>
                      <c:pt idx="219">
                        <c:v>-0.1466666666666667</c:v>
                      </c:pt>
                      <c:pt idx="220">
                        <c:v>-0.13974358974358975</c:v>
                      </c:pt>
                      <c:pt idx="221">
                        <c:v>-0.14641025641025646</c:v>
                      </c:pt>
                      <c:pt idx="222">
                        <c:v>-0.13</c:v>
                      </c:pt>
                      <c:pt idx="223">
                        <c:v>-0.16</c:v>
                      </c:pt>
                      <c:pt idx="224">
                        <c:v>-0.14974358974358973</c:v>
                      </c:pt>
                      <c:pt idx="225">
                        <c:v>-0.18307692307692305</c:v>
                      </c:pt>
                      <c:pt idx="226">
                        <c:v>-0.19923076923076924</c:v>
                      </c:pt>
                      <c:pt idx="227">
                        <c:v>-0.22615384615384615</c:v>
                      </c:pt>
                      <c:pt idx="228">
                        <c:v>-0.26461538461538464</c:v>
                      </c:pt>
                      <c:pt idx="229">
                        <c:v>-0.27410256410256412</c:v>
                      </c:pt>
                      <c:pt idx="230">
                        <c:v>-0.2820512820512821</c:v>
                      </c:pt>
                      <c:pt idx="231">
                        <c:v>-0.25333333333333335</c:v>
                      </c:pt>
                      <c:pt idx="232">
                        <c:v>-0.23410256410256416</c:v>
                      </c:pt>
                      <c:pt idx="233">
                        <c:v>-0.25025641025641027</c:v>
                      </c:pt>
                      <c:pt idx="234">
                        <c:v>-0.25538461538461538</c:v>
                      </c:pt>
                      <c:pt idx="235">
                        <c:v>-0.25871794871794873</c:v>
                      </c:pt>
                      <c:pt idx="236">
                        <c:v>-0.25435897435897437</c:v>
                      </c:pt>
                      <c:pt idx="237">
                        <c:v>-0.2451282051282051</c:v>
                      </c:pt>
                      <c:pt idx="238">
                        <c:v>-0.22230769230769232</c:v>
                      </c:pt>
                      <c:pt idx="239">
                        <c:v>-0.17897435897435895</c:v>
                      </c:pt>
                      <c:pt idx="240">
                        <c:v>-0.15128205128205127</c:v>
                      </c:pt>
                      <c:pt idx="241">
                        <c:v>-0.11794871794871793</c:v>
                      </c:pt>
                      <c:pt idx="242">
                        <c:v>-0.10820512820512819</c:v>
                      </c:pt>
                      <c:pt idx="243">
                        <c:v>-0.10307692307692307</c:v>
                      </c:pt>
                      <c:pt idx="244">
                        <c:v>-0.13435897435897437</c:v>
                      </c:pt>
                      <c:pt idx="245">
                        <c:v>-0.15641025641025644</c:v>
                      </c:pt>
                      <c:pt idx="246">
                        <c:v>-0.15641025641025641</c:v>
                      </c:pt>
                      <c:pt idx="247">
                        <c:v>-0.15897435897435899</c:v>
                      </c:pt>
                      <c:pt idx="248">
                        <c:v>-0.16230769230769235</c:v>
                      </c:pt>
                      <c:pt idx="249">
                        <c:v>-0.14102564102564105</c:v>
                      </c:pt>
                      <c:pt idx="250">
                        <c:v>-0.10461538461538465</c:v>
                      </c:pt>
                      <c:pt idx="251">
                        <c:v>-9.3076923076923099E-2</c:v>
                      </c:pt>
                      <c:pt idx="252">
                        <c:v>-0.12743589743589745</c:v>
                      </c:pt>
                      <c:pt idx="253">
                        <c:v>-0.14923076923076928</c:v>
                      </c:pt>
                      <c:pt idx="254">
                        <c:v>-0.12205128205128207</c:v>
                      </c:pt>
                      <c:pt idx="255">
                        <c:v>-0.1094871794871795</c:v>
                      </c:pt>
                      <c:pt idx="256">
                        <c:v>-6.2820512820512861E-2</c:v>
                      </c:pt>
                      <c:pt idx="257">
                        <c:v>-1.461538461538462E-2</c:v>
                      </c:pt>
                      <c:pt idx="258">
                        <c:v>2.8717948717948721E-2</c:v>
                      </c:pt>
                      <c:pt idx="259">
                        <c:v>8.7179487179487189E-2</c:v>
                      </c:pt>
                      <c:pt idx="260">
                        <c:v>0.11102564102564104</c:v>
                      </c:pt>
                      <c:pt idx="261">
                        <c:v>0.10974358974358972</c:v>
                      </c:pt>
                      <c:pt idx="262">
                        <c:v>0.11641025641025639</c:v>
                      </c:pt>
                      <c:pt idx="263">
                        <c:v>7.6153846153846141E-2</c:v>
                      </c:pt>
                      <c:pt idx="264">
                        <c:v>3.1794871794871803E-2</c:v>
                      </c:pt>
                      <c:pt idx="265">
                        <c:v>9.7435897435897301E-3</c:v>
                      </c:pt>
                      <c:pt idx="266">
                        <c:v>-8.9743589743589928E-3</c:v>
                      </c:pt>
                      <c:pt idx="267">
                        <c:v>-5.8205128205128208E-2</c:v>
                      </c:pt>
                      <c:pt idx="268">
                        <c:v>-8.6923076923076936E-2</c:v>
                      </c:pt>
                      <c:pt idx="269">
                        <c:v>-0.171025641025641</c:v>
                      </c:pt>
                      <c:pt idx="270">
                        <c:v>-0.23128205128205126</c:v>
                      </c:pt>
                      <c:pt idx="271">
                        <c:v>-0.28538461538461535</c:v>
                      </c:pt>
                      <c:pt idx="272">
                        <c:v>-0.36025641025641025</c:v>
                      </c:pt>
                      <c:pt idx="273">
                        <c:v>-0.41102564102564099</c:v>
                      </c:pt>
                      <c:pt idx="274">
                        <c:v>-0.43820512820512819</c:v>
                      </c:pt>
                      <c:pt idx="275">
                        <c:v>-0.49615384615384611</c:v>
                      </c:pt>
                      <c:pt idx="276">
                        <c:v>-0.48256410256410248</c:v>
                      </c:pt>
                      <c:pt idx="277">
                        <c:v>-0.43538461538461531</c:v>
                      </c:pt>
                      <c:pt idx="278">
                        <c:v>-0.39820512820512821</c:v>
                      </c:pt>
                      <c:pt idx="279">
                        <c:v>-0.39461538461538465</c:v>
                      </c:pt>
                      <c:pt idx="280">
                        <c:v>-0.42205128205128206</c:v>
                      </c:pt>
                      <c:pt idx="281">
                        <c:v>-0.4482051282051282</c:v>
                      </c:pt>
                      <c:pt idx="282">
                        <c:v>-0.44641025641025639</c:v>
                      </c:pt>
                      <c:pt idx="283">
                        <c:v>-0.45538461538461544</c:v>
                      </c:pt>
                      <c:pt idx="284">
                        <c:v>-0.45461538461538464</c:v>
                      </c:pt>
                      <c:pt idx="285">
                        <c:v>-0.45410256410256417</c:v>
                      </c:pt>
                      <c:pt idx="286">
                        <c:v>-0.46230769230769231</c:v>
                      </c:pt>
                      <c:pt idx="287">
                        <c:v>-0.44384615384615378</c:v>
                      </c:pt>
                      <c:pt idx="288">
                        <c:v>-0.38102564102564102</c:v>
                      </c:pt>
                      <c:pt idx="289">
                        <c:v>-0.37282051282051282</c:v>
                      </c:pt>
                      <c:pt idx="290">
                        <c:v>-0.37538461538461543</c:v>
                      </c:pt>
                      <c:pt idx="291">
                        <c:v>-0.3551282051282052</c:v>
                      </c:pt>
                      <c:pt idx="292">
                        <c:v>-0.33153846153846156</c:v>
                      </c:pt>
                      <c:pt idx="293">
                        <c:v>-0.29538461538461541</c:v>
                      </c:pt>
                      <c:pt idx="294">
                        <c:v>-0.26000000000000006</c:v>
                      </c:pt>
                      <c:pt idx="295">
                        <c:v>-0.22589743589743586</c:v>
                      </c:pt>
                      <c:pt idx="296">
                        <c:v>-0.19000000000000003</c:v>
                      </c:pt>
                      <c:pt idx="297">
                        <c:v>-0.16717948717948719</c:v>
                      </c:pt>
                      <c:pt idx="298">
                        <c:v>-0.15179487179487181</c:v>
                      </c:pt>
                      <c:pt idx="299">
                        <c:v>-0.11846153846153847</c:v>
                      </c:pt>
                      <c:pt idx="300">
                        <c:v>-0.12641025641025641</c:v>
                      </c:pt>
                      <c:pt idx="301">
                        <c:v>-0.1458974358974359</c:v>
                      </c:pt>
                      <c:pt idx="302">
                        <c:v>-0.17256410256410257</c:v>
                      </c:pt>
                      <c:pt idx="303">
                        <c:v>-0.22179487179487181</c:v>
                      </c:pt>
                      <c:pt idx="304">
                        <c:v>-0.25589743589743585</c:v>
                      </c:pt>
                      <c:pt idx="305">
                        <c:v>-0.27871794871794869</c:v>
                      </c:pt>
                      <c:pt idx="306">
                        <c:v>-0.30923076923076925</c:v>
                      </c:pt>
                      <c:pt idx="307">
                        <c:v>-0.31666666666666671</c:v>
                      </c:pt>
                      <c:pt idx="308">
                        <c:v>-0.31717948717948724</c:v>
                      </c:pt>
                      <c:pt idx="309">
                        <c:v>-0.30666666666666664</c:v>
                      </c:pt>
                      <c:pt idx="310">
                        <c:v>-0.29512820512820509</c:v>
                      </c:pt>
                      <c:pt idx="311">
                        <c:v>-0.27230769230769231</c:v>
                      </c:pt>
                      <c:pt idx="312">
                        <c:v>-0.25076923076923074</c:v>
                      </c:pt>
                      <c:pt idx="313">
                        <c:v>-0.21025641025641029</c:v>
                      </c:pt>
                      <c:pt idx="314">
                        <c:v>-0.19974358974358974</c:v>
                      </c:pt>
                      <c:pt idx="315">
                        <c:v>-0.16641025641025639</c:v>
                      </c:pt>
                      <c:pt idx="316">
                        <c:v>-0.1230769230769231</c:v>
                      </c:pt>
                      <c:pt idx="317">
                        <c:v>-0.12512820512820508</c:v>
                      </c:pt>
                      <c:pt idx="318">
                        <c:v>-0.11205128205128202</c:v>
                      </c:pt>
                      <c:pt idx="319">
                        <c:v>-8.2820512820512809E-2</c:v>
                      </c:pt>
                      <c:pt idx="320">
                        <c:v>-9.3076923076923071E-2</c:v>
                      </c:pt>
                      <c:pt idx="321">
                        <c:v>-0.10589743589743589</c:v>
                      </c:pt>
                      <c:pt idx="322">
                        <c:v>-0.12846153846153846</c:v>
                      </c:pt>
                      <c:pt idx="323">
                        <c:v>-0.13076923076923078</c:v>
                      </c:pt>
                      <c:pt idx="324">
                        <c:v>-0.15615384615384617</c:v>
                      </c:pt>
                      <c:pt idx="325">
                        <c:v>-0.19461538461538461</c:v>
                      </c:pt>
                      <c:pt idx="326">
                        <c:v>-0.23897435897435901</c:v>
                      </c:pt>
                      <c:pt idx="327">
                        <c:v>-0.28974358974358982</c:v>
                      </c:pt>
                      <c:pt idx="328">
                        <c:v>-0.34205128205128205</c:v>
                      </c:pt>
                      <c:pt idx="329">
                        <c:v>-0.36820512820512824</c:v>
                      </c:pt>
                      <c:pt idx="330">
                        <c:v>-0.39410256410256411</c:v>
                      </c:pt>
                      <c:pt idx="331">
                        <c:v>-0.40051282051282056</c:v>
                      </c:pt>
                      <c:pt idx="332">
                        <c:v>-0.4102564102564103</c:v>
                      </c:pt>
                      <c:pt idx="333">
                        <c:v>-0.39435897435897432</c:v>
                      </c:pt>
                      <c:pt idx="334">
                        <c:v>-0.38538461538461538</c:v>
                      </c:pt>
                      <c:pt idx="335">
                        <c:v>-0.34</c:v>
                      </c:pt>
                      <c:pt idx="336">
                        <c:v>-0.29692307692307696</c:v>
                      </c:pt>
                      <c:pt idx="337">
                        <c:v>-0.24846153846153851</c:v>
                      </c:pt>
                      <c:pt idx="338">
                        <c:v>-0.18846153846153846</c:v>
                      </c:pt>
                      <c:pt idx="339">
                        <c:v>-0.12333333333333329</c:v>
                      </c:pt>
                      <c:pt idx="340">
                        <c:v>-3.8717948717948661E-2</c:v>
                      </c:pt>
                      <c:pt idx="341">
                        <c:v>4.4871794871794886E-2</c:v>
                      </c:pt>
                      <c:pt idx="342">
                        <c:v>0.10256410256410259</c:v>
                      </c:pt>
                      <c:pt idx="343">
                        <c:v>0.16846153846153847</c:v>
                      </c:pt>
                      <c:pt idx="344">
                        <c:v>0.20076923076923073</c:v>
                      </c:pt>
                      <c:pt idx="345">
                        <c:v>0.23153846153846158</c:v>
                      </c:pt>
                      <c:pt idx="346">
                        <c:v>0.25974358974358974</c:v>
                      </c:pt>
                      <c:pt idx="347">
                        <c:v>0.28179487179487178</c:v>
                      </c:pt>
                      <c:pt idx="348">
                        <c:v>0.28256410256410258</c:v>
                      </c:pt>
                      <c:pt idx="349">
                        <c:v>0.23564102564102565</c:v>
                      </c:pt>
                      <c:pt idx="350">
                        <c:v>0.19897435897435897</c:v>
                      </c:pt>
                      <c:pt idx="351">
                        <c:v>0.15205128205128202</c:v>
                      </c:pt>
                      <c:pt idx="352">
                        <c:v>0.10230769230769231</c:v>
                      </c:pt>
                      <c:pt idx="353">
                        <c:v>7.9743589743589721E-2</c:v>
                      </c:pt>
                      <c:pt idx="354">
                        <c:v>7.4615384615384625E-2</c:v>
                      </c:pt>
                      <c:pt idx="355">
                        <c:v>8.0512820512820535E-2</c:v>
                      </c:pt>
                      <c:pt idx="356">
                        <c:v>9.5128205128205134E-2</c:v>
                      </c:pt>
                      <c:pt idx="357">
                        <c:v>0.11051282051282052</c:v>
                      </c:pt>
                      <c:pt idx="358">
                        <c:v>0.10641025641025643</c:v>
                      </c:pt>
                      <c:pt idx="359">
                        <c:v>6.3846153846153844E-2</c:v>
                      </c:pt>
                      <c:pt idx="360">
                        <c:v>4.4615384615384612E-2</c:v>
                      </c:pt>
                      <c:pt idx="361">
                        <c:v>1.6923076923076909E-2</c:v>
                      </c:pt>
                      <c:pt idx="362">
                        <c:v>3.3589743589743593E-2</c:v>
                      </c:pt>
                      <c:pt idx="363">
                        <c:v>4.7435897435897441E-2</c:v>
                      </c:pt>
                      <c:pt idx="364">
                        <c:v>5.4871794871794895E-2</c:v>
                      </c:pt>
                      <c:pt idx="365">
                        <c:v>5.7692307692307702E-2</c:v>
                      </c:pt>
                      <c:pt idx="366">
                        <c:v>1.4871794871794885E-2</c:v>
                      </c:pt>
                      <c:pt idx="367">
                        <c:v>-1.4615384615384627E-2</c:v>
                      </c:pt>
                      <c:pt idx="368">
                        <c:v>-2.6153846153846153E-2</c:v>
                      </c:pt>
                      <c:pt idx="369">
                        <c:v>-3.1282051282051283E-2</c:v>
                      </c:pt>
                      <c:pt idx="370">
                        <c:v>-5.000000000000001E-2</c:v>
                      </c:pt>
                      <c:pt idx="371">
                        <c:v>-3.2307692307692322E-2</c:v>
                      </c:pt>
                      <c:pt idx="372">
                        <c:v>1.2820512820512822E-2</c:v>
                      </c:pt>
                      <c:pt idx="373">
                        <c:v>5.2820512820512817E-2</c:v>
                      </c:pt>
                      <c:pt idx="374">
                        <c:v>9.1282051282051288E-2</c:v>
                      </c:pt>
                      <c:pt idx="375">
                        <c:v>0.10102564102564103</c:v>
                      </c:pt>
                      <c:pt idx="376">
                        <c:v>9.2051282051282046E-2</c:v>
                      </c:pt>
                      <c:pt idx="377">
                        <c:v>0.10025641025641024</c:v>
                      </c:pt>
                      <c:pt idx="378">
                        <c:v>0.14897435897435896</c:v>
                      </c:pt>
                      <c:pt idx="379">
                        <c:v>0.21102564102564106</c:v>
                      </c:pt>
                      <c:pt idx="380">
                        <c:v>0.24153846153846156</c:v>
                      </c:pt>
                      <c:pt idx="381">
                        <c:v>0.24948717948717947</c:v>
                      </c:pt>
                      <c:pt idx="382">
                        <c:v>0.2158974358974359</c:v>
                      </c:pt>
                      <c:pt idx="383">
                        <c:v>0.21743589743589745</c:v>
                      </c:pt>
                      <c:pt idx="384">
                        <c:v>0.20897435897435904</c:v>
                      </c:pt>
                      <c:pt idx="385">
                        <c:v>0.19820512820512823</c:v>
                      </c:pt>
                      <c:pt idx="386">
                        <c:v>0.2071794871794872</c:v>
                      </c:pt>
                      <c:pt idx="387">
                        <c:v>0.18948717948717952</c:v>
                      </c:pt>
                      <c:pt idx="388">
                        <c:v>0.17461538461538464</c:v>
                      </c:pt>
                      <c:pt idx="389">
                        <c:v>0.20051282051282052</c:v>
                      </c:pt>
                      <c:pt idx="390">
                        <c:v>0.24076923076923076</c:v>
                      </c:pt>
                      <c:pt idx="391">
                        <c:v>0.23230769230769233</c:v>
                      </c:pt>
                      <c:pt idx="392">
                        <c:v>0.24153846153846156</c:v>
                      </c:pt>
                      <c:pt idx="393">
                        <c:v>0.24820512820512819</c:v>
                      </c:pt>
                      <c:pt idx="394">
                        <c:v>0.26076923076923075</c:v>
                      </c:pt>
                      <c:pt idx="395">
                        <c:v>0.2879487179487179</c:v>
                      </c:pt>
                      <c:pt idx="396">
                        <c:v>0.28666666666666663</c:v>
                      </c:pt>
                      <c:pt idx="397">
                        <c:v>0.28435897435897434</c:v>
                      </c:pt>
                      <c:pt idx="398">
                        <c:v>0.28641025641025641</c:v>
                      </c:pt>
                      <c:pt idx="399">
                        <c:v>0.27230769230769231</c:v>
                      </c:pt>
                      <c:pt idx="400">
                        <c:v>0.27999999999999997</c:v>
                      </c:pt>
                      <c:pt idx="401">
                        <c:v>0.29128205128205126</c:v>
                      </c:pt>
                      <c:pt idx="402">
                        <c:v>0.28128205128205125</c:v>
                      </c:pt>
                      <c:pt idx="403">
                        <c:v>0.24871794871794864</c:v>
                      </c:pt>
                      <c:pt idx="404">
                        <c:v>0.21846153846153846</c:v>
                      </c:pt>
                      <c:pt idx="405">
                        <c:v>0.16641025641025639</c:v>
                      </c:pt>
                      <c:pt idx="406">
                        <c:v>0.10153846153846154</c:v>
                      </c:pt>
                      <c:pt idx="407">
                        <c:v>7.3076923076923067E-2</c:v>
                      </c:pt>
                      <c:pt idx="408">
                        <c:v>6.1538461538461535E-2</c:v>
                      </c:pt>
                      <c:pt idx="409">
                        <c:v>7.8461538461538458E-2</c:v>
                      </c:pt>
                      <c:pt idx="410">
                        <c:v>7.717948717948718E-2</c:v>
                      </c:pt>
                      <c:pt idx="411">
                        <c:v>6.615384615384616E-2</c:v>
                      </c:pt>
                      <c:pt idx="412">
                        <c:v>5.2307692307692305E-2</c:v>
                      </c:pt>
                      <c:pt idx="413">
                        <c:v>4.9487179487179483E-2</c:v>
                      </c:pt>
                      <c:pt idx="414">
                        <c:v>6.9999999999999993E-2</c:v>
                      </c:pt>
                      <c:pt idx="415">
                        <c:v>0.11897435897435898</c:v>
                      </c:pt>
                      <c:pt idx="416">
                        <c:v>0.16205128205128203</c:v>
                      </c:pt>
                      <c:pt idx="417">
                        <c:v>0.21307692307692308</c:v>
                      </c:pt>
                      <c:pt idx="418">
                        <c:v>0.28846153846153849</c:v>
                      </c:pt>
                      <c:pt idx="419">
                        <c:v>0.39846153846153842</c:v>
                      </c:pt>
                      <c:pt idx="420">
                        <c:v>0.431025641025641</c:v>
                      </c:pt>
                      <c:pt idx="421">
                        <c:v>0.44435897435897437</c:v>
                      </c:pt>
                      <c:pt idx="422">
                        <c:v>0.4474358974358974</c:v>
                      </c:pt>
                      <c:pt idx="423">
                        <c:v>0.46410256410256406</c:v>
                      </c:pt>
                      <c:pt idx="424">
                        <c:v>0.51384615384615384</c:v>
                      </c:pt>
                      <c:pt idx="425">
                        <c:v>0.54564102564102568</c:v>
                      </c:pt>
                      <c:pt idx="426">
                        <c:v>0.56230769230769229</c:v>
                      </c:pt>
                      <c:pt idx="427">
                        <c:v>0.57846153846153847</c:v>
                      </c:pt>
                      <c:pt idx="428">
                        <c:v>0.56333333333333335</c:v>
                      </c:pt>
                      <c:pt idx="429">
                        <c:v>0.54871794871794866</c:v>
                      </c:pt>
                      <c:pt idx="430">
                        <c:v>0.50717948717948713</c:v>
                      </c:pt>
                      <c:pt idx="431">
                        <c:v>0.44205128205128202</c:v>
                      </c:pt>
                      <c:pt idx="432">
                        <c:v>0.35128205128205131</c:v>
                      </c:pt>
                      <c:pt idx="433">
                        <c:v>0.32102564102564107</c:v>
                      </c:pt>
                      <c:pt idx="434">
                        <c:v>0.31256410256410261</c:v>
                      </c:pt>
                      <c:pt idx="435">
                        <c:v>0.30615384615384617</c:v>
                      </c:pt>
                      <c:pt idx="436">
                        <c:v>0.30102564102564106</c:v>
                      </c:pt>
                      <c:pt idx="437">
                        <c:v>0.29025641025641025</c:v>
                      </c:pt>
                      <c:pt idx="438">
                        <c:v>0.27589743589743582</c:v>
                      </c:pt>
                      <c:pt idx="439">
                        <c:v>0.25948717948717948</c:v>
                      </c:pt>
                      <c:pt idx="440">
                        <c:v>0.21897435897435893</c:v>
                      </c:pt>
                      <c:pt idx="441">
                        <c:v>0.18000000000000002</c:v>
                      </c:pt>
                      <c:pt idx="442">
                        <c:v>0.15128205128205127</c:v>
                      </c:pt>
                      <c:pt idx="443">
                        <c:v>0.17410256410256411</c:v>
                      </c:pt>
                      <c:pt idx="444">
                        <c:v>0.19948717948717945</c:v>
                      </c:pt>
                      <c:pt idx="445">
                        <c:v>0.21153846153846154</c:v>
                      </c:pt>
                      <c:pt idx="446">
                        <c:v>0.20179487179487179</c:v>
                      </c:pt>
                      <c:pt idx="447">
                        <c:v>0.16769230769230772</c:v>
                      </c:pt>
                      <c:pt idx="448">
                        <c:v>0.15923076923076923</c:v>
                      </c:pt>
                      <c:pt idx="449">
                        <c:v>0.16692307692307692</c:v>
                      </c:pt>
                      <c:pt idx="450">
                        <c:v>0.17564102564102566</c:v>
                      </c:pt>
                      <c:pt idx="451">
                        <c:v>0.20743589743589744</c:v>
                      </c:pt>
                      <c:pt idx="452">
                        <c:v>0.23256410256410256</c:v>
                      </c:pt>
                      <c:pt idx="453">
                        <c:v>0.25743589743589745</c:v>
                      </c:pt>
                      <c:pt idx="454">
                        <c:v>0.28025641025641029</c:v>
                      </c:pt>
                      <c:pt idx="455">
                        <c:v>0.31102564102564106</c:v>
                      </c:pt>
                      <c:pt idx="456">
                        <c:v>0.28923076923076924</c:v>
                      </c:pt>
                      <c:pt idx="457">
                        <c:v>0.27410256410256412</c:v>
                      </c:pt>
                      <c:pt idx="458">
                        <c:v>0.28846153846153849</c:v>
                      </c:pt>
                      <c:pt idx="459">
                        <c:v>0.32641025641025639</c:v>
                      </c:pt>
                      <c:pt idx="460">
                        <c:v>0.39102564102564102</c:v>
                      </c:pt>
                      <c:pt idx="461">
                        <c:v>0.42948717948717952</c:v>
                      </c:pt>
                      <c:pt idx="462">
                        <c:v>0.44564102564102565</c:v>
                      </c:pt>
                      <c:pt idx="463">
                        <c:v>0.45820512820512826</c:v>
                      </c:pt>
                      <c:pt idx="464">
                        <c:v>0.45769230769230768</c:v>
                      </c:pt>
                      <c:pt idx="465">
                        <c:v>0.46538461538461534</c:v>
                      </c:pt>
                      <c:pt idx="466">
                        <c:v>0.45435897435897438</c:v>
                      </c:pt>
                      <c:pt idx="467">
                        <c:v>0.48307692307692296</c:v>
                      </c:pt>
                      <c:pt idx="468">
                        <c:v>0.52025641025641023</c:v>
                      </c:pt>
                      <c:pt idx="469">
                        <c:v>0.57717948717948719</c:v>
                      </c:pt>
                      <c:pt idx="470">
                        <c:v>0.60641025641025648</c:v>
                      </c:pt>
                      <c:pt idx="471">
                        <c:v>0.61846153846153851</c:v>
                      </c:pt>
                      <c:pt idx="472">
                        <c:v>0.60564102564102551</c:v>
                      </c:pt>
                      <c:pt idx="473">
                        <c:v>0.584102564102564</c:v>
                      </c:pt>
                      <c:pt idx="474">
                        <c:v>0.56769230769230761</c:v>
                      </c:pt>
                      <c:pt idx="475">
                        <c:v>0.55923076923076909</c:v>
                      </c:pt>
                      <c:pt idx="476">
                        <c:v>0.52948717948717949</c:v>
                      </c:pt>
                      <c:pt idx="477">
                        <c:v>0.50487179487179479</c:v>
                      </c:pt>
                      <c:pt idx="478">
                        <c:v>0.47641025641025636</c:v>
                      </c:pt>
                      <c:pt idx="479">
                        <c:v>0.47410256410256407</c:v>
                      </c:pt>
                      <c:pt idx="480">
                        <c:v>0.42743589743589738</c:v>
                      </c:pt>
                      <c:pt idx="481">
                        <c:v>0.34538461538461535</c:v>
                      </c:pt>
                      <c:pt idx="482">
                        <c:v>0.28025641025641024</c:v>
                      </c:pt>
                      <c:pt idx="483">
                        <c:v>0.24487179487179489</c:v>
                      </c:pt>
                      <c:pt idx="484">
                        <c:v>0.19615384615384621</c:v>
                      </c:pt>
                      <c:pt idx="485">
                        <c:v>0.13923076923076924</c:v>
                      </c:pt>
                      <c:pt idx="486">
                        <c:v>8.9230769230769266E-2</c:v>
                      </c:pt>
                      <c:pt idx="487">
                        <c:v>3.6153846153846168E-2</c:v>
                      </c:pt>
                      <c:pt idx="488">
                        <c:v>-8.46153846153847E-3</c:v>
                      </c:pt>
                      <c:pt idx="489">
                        <c:v>-2.0512820512820513E-2</c:v>
                      </c:pt>
                      <c:pt idx="490">
                        <c:v>-4.2051282051282057E-2</c:v>
                      </c:pt>
                      <c:pt idx="491">
                        <c:v>-3.9743589743589727E-2</c:v>
                      </c:pt>
                      <c:pt idx="492">
                        <c:v>-5.3846153846153849E-2</c:v>
                      </c:pt>
                      <c:pt idx="493">
                        <c:v>-5.743589743589745E-2</c:v>
                      </c:pt>
                      <c:pt idx="494">
                        <c:v>-5.1025641025641028E-2</c:v>
                      </c:pt>
                      <c:pt idx="495">
                        <c:v>-6.1282051282051275E-2</c:v>
                      </c:pt>
                      <c:pt idx="496">
                        <c:v>-6.615384615384616E-2</c:v>
                      </c:pt>
                      <c:pt idx="497">
                        <c:v>-6.2820512820512805E-2</c:v>
                      </c:pt>
                      <c:pt idx="498">
                        <c:v>-5.5128205128205127E-2</c:v>
                      </c:pt>
                      <c:pt idx="499">
                        <c:v>-4.4871794871794872E-2</c:v>
                      </c:pt>
                      <c:pt idx="500">
                        <c:v>-1.666666666666667E-2</c:v>
                      </c:pt>
                      <c:pt idx="501">
                        <c:v>2.8205128205128246E-3</c:v>
                      </c:pt>
                      <c:pt idx="502">
                        <c:v>2.05128205128205E-3</c:v>
                      </c:pt>
                      <c:pt idx="503">
                        <c:v>-2.5641025641026091E-4</c:v>
                      </c:pt>
                      <c:pt idx="504">
                        <c:v>-1.8717948717948726E-2</c:v>
                      </c:pt>
                      <c:pt idx="505">
                        <c:v>-1.1282051282051286E-2</c:v>
                      </c:pt>
                      <c:pt idx="506">
                        <c:v>-3.0256410256410255E-2</c:v>
                      </c:pt>
                      <c:pt idx="507">
                        <c:v>-7.0512820512820512E-2</c:v>
                      </c:pt>
                      <c:pt idx="508">
                        <c:v>-0.11487179487179489</c:v>
                      </c:pt>
                      <c:pt idx="509">
                        <c:v>-0.16128205128205125</c:v>
                      </c:pt>
                      <c:pt idx="510">
                        <c:v>-0.18410256410256409</c:v>
                      </c:pt>
                      <c:pt idx="511">
                        <c:v>-0.18641025641025641</c:v>
                      </c:pt>
                      <c:pt idx="512">
                        <c:v>-0.19641025641025642</c:v>
                      </c:pt>
                      <c:pt idx="513">
                        <c:v>-0.21641025641025638</c:v>
                      </c:pt>
                      <c:pt idx="514">
                        <c:v>-0.26538461538461539</c:v>
                      </c:pt>
                      <c:pt idx="515">
                        <c:v>-0.27923076923076923</c:v>
                      </c:pt>
                      <c:pt idx="516">
                        <c:v>-0.27692307692307694</c:v>
                      </c:pt>
                      <c:pt idx="517">
                        <c:v>-0.26307692307692304</c:v>
                      </c:pt>
                      <c:pt idx="518">
                        <c:v>-0.26025641025641022</c:v>
                      </c:pt>
                      <c:pt idx="519">
                        <c:v>-0.23179487179487177</c:v>
                      </c:pt>
                      <c:pt idx="520">
                        <c:v>-0.18615384615384614</c:v>
                      </c:pt>
                      <c:pt idx="521">
                        <c:v>-0.12769230769230766</c:v>
                      </c:pt>
                      <c:pt idx="522">
                        <c:v>-6.7948717948717915E-2</c:v>
                      </c:pt>
                      <c:pt idx="523">
                        <c:v>-2.0256410256410253E-2</c:v>
                      </c:pt>
                      <c:pt idx="524">
                        <c:v>1.7948717948717937E-2</c:v>
                      </c:pt>
                      <c:pt idx="525">
                        <c:v>8.3333333333333329E-2</c:v>
                      </c:pt>
                      <c:pt idx="526">
                        <c:v>0.12871794871794873</c:v>
                      </c:pt>
                      <c:pt idx="527">
                        <c:v>0.21512820512820516</c:v>
                      </c:pt>
                      <c:pt idx="528">
                        <c:v>0.25461538461538463</c:v>
                      </c:pt>
                      <c:pt idx="529">
                        <c:v>0.26666666666666666</c:v>
                      </c:pt>
                      <c:pt idx="530">
                        <c:v>0.27384615384615385</c:v>
                      </c:pt>
                      <c:pt idx="531">
                        <c:v>0.28512820512820508</c:v>
                      </c:pt>
                      <c:pt idx="532">
                        <c:v>0.2879487179487179</c:v>
                      </c:pt>
                      <c:pt idx="533">
                        <c:v>0.28692307692307689</c:v>
                      </c:pt>
                      <c:pt idx="534">
                        <c:v>0.29051282051282046</c:v>
                      </c:pt>
                      <c:pt idx="535">
                        <c:v>0.30205128205128201</c:v>
                      </c:pt>
                      <c:pt idx="536">
                        <c:v>0.3158974358974358</c:v>
                      </c:pt>
                      <c:pt idx="537">
                        <c:v>0.35128205128205114</c:v>
                      </c:pt>
                      <c:pt idx="538">
                        <c:v>0.37179487179487175</c:v>
                      </c:pt>
                      <c:pt idx="539">
                        <c:v>0.3997435897435897</c:v>
                      </c:pt>
                      <c:pt idx="540">
                        <c:v>0.42</c:v>
                      </c:pt>
                      <c:pt idx="541">
                        <c:v>0.42307692307692296</c:v>
                      </c:pt>
                      <c:pt idx="542">
                        <c:v>0.43794871794871787</c:v>
                      </c:pt>
                      <c:pt idx="543">
                        <c:v>0.44589743589743586</c:v>
                      </c:pt>
                      <c:pt idx="544">
                        <c:v>0.44948717948717953</c:v>
                      </c:pt>
                      <c:pt idx="545">
                        <c:v>0.46692307692307694</c:v>
                      </c:pt>
                      <c:pt idx="546">
                        <c:v>0.48076923076923078</c:v>
                      </c:pt>
                      <c:pt idx="547">
                        <c:v>0.49641025641025638</c:v>
                      </c:pt>
                      <c:pt idx="548">
                        <c:v>0.50384615384615394</c:v>
                      </c:pt>
                      <c:pt idx="549">
                        <c:v>0.50435897435897437</c:v>
                      </c:pt>
                      <c:pt idx="550">
                        <c:v>0.46153846153846162</c:v>
                      </c:pt>
                      <c:pt idx="551">
                        <c:v>0.40307692307692317</c:v>
                      </c:pt>
                      <c:pt idx="552">
                        <c:v>0.32256410256410262</c:v>
                      </c:pt>
                      <c:pt idx="553">
                        <c:v>0.21871794871794872</c:v>
                      </c:pt>
                      <c:pt idx="554">
                        <c:v>0.14487179487179491</c:v>
                      </c:pt>
                      <c:pt idx="555">
                        <c:v>5.8461538461538426E-2</c:v>
                      </c:pt>
                      <c:pt idx="556">
                        <c:v>-1.9230769230769277E-2</c:v>
                      </c:pt>
                      <c:pt idx="557">
                        <c:v>-5.9230769230769281E-2</c:v>
                      </c:pt>
                      <c:pt idx="558">
                        <c:v>-7.8461538461538471E-2</c:v>
                      </c:pt>
                      <c:pt idx="559">
                        <c:v>-7.4358974358974372E-2</c:v>
                      </c:pt>
                      <c:pt idx="560">
                        <c:v>-7.3589743589743586E-2</c:v>
                      </c:pt>
                      <c:pt idx="561">
                        <c:v>-6.30769230769231E-2</c:v>
                      </c:pt>
                      <c:pt idx="562">
                        <c:v>-6.2051282051282054E-2</c:v>
                      </c:pt>
                      <c:pt idx="563">
                        <c:v>-3.0000000000000009E-2</c:v>
                      </c:pt>
                      <c:pt idx="564">
                        <c:v>-2.6153846153846177E-2</c:v>
                      </c:pt>
                      <c:pt idx="565">
                        <c:v>2.3846153846153822E-2</c:v>
                      </c:pt>
                      <c:pt idx="566">
                        <c:v>7.0769230769230737E-2</c:v>
                      </c:pt>
                      <c:pt idx="567">
                        <c:v>9.7435897435897409E-2</c:v>
                      </c:pt>
                      <c:pt idx="568">
                        <c:v>0.15179487179487178</c:v>
                      </c:pt>
                      <c:pt idx="569">
                        <c:v>0.21282051282051281</c:v>
                      </c:pt>
                      <c:pt idx="570">
                        <c:v>0.24461538461538465</c:v>
                      </c:pt>
                      <c:pt idx="571">
                        <c:v>0.25871794871794873</c:v>
                      </c:pt>
                      <c:pt idx="572">
                        <c:v>0.27692307692307688</c:v>
                      </c:pt>
                      <c:pt idx="573">
                        <c:v>0.31153846153846149</c:v>
                      </c:pt>
                      <c:pt idx="574">
                        <c:v>0.30230769230769222</c:v>
                      </c:pt>
                      <c:pt idx="575">
                        <c:v>0.28948717948717945</c:v>
                      </c:pt>
                      <c:pt idx="576">
                        <c:v>0.24205128205128199</c:v>
                      </c:pt>
                      <c:pt idx="577">
                        <c:v>0.24282051282051278</c:v>
                      </c:pt>
                      <c:pt idx="578">
                        <c:v>0.20461538461538456</c:v>
                      </c:pt>
                      <c:pt idx="579">
                        <c:v>0.19487179487179487</c:v>
                      </c:pt>
                      <c:pt idx="580">
                        <c:v>0.20128205128205123</c:v>
                      </c:pt>
                      <c:pt idx="581">
                        <c:v>0.20307692307692307</c:v>
                      </c:pt>
                      <c:pt idx="582">
                        <c:v>0.19512820512820514</c:v>
                      </c:pt>
                      <c:pt idx="583">
                        <c:v>0.19256410256410258</c:v>
                      </c:pt>
                      <c:pt idx="584">
                        <c:v>0.1935897435897436</c:v>
                      </c:pt>
                      <c:pt idx="585">
                        <c:v>0.20307692307692307</c:v>
                      </c:pt>
                      <c:pt idx="586">
                        <c:v>0.21794871794871795</c:v>
                      </c:pt>
                      <c:pt idx="587">
                        <c:v>0.25</c:v>
                      </c:pt>
                      <c:pt idx="588">
                        <c:v>0.3017948717948718</c:v>
                      </c:pt>
                      <c:pt idx="589">
                        <c:v>0.36153846153846153</c:v>
                      </c:pt>
                      <c:pt idx="590">
                        <c:v>0.39666666666666656</c:v>
                      </c:pt>
                      <c:pt idx="591">
                        <c:v>0.43384615384615377</c:v>
                      </c:pt>
                      <c:pt idx="592">
                        <c:v>0.44871794871794873</c:v>
                      </c:pt>
                      <c:pt idx="593">
                        <c:v>0.47076923076923077</c:v>
                      </c:pt>
                      <c:pt idx="594">
                        <c:v>0.50487179487179479</c:v>
                      </c:pt>
                      <c:pt idx="595">
                        <c:v>0.54923076923076908</c:v>
                      </c:pt>
                      <c:pt idx="596">
                        <c:v>0.56512820512820505</c:v>
                      </c:pt>
                      <c:pt idx="597">
                        <c:v>0.55615384615384611</c:v>
                      </c:pt>
                      <c:pt idx="598">
                        <c:v>0.51948717948717948</c:v>
                      </c:pt>
                      <c:pt idx="599">
                        <c:v>0.44769230769230761</c:v>
                      </c:pt>
                      <c:pt idx="600">
                        <c:v>0.38179487179487182</c:v>
                      </c:pt>
                      <c:pt idx="601">
                        <c:v>0.27923076923076923</c:v>
                      </c:pt>
                      <c:pt idx="602">
                        <c:v>0.18743589743589742</c:v>
                      </c:pt>
                      <c:pt idx="603">
                        <c:v>0.1328205128205128</c:v>
                      </c:pt>
                      <c:pt idx="604">
                        <c:v>9.2820512820512832E-2</c:v>
                      </c:pt>
                      <c:pt idx="605">
                        <c:v>6.7435897435897466E-2</c:v>
                      </c:pt>
                      <c:pt idx="606">
                        <c:v>2.9230769230769255E-2</c:v>
                      </c:pt>
                      <c:pt idx="607">
                        <c:v>-1.9230769230769225E-2</c:v>
                      </c:pt>
                      <c:pt idx="608">
                        <c:v>-8.1282051282051293E-2</c:v>
                      </c:pt>
                      <c:pt idx="609">
                        <c:v>-0.13128205128205125</c:v>
                      </c:pt>
                      <c:pt idx="610">
                        <c:v>-0.18256410256410252</c:v>
                      </c:pt>
                      <c:pt idx="611">
                        <c:v>-0.20974358974358975</c:v>
                      </c:pt>
                      <c:pt idx="612">
                        <c:v>-0.23333333333333328</c:v>
                      </c:pt>
                      <c:pt idx="613">
                        <c:v>-0.26692307692307687</c:v>
                      </c:pt>
                      <c:pt idx="614">
                        <c:v>-0.29307692307692307</c:v>
                      </c:pt>
                      <c:pt idx="615">
                        <c:v>-0.31</c:v>
                      </c:pt>
                      <c:pt idx="616">
                        <c:v>-0.33846153846153842</c:v>
                      </c:pt>
                      <c:pt idx="617">
                        <c:v>-0.3784615384615384</c:v>
                      </c:pt>
                      <c:pt idx="618">
                        <c:v>-0.39153846153846145</c:v>
                      </c:pt>
                      <c:pt idx="619">
                        <c:v>-0.36717948717948712</c:v>
                      </c:pt>
                      <c:pt idx="620">
                        <c:v>-0.34974358974358971</c:v>
                      </c:pt>
                      <c:pt idx="621">
                        <c:v>-0.34051282051282056</c:v>
                      </c:pt>
                      <c:pt idx="622">
                        <c:v>-0.33435897435897438</c:v>
                      </c:pt>
                      <c:pt idx="623">
                        <c:v>-0.31794871794871798</c:v>
                      </c:pt>
                      <c:pt idx="624">
                        <c:v>-0.33153846153846156</c:v>
                      </c:pt>
                      <c:pt idx="625">
                        <c:v>-0.33871794871794875</c:v>
                      </c:pt>
                      <c:pt idx="626">
                        <c:v>-0.33282051282051284</c:v>
                      </c:pt>
                      <c:pt idx="627">
                        <c:v>-0.28923076923076924</c:v>
                      </c:pt>
                      <c:pt idx="628">
                        <c:v>-0.22333333333333336</c:v>
                      </c:pt>
                      <c:pt idx="629">
                        <c:v>-0.16615384615384618</c:v>
                      </c:pt>
                      <c:pt idx="630">
                        <c:v>-0.10743589743589745</c:v>
                      </c:pt>
                      <c:pt idx="631">
                        <c:v>-7.4615384615384611E-2</c:v>
                      </c:pt>
                      <c:pt idx="632">
                        <c:v>-9.0000000000000024E-2</c:v>
                      </c:pt>
                      <c:pt idx="633">
                        <c:v>-0.10666666666666669</c:v>
                      </c:pt>
                      <c:pt idx="634">
                        <c:v>-0.11743589743589744</c:v>
                      </c:pt>
                      <c:pt idx="635">
                        <c:v>-0.13974358974358972</c:v>
                      </c:pt>
                      <c:pt idx="636">
                        <c:v>-0.14256410256410254</c:v>
                      </c:pt>
                      <c:pt idx="637">
                        <c:v>-0.14717948717948717</c:v>
                      </c:pt>
                      <c:pt idx="638">
                        <c:v>-0.15051282051282053</c:v>
                      </c:pt>
                      <c:pt idx="639">
                        <c:v>-0.14948717948717949</c:v>
                      </c:pt>
                      <c:pt idx="640">
                        <c:v>-0.15974358974358974</c:v>
                      </c:pt>
                      <c:pt idx="641">
                        <c:v>-0.16615384615384618</c:v>
                      </c:pt>
                      <c:pt idx="642">
                        <c:v>-0.19794871794871793</c:v>
                      </c:pt>
                      <c:pt idx="643">
                        <c:v>-0.21641025641025638</c:v>
                      </c:pt>
                      <c:pt idx="644">
                        <c:v>-0.23615384615384616</c:v>
                      </c:pt>
                      <c:pt idx="645">
                        <c:v>-0.24435897435897438</c:v>
                      </c:pt>
                      <c:pt idx="646">
                        <c:v>-0.24564102564102563</c:v>
                      </c:pt>
                      <c:pt idx="647">
                        <c:v>-0.24153846153846156</c:v>
                      </c:pt>
                      <c:pt idx="648">
                        <c:v>-0.19256410256410258</c:v>
                      </c:pt>
                      <c:pt idx="649">
                        <c:v>-0.16179487179487179</c:v>
                      </c:pt>
                      <c:pt idx="650">
                        <c:v>-0.11589743589743591</c:v>
                      </c:pt>
                      <c:pt idx="651">
                        <c:v>-4.2051282051282037E-2</c:v>
                      </c:pt>
                      <c:pt idx="652">
                        <c:v>4.4102564102564114E-2</c:v>
                      </c:pt>
                      <c:pt idx="653">
                        <c:v>0.12153846153846154</c:v>
                      </c:pt>
                      <c:pt idx="654">
                        <c:v>0.15948717948717947</c:v>
                      </c:pt>
                      <c:pt idx="655">
                        <c:v>0.21461538461538457</c:v>
                      </c:pt>
                      <c:pt idx="656">
                        <c:v>0.25589743589743591</c:v>
                      </c:pt>
                      <c:pt idx="657">
                        <c:v>0.28692307692307689</c:v>
                      </c:pt>
                      <c:pt idx="658">
                        <c:v>0.32051282051282054</c:v>
                      </c:pt>
                      <c:pt idx="659">
                        <c:v>0.35410256410256408</c:v>
                      </c:pt>
                      <c:pt idx="660">
                        <c:v>0.38461538461538464</c:v>
                      </c:pt>
                      <c:pt idx="661">
                        <c:v>0.36948717948717946</c:v>
                      </c:pt>
                      <c:pt idx="662">
                        <c:v>0.37974358974358974</c:v>
                      </c:pt>
                      <c:pt idx="663">
                        <c:v>0.3823076923076924</c:v>
                      </c:pt>
                      <c:pt idx="664">
                        <c:v>0.35205128205128206</c:v>
                      </c:pt>
                      <c:pt idx="665">
                        <c:v>0.3092307692307692</c:v>
                      </c:pt>
                      <c:pt idx="666">
                        <c:v>0.26794871794871788</c:v>
                      </c:pt>
                      <c:pt idx="667">
                        <c:v>0.23871794871794869</c:v>
                      </c:pt>
                      <c:pt idx="668">
                        <c:v>0.21461538461538457</c:v>
                      </c:pt>
                      <c:pt idx="669">
                        <c:v>0.2069230769230769</c:v>
                      </c:pt>
                      <c:pt idx="670">
                        <c:v>0.18512820512820513</c:v>
                      </c:pt>
                      <c:pt idx="671">
                        <c:v>0.17897435897435898</c:v>
                      </c:pt>
                      <c:pt idx="672">
                        <c:v>0.17615384615384619</c:v>
                      </c:pt>
                      <c:pt idx="673">
                        <c:v>0.17282051282051283</c:v>
                      </c:pt>
                      <c:pt idx="674">
                        <c:v>0.16974358974358975</c:v>
                      </c:pt>
                      <c:pt idx="675">
                        <c:v>0.13230769230769229</c:v>
                      </c:pt>
                      <c:pt idx="676">
                        <c:v>0.11461538461538461</c:v>
                      </c:pt>
                      <c:pt idx="677">
                        <c:v>0.11743589743589744</c:v>
                      </c:pt>
                      <c:pt idx="678">
                        <c:v>0.12717948717948716</c:v>
                      </c:pt>
                      <c:pt idx="679">
                        <c:v>0.14974358974358976</c:v>
                      </c:pt>
                      <c:pt idx="680">
                        <c:v>0.16051282051282054</c:v>
                      </c:pt>
                      <c:pt idx="681">
                        <c:v>0.1935897435897436</c:v>
                      </c:pt>
                      <c:pt idx="682">
                        <c:v>0.20102564102564105</c:v>
                      </c:pt>
                      <c:pt idx="683">
                        <c:v>0.21692307692307697</c:v>
                      </c:pt>
                      <c:pt idx="684">
                        <c:v>0.21205128205128201</c:v>
                      </c:pt>
                      <c:pt idx="685">
                        <c:v>0.17846153846153848</c:v>
                      </c:pt>
                      <c:pt idx="686">
                        <c:v>0.1253846153846154</c:v>
                      </c:pt>
                      <c:pt idx="687">
                        <c:v>8.9743589743589744E-2</c:v>
                      </c:pt>
                      <c:pt idx="688">
                        <c:v>0.11102564102564105</c:v>
                      </c:pt>
                      <c:pt idx="689">
                        <c:v>0.14179487179487182</c:v>
                      </c:pt>
                      <c:pt idx="690">
                        <c:v>0.14743589743589747</c:v>
                      </c:pt>
                      <c:pt idx="691">
                        <c:v>0.12794871794871795</c:v>
                      </c:pt>
                      <c:pt idx="692">
                        <c:v>0.10333333333333333</c:v>
                      </c:pt>
                      <c:pt idx="693">
                        <c:v>8.9230769230769225E-2</c:v>
                      </c:pt>
                      <c:pt idx="694">
                        <c:v>6.820512820512821E-2</c:v>
                      </c:pt>
                      <c:pt idx="695">
                        <c:v>4.7179487179487188E-2</c:v>
                      </c:pt>
                      <c:pt idx="696">
                        <c:v>1.3589743589743589E-2</c:v>
                      </c:pt>
                      <c:pt idx="697">
                        <c:v>-1.6923076923076912E-2</c:v>
                      </c:pt>
                      <c:pt idx="698">
                        <c:v>-6.4102564102564057E-3</c:v>
                      </c:pt>
                      <c:pt idx="699">
                        <c:v>2.1794871794871811E-2</c:v>
                      </c:pt>
                      <c:pt idx="700">
                        <c:v>6.3846153846153844E-2</c:v>
                      </c:pt>
                      <c:pt idx="701">
                        <c:v>5.8974358974358966E-2</c:v>
                      </c:pt>
                      <c:pt idx="702">
                        <c:v>3.3589743589743599E-2</c:v>
                      </c:pt>
                      <c:pt idx="703">
                        <c:v>7.4358974358974365E-3</c:v>
                      </c:pt>
                      <c:pt idx="704">
                        <c:v>1.0256410256410263E-2</c:v>
                      </c:pt>
                      <c:pt idx="705">
                        <c:v>-2.5641025641025563E-3</c:v>
                      </c:pt>
                      <c:pt idx="706">
                        <c:v>-1.2564102564102562E-2</c:v>
                      </c:pt>
                      <c:pt idx="707">
                        <c:v>-1.9230769230769235E-2</c:v>
                      </c:pt>
                      <c:pt idx="708">
                        <c:v>-1.538461538461538E-2</c:v>
                      </c:pt>
                      <c:pt idx="709">
                        <c:v>-7.9487179487179472E-3</c:v>
                      </c:pt>
                      <c:pt idx="710">
                        <c:v>-2.1025641025641025E-2</c:v>
                      </c:pt>
                      <c:pt idx="711">
                        <c:v>-4.7435897435897434E-2</c:v>
                      </c:pt>
                      <c:pt idx="712">
                        <c:v>-5.6666666666666664E-2</c:v>
                      </c:pt>
                      <c:pt idx="713">
                        <c:v>-8.5897435897435911E-2</c:v>
                      </c:pt>
                      <c:pt idx="714">
                        <c:v>-0.10589743589743593</c:v>
                      </c:pt>
                      <c:pt idx="715">
                        <c:v>-0.12512820512820513</c:v>
                      </c:pt>
                      <c:pt idx="716">
                        <c:v>-0.15487179487179484</c:v>
                      </c:pt>
                      <c:pt idx="717">
                        <c:v>-0.1941025641025641</c:v>
                      </c:pt>
                      <c:pt idx="718">
                        <c:v>-0.22589743589743591</c:v>
                      </c:pt>
                      <c:pt idx="719">
                        <c:v>-0.27102564102564103</c:v>
                      </c:pt>
                      <c:pt idx="720">
                        <c:v>-0.33461538461538459</c:v>
                      </c:pt>
                      <c:pt idx="721">
                        <c:v>-0.38717948717948714</c:v>
                      </c:pt>
                      <c:pt idx="722">
                        <c:v>-0.42307692307692307</c:v>
                      </c:pt>
                      <c:pt idx="723">
                        <c:v>-0.41794871794871796</c:v>
                      </c:pt>
                      <c:pt idx="724">
                        <c:v>-0.41256410256410253</c:v>
                      </c:pt>
                      <c:pt idx="725">
                        <c:v>-0.4335897435897435</c:v>
                      </c:pt>
                      <c:pt idx="726">
                        <c:v>-0.44769230769230767</c:v>
                      </c:pt>
                      <c:pt idx="727">
                        <c:v>-0.46871794871794875</c:v>
                      </c:pt>
                      <c:pt idx="728">
                        <c:v>-0.49282051282051276</c:v>
                      </c:pt>
                      <c:pt idx="729">
                        <c:v>-0.47641025641025636</c:v>
                      </c:pt>
                      <c:pt idx="730">
                        <c:v>-0.4492307692307691</c:v>
                      </c:pt>
                      <c:pt idx="731">
                        <c:v>-0.42846153846153845</c:v>
                      </c:pt>
                      <c:pt idx="732">
                        <c:v>-0.38333333333333336</c:v>
                      </c:pt>
                      <c:pt idx="733">
                        <c:v>-0.32641025641025645</c:v>
                      </c:pt>
                      <c:pt idx="734">
                        <c:v>-0.27974358974358976</c:v>
                      </c:pt>
                      <c:pt idx="735">
                        <c:v>-0.24487179487179492</c:v>
                      </c:pt>
                      <c:pt idx="736">
                        <c:v>-0.21076923076923079</c:v>
                      </c:pt>
                      <c:pt idx="737">
                        <c:v>-0.16717948717948716</c:v>
                      </c:pt>
                      <c:pt idx="738">
                        <c:v>-0.11025641025641027</c:v>
                      </c:pt>
                      <c:pt idx="739">
                        <c:v>-5.9230769230769247E-2</c:v>
                      </c:pt>
                      <c:pt idx="740">
                        <c:v>1.5384615384615343E-3</c:v>
                      </c:pt>
                      <c:pt idx="741">
                        <c:v>5.9743589743589752E-2</c:v>
                      </c:pt>
                      <c:pt idx="742">
                        <c:v>7.6666666666666661E-2</c:v>
                      </c:pt>
                      <c:pt idx="743">
                        <c:v>5.7692307692307675E-2</c:v>
                      </c:pt>
                      <c:pt idx="744">
                        <c:v>3.8717948717948703E-2</c:v>
                      </c:pt>
                      <c:pt idx="745">
                        <c:v>-4.8717948717948876E-3</c:v>
                      </c:pt>
                      <c:pt idx="746">
                        <c:v>-4.5384615384615391E-2</c:v>
                      </c:pt>
                      <c:pt idx="747">
                        <c:v>-7.3333333333333348E-2</c:v>
                      </c:pt>
                      <c:pt idx="748">
                        <c:v>-9.410256410256411E-2</c:v>
                      </c:pt>
                      <c:pt idx="749">
                        <c:v>-0.11974358974358977</c:v>
                      </c:pt>
                      <c:pt idx="750">
                        <c:v>-0.16230769230769229</c:v>
                      </c:pt>
                      <c:pt idx="751">
                        <c:v>-0.20102564102564102</c:v>
                      </c:pt>
                      <c:pt idx="752">
                        <c:v>-0.22307692307692306</c:v>
                      </c:pt>
                      <c:pt idx="753">
                        <c:v>-0.2525641025641025</c:v>
                      </c:pt>
                      <c:pt idx="754">
                        <c:v>-0.28615384615384615</c:v>
                      </c:pt>
                      <c:pt idx="755">
                        <c:v>-0.32820512820512815</c:v>
                      </c:pt>
                      <c:pt idx="756">
                        <c:v>-0.34589743589743582</c:v>
                      </c:pt>
                      <c:pt idx="757">
                        <c:v>-0.35923076923076919</c:v>
                      </c:pt>
                      <c:pt idx="758">
                        <c:v>-0.35230769230769227</c:v>
                      </c:pt>
                      <c:pt idx="759">
                        <c:v>-0.38487179487179485</c:v>
                      </c:pt>
                      <c:pt idx="760">
                        <c:v>-0.40974358974358976</c:v>
                      </c:pt>
                      <c:pt idx="761">
                        <c:v>-0.41410256410256402</c:v>
                      </c:pt>
                      <c:pt idx="762">
                        <c:v>-0.41230769230769232</c:v>
                      </c:pt>
                      <c:pt idx="763">
                        <c:v>-0.41794871794871785</c:v>
                      </c:pt>
                      <c:pt idx="764">
                        <c:v>-0.40717948717948721</c:v>
                      </c:pt>
                      <c:pt idx="765">
                        <c:v>-0.42871794871794866</c:v>
                      </c:pt>
                      <c:pt idx="766">
                        <c:v>-0.44153846153846149</c:v>
                      </c:pt>
                      <c:pt idx="767">
                        <c:v>-0.46282051282051279</c:v>
                      </c:pt>
                      <c:pt idx="768">
                        <c:v>-0.46461538461538465</c:v>
                      </c:pt>
                      <c:pt idx="769">
                        <c:v>-0.47666666666666663</c:v>
                      </c:pt>
                      <c:pt idx="770">
                        <c:v>-0.45102564102564097</c:v>
                      </c:pt>
                      <c:pt idx="771">
                        <c:v>-0.43179487179487169</c:v>
                      </c:pt>
                      <c:pt idx="772">
                        <c:v>-0.38435897435897431</c:v>
                      </c:pt>
                      <c:pt idx="773">
                        <c:v>-0.34179487179487178</c:v>
                      </c:pt>
                      <c:pt idx="774">
                        <c:v>-0.31743589743589745</c:v>
                      </c:pt>
                      <c:pt idx="775">
                        <c:v>-0.31179487179487181</c:v>
                      </c:pt>
                      <c:pt idx="776">
                        <c:v>-0.28897435897435897</c:v>
                      </c:pt>
                      <c:pt idx="777">
                        <c:v>-0.28000000000000003</c:v>
                      </c:pt>
                      <c:pt idx="778">
                        <c:v>-0.26769230769230773</c:v>
                      </c:pt>
                      <c:pt idx="779">
                        <c:v>-0.27743589743589742</c:v>
                      </c:pt>
                      <c:pt idx="780">
                        <c:v>-0.26512820512820512</c:v>
                      </c:pt>
                      <c:pt idx="781">
                        <c:v>-0.22794871794871796</c:v>
                      </c:pt>
                      <c:pt idx="782">
                        <c:v>-0.19358974358974357</c:v>
                      </c:pt>
                      <c:pt idx="783">
                        <c:v>-0.17615384615384619</c:v>
                      </c:pt>
                      <c:pt idx="784">
                        <c:v>-0.17153846153846156</c:v>
                      </c:pt>
                      <c:pt idx="785">
                        <c:v>-0.15153846153846157</c:v>
                      </c:pt>
                      <c:pt idx="786">
                        <c:v>-0.13846153846153847</c:v>
                      </c:pt>
                      <c:pt idx="787">
                        <c:v>-0.10256410256410259</c:v>
                      </c:pt>
                      <c:pt idx="788">
                        <c:v>-5.7435897435897464E-2</c:v>
                      </c:pt>
                      <c:pt idx="789">
                        <c:v>-7.1794871794872038E-3</c:v>
                      </c:pt>
                      <c:pt idx="790">
                        <c:v>1.1794871794871769E-2</c:v>
                      </c:pt>
                      <c:pt idx="791">
                        <c:v>4.9743589743589722E-2</c:v>
                      </c:pt>
                      <c:pt idx="792">
                        <c:v>9.8974358974358967E-2</c:v>
                      </c:pt>
                      <c:pt idx="793">
                        <c:v>0.15333333333333332</c:v>
                      </c:pt>
                      <c:pt idx="794">
                        <c:v>0.20384615384615387</c:v>
                      </c:pt>
                      <c:pt idx="795">
                        <c:v>0.27025641025641028</c:v>
                      </c:pt>
                      <c:pt idx="796">
                        <c:v>0.33743589743589747</c:v>
                      </c:pt>
                      <c:pt idx="797">
                        <c:v>0.41076923076923078</c:v>
                      </c:pt>
                      <c:pt idx="798">
                        <c:v>0.4620512820512821</c:v>
                      </c:pt>
                      <c:pt idx="799">
                        <c:v>0.50358974358974362</c:v>
                      </c:pt>
                      <c:pt idx="800">
                        <c:v>0.51564102564102565</c:v>
                      </c:pt>
                      <c:pt idx="801">
                        <c:v>0.51743589743589757</c:v>
                      </c:pt>
                      <c:pt idx="802">
                        <c:v>0.51076923076923075</c:v>
                      </c:pt>
                      <c:pt idx="803">
                        <c:v>0.53692307692307695</c:v>
                      </c:pt>
                      <c:pt idx="804">
                        <c:v>0.55897435897435888</c:v>
                      </c:pt>
                      <c:pt idx="805">
                        <c:v>0.59153846153846157</c:v>
                      </c:pt>
                      <c:pt idx="806">
                        <c:v>0.60153846153846147</c:v>
                      </c:pt>
                      <c:pt idx="807">
                        <c:v>0.58538461538461528</c:v>
                      </c:pt>
                      <c:pt idx="808">
                        <c:v>0.56717948717948719</c:v>
                      </c:pt>
                      <c:pt idx="809">
                        <c:v>0.54205128205128206</c:v>
                      </c:pt>
                      <c:pt idx="810">
                        <c:v>0.52410256410256417</c:v>
                      </c:pt>
                      <c:pt idx="811">
                        <c:v>0.52666666666666662</c:v>
                      </c:pt>
                      <c:pt idx="812">
                        <c:v>0.54256410256410259</c:v>
                      </c:pt>
                      <c:pt idx="813">
                        <c:v>0.56589743589743591</c:v>
                      </c:pt>
                      <c:pt idx="814">
                        <c:v>0.5871794871794872</c:v>
                      </c:pt>
                      <c:pt idx="815">
                        <c:v>0.57974358974358975</c:v>
                      </c:pt>
                      <c:pt idx="816">
                        <c:v>0.545897435897436</c:v>
                      </c:pt>
                      <c:pt idx="817">
                        <c:v>0.51743589743589746</c:v>
                      </c:pt>
                      <c:pt idx="818">
                        <c:v>0.48205128205128195</c:v>
                      </c:pt>
                      <c:pt idx="819">
                        <c:v>0.49256410256410249</c:v>
                      </c:pt>
                      <c:pt idx="820">
                        <c:v>0.50051282051282042</c:v>
                      </c:pt>
                      <c:pt idx="821">
                        <c:v>0.4943589743589743</c:v>
                      </c:pt>
                      <c:pt idx="822">
                        <c:v>0.47307692307692295</c:v>
                      </c:pt>
                      <c:pt idx="823">
                        <c:v>0.44717948717948713</c:v>
                      </c:pt>
                      <c:pt idx="824">
                        <c:v>0.4143589743589744</c:v>
                      </c:pt>
                      <c:pt idx="825">
                        <c:v>0.36974358974358973</c:v>
                      </c:pt>
                      <c:pt idx="826">
                        <c:v>0.3297435897435898</c:v>
                      </c:pt>
                      <c:pt idx="827">
                        <c:v>0.28025641025641029</c:v>
                      </c:pt>
                      <c:pt idx="828">
                        <c:v>0.25051282051282053</c:v>
                      </c:pt>
                      <c:pt idx="829">
                        <c:v>0.24538461538461542</c:v>
                      </c:pt>
                      <c:pt idx="830">
                        <c:v>0.23512820512820512</c:v>
                      </c:pt>
                      <c:pt idx="831">
                        <c:v>0.22461538461538466</c:v>
                      </c:pt>
                      <c:pt idx="832">
                        <c:v>0.18923076923076923</c:v>
                      </c:pt>
                      <c:pt idx="833">
                        <c:v>0.17717948717948717</c:v>
                      </c:pt>
                      <c:pt idx="834">
                        <c:v>0.16692307692307695</c:v>
                      </c:pt>
                      <c:pt idx="835">
                        <c:v>0.14769230769230771</c:v>
                      </c:pt>
                      <c:pt idx="836">
                        <c:v>0.13153846153846152</c:v>
                      </c:pt>
                      <c:pt idx="837">
                        <c:v>0.10564102564102566</c:v>
                      </c:pt>
                      <c:pt idx="838">
                        <c:v>8.2051282051282051E-2</c:v>
                      </c:pt>
                      <c:pt idx="839">
                        <c:v>6.4615384615384602E-2</c:v>
                      </c:pt>
                      <c:pt idx="840">
                        <c:v>6.6666666666666666E-2</c:v>
                      </c:pt>
                      <c:pt idx="841">
                        <c:v>6.6666666666666666E-2</c:v>
                      </c:pt>
                      <c:pt idx="842">
                        <c:v>6.3333333333333339E-2</c:v>
                      </c:pt>
                    </c:numCache>
                  </c:numRef>
                </c:yVal>
                <c:smooth val="0"/>
                <c:extLst xmlns:c15="http://schemas.microsoft.com/office/drawing/2012/chart">
                  <c:ext xmlns:c16="http://schemas.microsoft.com/office/drawing/2014/chart" uri="{C3380CC4-5D6E-409C-BE32-E72D297353CC}">
                    <c16:uniqueId val="{00000009-0288-4E74-AE42-386A640E389C}"/>
                  </c:ext>
                </c:extLst>
              </c15:ser>
            </c15:filteredScatterSeries>
          </c:ext>
        </c:extLst>
      </c:scatterChart>
      <c:scatterChart>
        <c:scatterStyle val="lineMarker"/>
        <c:varyColors val="0"/>
        <c:ser>
          <c:idx val="3"/>
          <c:order val="6"/>
          <c:tx>
            <c:strRef>
              <c:f>'AMO-TSI-Temp-Data'!$I$3</c:f>
              <c:strCache>
                <c:ptCount val="1"/>
                <c:pt idx="0">
                  <c:v>TSI- NASA - 10 Year MA</c:v>
                </c:pt>
              </c:strCache>
            </c:strRef>
          </c:tx>
          <c:spPr>
            <a:ln w="19050" cap="rnd">
              <a:solidFill>
                <a:schemeClr val="accent4"/>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'AMO-TSI-Temp-Data'!$I$4:$I$165</c:f>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c:ext xmlns:c16="http://schemas.microsoft.com/office/drawing/2014/chart" uri="{C3380CC4-5D6E-409C-BE32-E72D297353CC}">
              <c16:uniqueId val="{0000000A-0288-4E74-AE42-386A640E389C}"/>
            </c:ext>
          </c:extLst>
        </c:ser>
        <c:dLbls>
          <c:showLegendKey val="0"/>
          <c:showVal val="0"/>
          <c:showCatName val="0"/>
          <c:showSerName val="0"/>
          <c:showPercent val="0"/>
          <c:showBubbleSize val="0"/>
        </c:dLbls>
        <c:axId val="657181816"/>
        <c:axId val="657177552"/>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valAx>
        <c:axId val="657177552"/>
        <c:scaling>
          <c:orientation val="minMax"/>
          <c:max val="1362.5"/>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chemeClr val="accent4"/>
                    </a:solidFill>
                    <a:latin typeface="Times New Roman" panose="02020603050405020304" pitchFamily="18" charset="0"/>
                    <a:cs typeface="Times New Roman" panose="02020603050405020304" pitchFamily="18" charset="0"/>
                  </a:rPr>
                  <a:t>Total Solar Intensity, </a:t>
                </a:r>
                <a:r>
                  <a:rPr lang="en-US" sz="800" b="1" i="1">
                    <a:solidFill>
                      <a:schemeClr val="accent4"/>
                    </a:solidFill>
                    <a:latin typeface="Times New Roman" panose="02020603050405020304" pitchFamily="18" charset="0"/>
                    <a:cs typeface="Times New Roman" panose="02020603050405020304" pitchFamily="18" charset="0"/>
                  </a:rPr>
                  <a:t>W/m</a:t>
                </a:r>
                <a:r>
                  <a:rPr lang="en-US" sz="800" b="1" i="1" baseline="30000">
                    <a:solidFill>
                      <a:schemeClr val="accent4"/>
                    </a:solidFill>
                    <a:latin typeface="Times New Roman" panose="02020603050405020304" pitchFamily="18" charset="0"/>
                    <a:cs typeface="Times New Roman" panose="02020603050405020304" pitchFamily="18" charset="0"/>
                  </a:rPr>
                  <a:t>2</a:t>
                </a:r>
              </a:p>
            </c:rich>
          </c:tx>
          <c:layout>
            <c:manualLayout>
              <c:xMode val="edge"/>
              <c:yMode val="edge"/>
              <c:x val="0.97007233595957754"/>
              <c:y val="0.44398245458066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657181816"/>
        <c:crosses val="max"/>
        <c:crossBetween val="midCat"/>
      </c:valAx>
      <c:valAx>
        <c:axId val="657181816"/>
        <c:scaling>
          <c:orientation val="minMax"/>
        </c:scaling>
        <c:delete val="1"/>
        <c:axPos val="b"/>
        <c:numFmt formatCode="General" sourceLinked="1"/>
        <c:majorTickMark val="out"/>
        <c:minorTickMark val="none"/>
        <c:tickLblPos val="nextTo"/>
        <c:crossAx val="657177552"/>
        <c:crosses val="autoZero"/>
        <c:crossBetween val="midCat"/>
      </c:valAx>
      <c:spPr>
        <a:noFill/>
        <a:ln>
          <a:solidFill>
            <a:schemeClr val="tx1"/>
          </a:solidFill>
        </a:ln>
        <a:effectLst/>
      </c:spPr>
    </c:plotArea>
    <c:legend>
      <c:legendPos val="r"/>
      <c:layout>
        <c:manualLayout>
          <c:xMode val="edge"/>
          <c:yMode val="edge"/>
          <c:x val="7.1383922039830294E-2"/>
          <c:y val="5.316617664801844E-2"/>
          <c:w val="0.1446980966828019"/>
          <c:h val="0.37480682961449868"/>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6.1440751676491559E-2"/>
          <c:y val="4.4355683687141614E-2"/>
          <c:w val="0.84986826537700755"/>
          <c:h val="0.89274338474824899"/>
        </c:manualLayout>
      </c:layout>
      <c:scatterChart>
        <c:scatterStyle val="lineMarker"/>
        <c:varyColors val="0"/>
        <c:ser>
          <c:idx val="4"/>
          <c:order val="3"/>
          <c:tx>
            <c:strRef>
              <c:f>'AMO-TSI-Temp-Data'!$S$3</c:f>
              <c:strCache>
                <c:ptCount val="1"/>
                <c:pt idx="0">
                  <c:v>HC4-Yearly</c:v>
                </c:pt>
              </c:strCache>
            </c:strRef>
          </c:tx>
          <c:spPr>
            <a:ln w="38100" cap="rnd">
              <a:solidFill>
                <a:srgbClr val="FF0000"/>
              </a:solidFill>
              <a:round/>
            </a:ln>
            <a:effectLst/>
          </c:spPr>
          <c:marker>
            <c:symbol val="none"/>
          </c:marker>
          <c:xVal>
            <c:numRef>
              <c:f>'AMO-TSI-Temp-Data'!$R$4:$R$172</c:f>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f>'AMO-TSI-Temp-Data'!$S$4:$S$172</c:f>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pt idx="129">
                  <c:v>5.7499999999999996E-2</c:v>
                </c:pt>
                <c:pt idx="130">
                  <c:v>9.3083333333333337E-2</c:v>
                </c:pt>
                <c:pt idx="131">
                  <c:v>0.14083333333333334</c:v>
                </c:pt>
                <c:pt idx="132">
                  <c:v>1.1416666666666667E-2</c:v>
                </c:pt>
                <c:pt idx="133">
                  <c:v>0.19316666666666668</c:v>
                </c:pt>
                <c:pt idx="134">
                  <c:v>-1.35E-2</c:v>
                </c:pt>
                <c:pt idx="135">
                  <c:v>-2.9666666666666661E-2</c:v>
                </c:pt>
                <c:pt idx="136">
                  <c:v>4.5333333333333337E-2</c:v>
                </c:pt>
                <c:pt idx="137">
                  <c:v>0.19108333333333336</c:v>
                </c:pt>
                <c:pt idx="138">
                  <c:v>0.19983333333333339</c:v>
                </c:pt>
                <c:pt idx="139">
                  <c:v>0.11866666666666666</c:v>
                </c:pt>
                <c:pt idx="140">
                  <c:v>0.29650000000000004</c:v>
                </c:pt>
                <c:pt idx="141">
                  <c:v>0.25416666666666665</c:v>
                </c:pt>
                <c:pt idx="142">
                  <c:v>0.10391666666666666</c:v>
                </c:pt>
                <c:pt idx="143">
                  <c:v>0.14633333333333334</c:v>
                </c:pt>
                <c:pt idx="144">
                  <c:v>0.20741666666666667</c:v>
                </c:pt>
                <c:pt idx="145">
                  <c:v>0.32124999999999998</c:v>
                </c:pt>
                <c:pt idx="146">
                  <c:v>0.18008333333333335</c:v>
                </c:pt>
                <c:pt idx="147">
                  <c:v>0.38891666666666674</c:v>
                </c:pt>
                <c:pt idx="148">
                  <c:v>0.53683333333333327</c:v>
                </c:pt>
                <c:pt idx="149">
                  <c:v>0.30675000000000002</c:v>
                </c:pt>
                <c:pt idx="150">
                  <c:v>0.29583333333333334</c:v>
                </c:pt>
                <c:pt idx="151">
                  <c:v>0.43958333333333327</c:v>
                </c:pt>
                <c:pt idx="152">
                  <c:v>0.49783333333333329</c:v>
                </c:pt>
                <c:pt idx="153">
                  <c:v>0.5093333333333333</c:v>
                </c:pt>
                <c:pt idx="154">
                  <c:v>0.44833333333333331</c:v>
                </c:pt>
                <c:pt idx="155">
                  <c:v>0.54508333333333336</c:v>
                </c:pt>
                <c:pt idx="156">
                  <c:v>0.5046666666666666</c:v>
                </c:pt>
                <c:pt idx="157">
                  <c:v>0.49208333333333326</c:v>
                </c:pt>
                <c:pt idx="158">
                  <c:v>0.39391666666666669</c:v>
                </c:pt>
                <c:pt idx="159">
                  <c:v>0.50616666666666676</c:v>
                </c:pt>
                <c:pt idx="160">
                  <c:v>0.5575</c:v>
                </c:pt>
                <c:pt idx="161">
                  <c:v>0.42199999999999999</c:v>
                </c:pt>
                <c:pt idx="162">
                  <c:v>0.46941666666666665</c:v>
                </c:pt>
                <c:pt idx="163">
                  <c:v>0.51258333333333328</c:v>
                </c:pt>
                <c:pt idx="164">
                  <c:v>0.57633333333333325</c:v>
                </c:pt>
                <c:pt idx="165">
                  <c:v>0.76108333333333322</c:v>
                </c:pt>
                <c:pt idx="166">
                  <c:v>0.77449999999999986</c:v>
                </c:pt>
                <c:pt idx="167">
                  <c:v>0.67824999999999991</c:v>
                </c:pt>
                <c:pt idx="168">
                  <c:v>0.58000000000000007</c:v>
                </c:pt>
              </c:numCache>
            </c:numRef>
          </c:yVal>
          <c:smooth val="0"/>
          <c:extLst>
            <c:ext xmlns:c16="http://schemas.microsoft.com/office/drawing/2014/chart" uri="{C3380CC4-5D6E-409C-BE32-E72D297353CC}">
              <c16:uniqueId val="{00000006-A57E-4D59-B4C9-7F409045E640}"/>
            </c:ext>
          </c:extLst>
        </c:ser>
        <c:ser>
          <c:idx val="6"/>
          <c:order val="5"/>
          <c:tx>
            <c:strRef>
              <c:f>'AMO-TSI-Temp-Data'!$AM$3</c:f>
              <c:strCache>
                <c:ptCount val="1"/>
                <c:pt idx="0">
                  <c:v>UAH-Yearly</c:v>
                </c:pt>
              </c:strCache>
            </c:strRef>
          </c:tx>
          <c:spPr>
            <a:ln w="31750" cap="rnd">
              <a:solidFill>
                <a:srgbClr val="008000"/>
              </a:solidFill>
              <a:round/>
            </a:ln>
            <a:effectLst/>
          </c:spPr>
          <c:marker>
            <c:symbol val="none"/>
          </c:marker>
          <c:xVal>
            <c:numRef>
              <c:f>'AMO-TSI-Temp-Data'!$AL$5:$AL$44</c:f>
              <c:numCache>
                <c:formatCode>General</c:formatCode>
                <c:ptCount val="40"/>
                <c:pt idx="0">
                  <c:v>1979.5</c:v>
                </c:pt>
                <c:pt idx="1">
                  <c:v>1980.5</c:v>
                </c:pt>
                <c:pt idx="2">
                  <c:v>1981.5</c:v>
                </c:pt>
                <c:pt idx="3">
                  <c:v>1982.5</c:v>
                </c:pt>
                <c:pt idx="4">
                  <c:v>1983.5</c:v>
                </c:pt>
                <c:pt idx="5">
                  <c:v>1984.5</c:v>
                </c:pt>
                <c:pt idx="6">
                  <c:v>1985.5</c:v>
                </c:pt>
                <c:pt idx="7">
                  <c:v>1986.5</c:v>
                </c:pt>
                <c:pt idx="8">
                  <c:v>1987.5</c:v>
                </c:pt>
                <c:pt idx="9">
                  <c:v>1988.5</c:v>
                </c:pt>
                <c:pt idx="10">
                  <c:v>1989.5</c:v>
                </c:pt>
                <c:pt idx="11">
                  <c:v>1990.5</c:v>
                </c:pt>
                <c:pt idx="12">
                  <c:v>1991.5</c:v>
                </c:pt>
                <c:pt idx="13">
                  <c:v>1992.5</c:v>
                </c:pt>
                <c:pt idx="14">
                  <c:v>1993.5</c:v>
                </c:pt>
                <c:pt idx="15">
                  <c:v>1994.5</c:v>
                </c:pt>
                <c:pt idx="16">
                  <c:v>1995.5</c:v>
                </c:pt>
                <c:pt idx="17">
                  <c:v>1996.5</c:v>
                </c:pt>
                <c:pt idx="18">
                  <c:v>1997.5</c:v>
                </c:pt>
                <c:pt idx="19">
                  <c:v>1998.5</c:v>
                </c:pt>
                <c:pt idx="20">
                  <c:v>1999.5</c:v>
                </c:pt>
                <c:pt idx="21">
                  <c:v>2000.5</c:v>
                </c:pt>
                <c:pt idx="22">
                  <c:v>2001.5</c:v>
                </c:pt>
                <c:pt idx="23">
                  <c:v>2002.5</c:v>
                </c:pt>
                <c:pt idx="24">
                  <c:v>2003.5</c:v>
                </c:pt>
                <c:pt idx="25">
                  <c:v>2004.5</c:v>
                </c:pt>
                <c:pt idx="26">
                  <c:v>2005.5</c:v>
                </c:pt>
                <c:pt idx="27">
                  <c:v>2006.5</c:v>
                </c:pt>
                <c:pt idx="28">
                  <c:v>2007.5</c:v>
                </c:pt>
                <c:pt idx="29">
                  <c:v>2008.5</c:v>
                </c:pt>
                <c:pt idx="30">
                  <c:v>2009.5</c:v>
                </c:pt>
                <c:pt idx="31">
                  <c:v>2010.5</c:v>
                </c:pt>
                <c:pt idx="32">
                  <c:v>2011.5</c:v>
                </c:pt>
                <c:pt idx="33">
                  <c:v>2012.5</c:v>
                </c:pt>
                <c:pt idx="34">
                  <c:v>2013.5</c:v>
                </c:pt>
                <c:pt idx="35">
                  <c:v>2014.5</c:v>
                </c:pt>
                <c:pt idx="36">
                  <c:v>2015.5</c:v>
                </c:pt>
                <c:pt idx="37">
                  <c:v>2016.5</c:v>
                </c:pt>
                <c:pt idx="38">
                  <c:v>2017.5</c:v>
                </c:pt>
                <c:pt idx="39">
                  <c:v>2018.5</c:v>
                </c:pt>
              </c:numCache>
            </c:numRef>
          </c:xVal>
          <c:yVal>
            <c:numRef>
              <c:f>'AMO-TSI-Temp-Data'!$AM$5:$AM$44</c:f>
              <c:numCache>
                <c:formatCode>General</c:formatCode>
                <c:ptCount val="40"/>
                <c:pt idx="0">
                  <c:v>-8.9166666666666658E-2</c:v>
                </c:pt>
                <c:pt idx="1">
                  <c:v>7.8333333333333324E-2</c:v>
                </c:pt>
                <c:pt idx="2">
                  <c:v>9.1666666666666598E-3</c:v>
                </c:pt>
                <c:pt idx="3">
                  <c:v>-0.17500000000000002</c:v>
                </c:pt>
                <c:pt idx="4">
                  <c:v>7.9166666666666677E-2</c:v>
                </c:pt>
                <c:pt idx="5">
                  <c:v>-0.11666666666666665</c:v>
                </c:pt>
                <c:pt idx="6">
                  <c:v>-0.24083333333333337</c:v>
                </c:pt>
                <c:pt idx="7">
                  <c:v>-9.8333333333333328E-2</c:v>
                </c:pt>
                <c:pt idx="8">
                  <c:v>0.17</c:v>
                </c:pt>
                <c:pt idx="9">
                  <c:v>0.15999999999999998</c:v>
                </c:pt>
                <c:pt idx="10">
                  <c:v>-8.8333333333333333E-2</c:v>
                </c:pt>
                <c:pt idx="11">
                  <c:v>0.13250000000000001</c:v>
                </c:pt>
                <c:pt idx="12">
                  <c:v>0.13999999999999993</c:v>
                </c:pt>
                <c:pt idx="13">
                  <c:v>-0.16</c:v>
                </c:pt>
                <c:pt idx="14">
                  <c:v>-8.2500000000000004E-2</c:v>
                </c:pt>
                <c:pt idx="15">
                  <c:v>5.6666666666666671E-2</c:v>
                </c:pt>
                <c:pt idx="16">
                  <c:v>0.19083333333333333</c:v>
                </c:pt>
                <c:pt idx="17">
                  <c:v>0.11333333333333333</c:v>
                </c:pt>
                <c:pt idx="18">
                  <c:v>0.11416666666666665</c:v>
                </c:pt>
                <c:pt idx="19">
                  <c:v>0.60249999999999992</c:v>
                </c:pt>
                <c:pt idx="20">
                  <c:v>0.105</c:v>
                </c:pt>
                <c:pt idx="21">
                  <c:v>9.9166666666666667E-2</c:v>
                </c:pt>
                <c:pt idx="22">
                  <c:v>0.23583333333333334</c:v>
                </c:pt>
                <c:pt idx="23">
                  <c:v>0.33666666666666667</c:v>
                </c:pt>
                <c:pt idx="24">
                  <c:v>0.30750000000000005</c:v>
                </c:pt>
                <c:pt idx="25">
                  <c:v>0.20166666666666666</c:v>
                </c:pt>
                <c:pt idx="26">
                  <c:v>0.32000000000000006</c:v>
                </c:pt>
                <c:pt idx="27">
                  <c:v>0.23333333333333331</c:v>
                </c:pt>
                <c:pt idx="28">
                  <c:v>0.27916666666666673</c:v>
                </c:pt>
                <c:pt idx="29">
                  <c:v>1.9166666666666655E-2</c:v>
                </c:pt>
                <c:pt idx="30">
                  <c:v>0.21249999999999999</c:v>
                </c:pt>
                <c:pt idx="31">
                  <c:v>0.44916666666666677</c:v>
                </c:pt>
                <c:pt idx="32">
                  <c:v>0.13583333333333336</c:v>
                </c:pt>
                <c:pt idx="33">
                  <c:v>0.17416666666666666</c:v>
                </c:pt>
                <c:pt idx="34">
                  <c:v>0.25666666666666665</c:v>
                </c:pt>
                <c:pt idx="35">
                  <c:v>0.30083333333333334</c:v>
                </c:pt>
                <c:pt idx="36">
                  <c:v>0.39333333333333337</c:v>
                </c:pt>
                <c:pt idx="37">
                  <c:v>0.64583333333333337</c:v>
                </c:pt>
                <c:pt idx="38">
                  <c:v>0.52416666666666656</c:v>
                </c:pt>
                <c:pt idx="39">
                  <c:v>0.34583333333333327</c:v>
                </c:pt>
              </c:numCache>
            </c:numRef>
          </c:yVal>
          <c:smooth val="0"/>
          <c:extLst>
            <c:ext xmlns:c16="http://schemas.microsoft.com/office/drawing/2014/chart" uri="{C3380CC4-5D6E-409C-BE32-E72D297353CC}">
              <c16:uniqueId val="{00000008-A57E-4D59-B4C9-7F409045E640}"/>
            </c:ext>
          </c:extLst>
        </c:ser>
        <c:ser>
          <c:idx val="11"/>
          <c:order val="11"/>
          <c:tx>
            <c:strRef>
              <c:f>'NOAA-PDO-Raw'!$D$1</c:f>
              <c:strCache>
                <c:ptCount val="1"/>
                <c:pt idx="0">
                  <c:v>PDO - 13 MMA</c:v>
                </c:pt>
              </c:strCache>
            </c:strRef>
          </c:tx>
          <c:spPr>
            <a:ln w="38100" cap="rnd">
              <a:solidFill>
                <a:srgbClr val="0000FF"/>
              </a:solidFill>
              <a:round/>
            </a:ln>
            <a:effectLst/>
          </c:spPr>
          <c:marker>
            <c:symbol val="none"/>
          </c:marker>
          <c:xVal>
            <c:numRef>
              <c:f>'NOAA-PDO-Raw'!$B$2:$B$877</c:f>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f>'NOAA-PDO-Raw'!$F$2:$F$877</c:f>
              <c:numCache>
                <c:formatCode>General</c:formatCode>
                <c:ptCount val="876"/>
                <c:pt idx="5">
                  <c:v>-0.32051282051282054</c:v>
                </c:pt>
                <c:pt idx="6">
                  <c:v>-0.41</c:v>
                </c:pt>
                <c:pt idx="7">
                  <c:v>-0.41666666666666669</c:v>
                </c:pt>
                <c:pt idx="8">
                  <c:v>-0.42948717948717952</c:v>
                </c:pt>
                <c:pt idx="9">
                  <c:v>-0.42282051282051275</c:v>
                </c:pt>
                <c:pt idx="10">
                  <c:v>-0.43487179487179484</c:v>
                </c:pt>
                <c:pt idx="11">
                  <c:v>-0.45128205128205118</c:v>
                </c:pt>
                <c:pt idx="12">
                  <c:v>-0.46102564102564098</c:v>
                </c:pt>
                <c:pt idx="13">
                  <c:v>-0.44487179487179485</c:v>
                </c:pt>
                <c:pt idx="14">
                  <c:v>-0.43641025641025638</c:v>
                </c:pt>
                <c:pt idx="15">
                  <c:v>-0.42384615384615376</c:v>
                </c:pt>
                <c:pt idx="16">
                  <c:v>-0.42153846153846158</c:v>
                </c:pt>
                <c:pt idx="17">
                  <c:v>-0.43256410256410255</c:v>
                </c:pt>
                <c:pt idx="18">
                  <c:v>-0.45564102564102571</c:v>
                </c:pt>
                <c:pt idx="19">
                  <c:v>-0.3923076923076923</c:v>
                </c:pt>
                <c:pt idx="20">
                  <c:v>-0.39743589743589741</c:v>
                </c:pt>
                <c:pt idx="21">
                  <c:v>-0.44102564102564101</c:v>
                </c:pt>
                <c:pt idx="22">
                  <c:v>-0.45897435897435895</c:v>
                </c:pt>
                <c:pt idx="23">
                  <c:v>-0.51615384615384607</c:v>
                </c:pt>
                <c:pt idx="24">
                  <c:v>-0.5197435897435897</c:v>
                </c:pt>
                <c:pt idx="25">
                  <c:v>-0.5412820512820512</c:v>
                </c:pt>
                <c:pt idx="26">
                  <c:v>-0.55230769230769228</c:v>
                </c:pt>
                <c:pt idx="27">
                  <c:v>-0.57923076923076922</c:v>
                </c:pt>
                <c:pt idx="28">
                  <c:v>-0.57743589743589741</c:v>
                </c:pt>
                <c:pt idx="29">
                  <c:v>-0.59641025641025636</c:v>
                </c:pt>
                <c:pt idx="30">
                  <c:v>-0.568974358974359</c:v>
                </c:pt>
                <c:pt idx="31">
                  <c:v>-0.54307692307692301</c:v>
                </c:pt>
                <c:pt idx="32">
                  <c:v>-0.52333333333333332</c:v>
                </c:pt>
                <c:pt idx="33">
                  <c:v>-0.49897435897435893</c:v>
                </c:pt>
                <c:pt idx="34">
                  <c:v>-0.46974358974358976</c:v>
                </c:pt>
                <c:pt idx="35">
                  <c:v>-0.40641025641025647</c:v>
                </c:pt>
                <c:pt idx="36">
                  <c:v>-0.36641025641025649</c:v>
                </c:pt>
                <c:pt idx="37">
                  <c:v>-0.35051282051282051</c:v>
                </c:pt>
                <c:pt idx="38">
                  <c:v>-0.30384615384615382</c:v>
                </c:pt>
                <c:pt idx="39">
                  <c:v>-0.27615384615384614</c:v>
                </c:pt>
                <c:pt idx="40">
                  <c:v>-0.25615384615384612</c:v>
                </c:pt>
                <c:pt idx="41">
                  <c:v>-0.28820512820512822</c:v>
                </c:pt>
                <c:pt idx="42">
                  <c:v>-0.26051282051282049</c:v>
                </c:pt>
                <c:pt idx="43">
                  <c:v>-0.24948717948717955</c:v>
                </c:pt>
                <c:pt idx="44">
                  <c:v>-0.22769230769230767</c:v>
                </c:pt>
                <c:pt idx="45">
                  <c:v>-0.24410256410256412</c:v>
                </c:pt>
                <c:pt idx="46">
                  <c:v>-0.27435897435897433</c:v>
                </c:pt>
                <c:pt idx="47">
                  <c:v>-0.27846153846153848</c:v>
                </c:pt>
                <c:pt idx="48">
                  <c:v>-0.31179487179487175</c:v>
                </c:pt>
                <c:pt idx="49">
                  <c:v>-0.29948717948717946</c:v>
                </c:pt>
                <c:pt idx="50">
                  <c:v>-0.30641025641025638</c:v>
                </c:pt>
                <c:pt idx="51">
                  <c:v>-0.31769230769230766</c:v>
                </c:pt>
                <c:pt idx="52">
                  <c:v>-0.30948717948717946</c:v>
                </c:pt>
                <c:pt idx="53">
                  <c:v>-0.28102564102564104</c:v>
                </c:pt>
                <c:pt idx="54">
                  <c:v>-0.23128205128205134</c:v>
                </c:pt>
                <c:pt idx="55">
                  <c:v>-0.24820512820512819</c:v>
                </c:pt>
                <c:pt idx="56">
                  <c:v>-0.23076923076923073</c:v>
                </c:pt>
                <c:pt idx="57">
                  <c:v>-0.19282051282051282</c:v>
                </c:pt>
                <c:pt idx="58">
                  <c:v>-0.15974358974358974</c:v>
                </c:pt>
                <c:pt idx="59">
                  <c:v>-0.10410256410256413</c:v>
                </c:pt>
                <c:pt idx="60">
                  <c:v>-7.0769230769230765E-2</c:v>
                </c:pt>
                <c:pt idx="61">
                  <c:v>-7.1538461538461537E-2</c:v>
                </c:pt>
                <c:pt idx="62">
                  <c:v>-7.6666666666666675E-2</c:v>
                </c:pt>
                <c:pt idx="63">
                  <c:v>-6.8461538461538476E-2</c:v>
                </c:pt>
                <c:pt idx="64">
                  <c:v>-4.7179487179487188E-2</c:v>
                </c:pt>
                <c:pt idx="65">
                  <c:v>-8.2051282051282051E-2</c:v>
                </c:pt>
                <c:pt idx="66">
                  <c:v>-0.10871794871794872</c:v>
                </c:pt>
                <c:pt idx="67">
                  <c:v>-0.12025641025641028</c:v>
                </c:pt>
                <c:pt idx="68">
                  <c:v>-0.12564102564102567</c:v>
                </c:pt>
                <c:pt idx="69">
                  <c:v>-0.12666666666666671</c:v>
                </c:pt>
                <c:pt idx="70">
                  <c:v>-0.11282051282051285</c:v>
                </c:pt>
                <c:pt idx="71">
                  <c:v>-0.10923076923076924</c:v>
                </c:pt>
                <c:pt idx="72">
                  <c:v>-0.12615384615384617</c:v>
                </c:pt>
                <c:pt idx="73">
                  <c:v>-0.15153846153846159</c:v>
                </c:pt>
                <c:pt idx="74">
                  <c:v>-0.12205128205128209</c:v>
                </c:pt>
                <c:pt idx="75">
                  <c:v>-7.564102564102565E-2</c:v>
                </c:pt>
                <c:pt idx="76">
                  <c:v>-8.7692307692307722E-2</c:v>
                </c:pt>
                <c:pt idx="77">
                  <c:v>-8.4358974358974367E-2</c:v>
                </c:pt>
                <c:pt idx="78">
                  <c:v>-8.9487179487179491E-2</c:v>
                </c:pt>
                <c:pt idx="79">
                  <c:v>-8.0512820512820507E-2</c:v>
                </c:pt>
                <c:pt idx="80">
                  <c:v>-0.11769230769230769</c:v>
                </c:pt>
                <c:pt idx="81">
                  <c:v>-0.11461538461538461</c:v>
                </c:pt>
                <c:pt idx="82">
                  <c:v>-0.17743589743589741</c:v>
                </c:pt>
                <c:pt idx="83">
                  <c:v>-0.26256410256410256</c:v>
                </c:pt>
                <c:pt idx="84">
                  <c:v>-0.33128205128205129</c:v>
                </c:pt>
                <c:pt idx="85">
                  <c:v>-0.3833333333333333</c:v>
                </c:pt>
                <c:pt idx="86">
                  <c:v>-0.431025641025641</c:v>
                </c:pt>
                <c:pt idx="87">
                  <c:v>-0.52333333333333332</c:v>
                </c:pt>
                <c:pt idx="88">
                  <c:v>-0.61230769230769222</c:v>
                </c:pt>
                <c:pt idx="89">
                  <c:v>-0.66307692307692301</c:v>
                </c:pt>
                <c:pt idx="90">
                  <c:v>-0.73846153846153839</c:v>
                </c:pt>
                <c:pt idx="91">
                  <c:v>-0.7651282051282049</c:v>
                </c:pt>
                <c:pt idx="92">
                  <c:v>-0.78846153846153832</c:v>
                </c:pt>
                <c:pt idx="93">
                  <c:v>-0.77410256410256395</c:v>
                </c:pt>
                <c:pt idx="94">
                  <c:v>-0.78666666666666651</c:v>
                </c:pt>
                <c:pt idx="95">
                  <c:v>-0.75051282051282042</c:v>
                </c:pt>
                <c:pt idx="96">
                  <c:v>-0.72000000000000008</c:v>
                </c:pt>
                <c:pt idx="97">
                  <c:v>-0.68051282051282058</c:v>
                </c:pt>
                <c:pt idx="98">
                  <c:v>-0.68948717948717952</c:v>
                </c:pt>
                <c:pt idx="99">
                  <c:v>-0.67179487179487196</c:v>
                </c:pt>
                <c:pt idx="100">
                  <c:v>-0.62564102564102575</c:v>
                </c:pt>
                <c:pt idx="101">
                  <c:v>-0.6017948717948719</c:v>
                </c:pt>
                <c:pt idx="102">
                  <c:v>-0.55564102564102569</c:v>
                </c:pt>
                <c:pt idx="103">
                  <c:v>-0.48461538461538467</c:v>
                </c:pt>
                <c:pt idx="104">
                  <c:v>-0.43384615384615377</c:v>
                </c:pt>
                <c:pt idx="105">
                  <c:v>-0.36358974358974355</c:v>
                </c:pt>
                <c:pt idx="106">
                  <c:v>-0.28230769230769232</c:v>
                </c:pt>
                <c:pt idx="107">
                  <c:v>-0.22025641025641021</c:v>
                </c:pt>
                <c:pt idx="108">
                  <c:v>-0.18076923076923077</c:v>
                </c:pt>
                <c:pt idx="109">
                  <c:v>-0.11025641025641025</c:v>
                </c:pt>
                <c:pt idx="110">
                  <c:v>-5.3589743589743659E-2</c:v>
                </c:pt>
                <c:pt idx="111">
                  <c:v>-2.820512820512816E-3</c:v>
                </c:pt>
                <c:pt idx="112">
                  <c:v>3.7179487179487193E-2</c:v>
                </c:pt>
                <c:pt idx="113">
                  <c:v>7.6410256410256394E-2</c:v>
                </c:pt>
                <c:pt idx="114">
                  <c:v>0.13897435897435897</c:v>
                </c:pt>
                <c:pt idx="115">
                  <c:v>0.16282051282051282</c:v>
                </c:pt>
                <c:pt idx="116">
                  <c:v>0.1892307692307692</c:v>
                </c:pt>
                <c:pt idx="117">
                  <c:v>0.23692307692307688</c:v>
                </c:pt>
                <c:pt idx="118">
                  <c:v>0.25641025641025644</c:v>
                </c:pt>
                <c:pt idx="119">
                  <c:v>0.23410256410256416</c:v>
                </c:pt>
                <c:pt idx="120">
                  <c:v>0.24282051282051284</c:v>
                </c:pt>
                <c:pt idx="121">
                  <c:v>0.2371794871794872</c:v>
                </c:pt>
                <c:pt idx="122">
                  <c:v>0.19666666666666666</c:v>
                </c:pt>
                <c:pt idx="123">
                  <c:v>0.15358974358974356</c:v>
                </c:pt>
                <c:pt idx="124">
                  <c:v>0.18384615384615385</c:v>
                </c:pt>
                <c:pt idx="125">
                  <c:v>0.21564102564102564</c:v>
                </c:pt>
                <c:pt idx="126">
                  <c:v>0.19820512820512823</c:v>
                </c:pt>
                <c:pt idx="127">
                  <c:v>0.15794871794871793</c:v>
                </c:pt>
                <c:pt idx="128">
                  <c:v>0.15102564102564101</c:v>
                </c:pt>
                <c:pt idx="129">
                  <c:v>0.12974358974358977</c:v>
                </c:pt>
                <c:pt idx="130">
                  <c:v>0.10820512820512819</c:v>
                </c:pt>
                <c:pt idx="131">
                  <c:v>6.1282051282051268E-2</c:v>
                </c:pt>
                <c:pt idx="132">
                  <c:v>2.2564102564102559E-2</c:v>
                </c:pt>
                <c:pt idx="133">
                  <c:v>-2.6410256410256409E-2</c:v>
                </c:pt>
                <c:pt idx="134">
                  <c:v>-2.0512820512820509E-2</c:v>
                </c:pt>
                <c:pt idx="135">
                  <c:v>7.6923076923076936E-3</c:v>
                </c:pt>
                <c:pt idx="136">
                  <c:v>1.3846153846153854E-2</c:v>
                </c:pt>
                <c:pt idx="137">
                  <c:v>-5.1282051282051618E-4</c:v>
                </c:pt>
                <c:pt idx="138">
                  <c:v>-4.8717948717948703E-3</c:v>
                </c:pt>
                <c:pt idx="139">
                  <c:v>7.6923076923077346E-4</c:v>
                </c:pt>
                <c:pt idx="140">
                  <c:v>2.7435897435897447E-2</c:v>
                </c:pt>
                <c:pt idx="141">
                  <c:v>5.1282051282051294E-2</c:v>
                </c:pt>
                <c:pt idx="142">
                  <c:v>6.1794871794871808E-2</c:v>
                </c:pt>
                <c:pt idx="143">
                  <c:v>4.3589743589743594E-2</c:v>
                </c:pt>
                <c:pt idx="144">
                  <c:v>4.6666666666666669E-2</c:v>
                </c:pt>
                <c:pt idx="145">
                  <c:v>3.8461538461538471E-2</c:v>
                </c:pt>
                <c:pt idx="146">
                  <c:v>6.2564102564102567E-2</c:v>
                </c:pt>
                <c:pt idx="147">
                  <c:v>4.3333333333333356E-2</c:v>
                </c:pt>
                <c:pt idx="148">
                  <c:v>1.9230769230769235E-2</c:v>
                </c:pt>
                <c:pt idx="149">
                  <c:v>4.7948717948717946E-2</c:v>
                </c:pt>
                <c:pt idx="150">
                  <c:v>5.1282051282051294E-2</c:v>
                </c:pt>
                <c:pt idx="151">
                  <c:v>4.0256410256410254E-2</c:v>
                </c:pt>
                <c:pt idx="152">
                  <c:v>5.4358974358974362E-2</c:v>
                </c:pt>
                <c:pt idx="153">
                  <c:v>5.0512820512820501E-2</c:v>
                </c:pt>
                <c:pt idx="154">
                  <c:v>1.1538461538461534E-2</c:v>
                </c:pt>
                <c:pt idx="155">
                  <c:v>-3.6153846153846154E-2</c:v>
                </c:pt>
                <c:pt idx="156">
                  <c:v>-5.8205128205128194E-2</c:v>
                </c:pt>
                <c:pt idx="157">
                  <c:v>-9.9999999999999992E-2</c:v>
                </c:pt>
                <c:pt idx="158">
                  <c:v>-0.13435897435897437</c:v>
                </c:pt>
                <c:pt idx="159">
                  <c:v>-0.18410256410256409</c:v>
                </c:pt>
                <c:pt idx="160">
                  <c:v>-0.24717948717948715</c:v>
                </c:pt>
                <c:pt idx="161">
                  <c:v>-0.28461538461538455</c:v>
                </c:pt>
                <c:pt idx="162">
                  <c:v>-0.34435897435897433</c:v>
                </c:pt>
                <c:pt idx="163">
                  <c:v>-0.39179487179487177</c:v>
                </c:pt>
                <c:pt idx="164">
                  <c:v>-0.41461538461538455</c:v>
                </c:pt>
                <c:pt idx="165">
                  <c:v>-0.45461538461538459</c:v>
                </c:pt>
                <c:pt idx="166">
                  <c:v>-0.49461538461538462</c:v>
                </c:pt>
                <c:pt idx="167">
                  <c:v>-0.5164102564102564</c:v>
                </c:pt>
                <c:pt idx="168">
                  <c:v>-0.4974358974358975</c:v>
                </c:pt>
                <c:pt idx="169">
                  <c:v>-0.50897435897435905</c:v>
                </c:pt>
                <c:pt idx="170">
                  <c:v>-0.49717948717948729</c:v>
                </c:pt>
                <c:pt idx="171">
                  <c:v>-0.44820512820512831</c:v>
                </c:pt>
                <c:pt idx="172">
                  <c:v>-0.42538461538461547</c:v>
                </c:pt>
                <c:pt idx="173">
                  <c:v>-0.36487179487179494</c:v>
                </c:pt>
                <c:pt idx="174">
                  <c:v>-0.33589743589743587</c:v>
                </c:pt>
                <c:pt idx="175">
                  <c:v>-0.32025641025641033</c:v>
                </c:pt>
                <c:pt idx="176">
                  <c:v>-0.29435897435897435</c:v>
                </c:pt>
                <c:pt idx="177">
                  <c:v>-0.29051282051282051</c:v>
                </c:pt>
                <c:pt idx="178">
                  <c:v>-0.28179487179487184</c:v>
                </c:pt>
                <c:pt idx="179">
                  <c:v>-0.26589743589743592</c:v>
                </c:pt>
                <c:pt idx="180">
                  <c:v>-0.25487179487179484</c:v>
                </c:pt>
                <c:pt idx="181">
                  <c:v>-0.23102564102564102</c:v>
                </c:pt>
                <c:pt idx="182">
                  <c:v>-0.20384615384615387</c:v>
                </c:pt>
                <c:pt idx="183">
                  <c:v>-0.21743589743589745</c:v>
                </c:pt>
                <c:pt idx="184">
                  <c:v>-0.23564102564102563</c:v>
                </c:pt>
                <c:pt idx="185">
                  <c:v>-0.21076923076923079</c:v>
                </c:pt>
                <c:pt idx="186">
                  <c:v>-0.20769230769230773</c:v>
                </c:pt>
                <c:pt idx="187">
                  <c:v>-0.22589743589743591</c:v>
                </c:pt>
                <c:pt idx="188">
                  <c:v>-0.23846153846153842</c:v>
                </c:pt>
                <c:pt idx="189">
                  <c:v>-0.27692307692307694</c:v>
                </c:pt>
                <c:pt idx="190">
                  <c:v>-0.26846153846153847</c:v>
                </c:pt>
                <c:pt idx="191">
                  <c:v>-0.258974358974359</c:v>
                </c:pt>
                <c:pt idx="192">
                  <c:v>-0.25974358974358974</c:v>
                </c:pt>
                <c:pt idx="193">
                  <c:v>-0.25076923076923074</c:v>
                </c:pt>
                <c:pt idx="194">
                  <c:v>-0.27179487179487177</c:v>
                </c:pt>
                <c:pt idx="195">
                  <c:v>-0.27897435897435902</c:v>
                </c:pt>
                <c:pt idx="196">
                  <c:v>-0.26461538461538464</c:v>
                </c:pt>
                <c:pt idx="197">
                  <c:v>-0.26871794871794874</c:v>
                </c:pt>
                <c:pt idx="198">
                  <c:v>-0.29871794871794871</c:v>
                </c:pt>
                <c:pt idx="199">
                  <c:v>-0.29230769230769232</c:v>
                </c:pt>
                <c:pt idx="200">
                  <c:v>-0.25410256410256415</c:v>
                </c:pt>
                <c:pt idx="201">
                  <c:v>-0.24461538461538468</c:v>
                </c:pt>
                <c:pt idx="202">
                  <c:v>-0.21615384615384617</c:v>
                </c:pt>
                <c:pt idx="203">
                  <c:v>-0.22000000000000006</c:v>
                </c:pt>
                <c:pt idx="204">
                  <c:v>-0.20179487179487179</c:v>
                </c:pt>
                <c:pt idx="205">
                  <c:v>-0.16025641025641027</c:v>
                </c:pt>
                <c:pt idx="206">
                  <c:v>-0.15205128205128204</c:v>
                </c:pt>
                <c:pt idx="207">
                  <c:v>-0.15769230769230771</c:v>
                </c:pt>
                <c:pt idx="208">
                  <c:v>-0.13564102564102565</c:v>
                </c:pt>
                <c:pt idx="209">
                  <c:v>-0.11769230769230769</c:v>
                </c:pt>
                <c:pt idx="210">
                  <c:v>-8.6666666666666628E-2</c:v>
                </c:pt>
                <c:pt idx="211">
                  <c:v>-8.9999999999999983E-2</c:v>
                </c:pt>
                <c:pt idx="212">
                  <c:v>-8.9487179487179477E-2</c:v>
                </c:pt>
                <c:pt idx="213">
                  <c:v>-0.11897435897435898</c:v>
                </c:pt>
                <c:pt idx="214">
                  <c:v>-9.7948717948717942E-2</c:v>
                </c:pt>
                <c:pt idx="215">
                  <c:v>-7.0769230769230765E-2</c:v>
                </c:pt>
                <c:pt idx="216">
                  <c:v>-6.7692307692307704E-2</c:v>
                </c:pt>
                <c:pt idx="217">
                  <c:v>-8.1282051282051293E-2</c:v>
                </c:pt>
                <c:pt idx="218">
                  <c:v>-0.12641025641025641</c:v>
                </c:pt>
                <c:pt idx="219">
                  <c:v>-0.1466666666666667</c:v>
                </c:pt>
                <c:pt idx="220">
                  <c:v>-0.13974358974358975</c:v>
                </c:pt>
                <c:pt idx="221">
                  <c:v>-0.14641025641025646</c:v>
                </c:pt>
                <c:pt idx="222">
                  <c:v>-0.13</c:v>
                </c:pt>
                <c:pt idx="223">
                  <c:v>-0.16</c:v>
                </c:pt>
                <c:pt idx="224">
                  <c:v>-0.14974358974358973</c:v>
                </c:pt>
                <c:pt idx="225">
                  <c:v>-0.18307692307692305</c:v>
                </c:pt>
                <c:pt idx="226">
                  <c:v>-0.19923076923076924</c:v>
                </c:pt>
                <c:pt idx="227">
                  <c:v>-0.22615384615384615</c:v>
                </c:pt>
                <c:pt idx="228">
                  <c:v>-0.26461538461538464</c:v>
                </c:pt>
                <c:pt idx="229">
                  <c:v>-0.27410256410256412</c:v>
                </c:pt>
                <c:pt idx="230">
                  <c:v>-0.2820512820512821</c:v>
                </c:pt>
                <c:pt idx="231">
                  <c:v>-0.25333333333333335</c:v>
                </c:pt>
                <c:pt idx="232">
                  <c:v>-0.23410256410256416</c:v>
                </c:pt>
                <c:pt idx="233">
                  <c:v>-0.25025641025641027</c:v>
                </c:pt>
                <c:pt idx="234">
                  <c:v>-0.25538461538461538</c:v>
                </c:pt>
                <c:pt idx="235">
                  <c:v>-0.25871794871794873</c:v>
                </c:pt>
                <c:pt idx="236">
                  <c:v>-0.25435897435897437</c:v>
                </c:pt>
                <c:pt idx="237">
                  <c:v>-0.2451282051282051</c:v>
                </c:pt>
                <c:pt idx="238">
                  <c:v>-0.22230769230769232</c:v>
                </c:pt>
                <c:pt idx="239">
                  <c:v>-0.17897435897435895</c:v>
                </c:pt>
                <c:pt idx="240">
                  <c:v>-0.15128205128205127</c:v>
                </c:pt>
                <c:pt idx="241">
                  <c:v>-0.11794871794871793</c:v>
                </c:pt>
                <c:pt idx="242">
                  <c:v>-0.10820512820512819</c:v>
                </c:pt>
                <c:pt idx="243">
                  <c:v>-0.10307692307692307</c:v>
                </c:pt>
                <c:pt idx="244">
                  <c:v>-0.13435897435897437</c:v>
                </c:pt>
                <c:pt idx="245">
                  <c:v>-0.15641025641025644</c:v>
                </c:pt>
                <c:pt idx="246">
                  <c:v>-0.15641025641025641</c:v>
                </c:pt>
                <c:pt idx="247">
                  <c:v>-0.15897435897435899</c:v>
                </c:pt>
                <c:pt idx="248">
                  <c:v>-0.16230769230769235</c:v>
                </c:pt>
                <c:pt idx="249">
                  <c:v>-0.14102564102564105</c:v>
                </c:pt>
                <c:pt idx="250">
                  <c:v>-0.10461538461538465</c:v>
                </c:pt>
                <c:pt idx="251">
                  <c:v>-9.3076923076923099E-2</c:v>
                </c:pt>
                <c:pt idx="252">
                  <c:v>-0.12743589743589745</c:v>
                </c:pt>
                <c:pt idx="253">
                  <c:v>-0.14923076923076928</c:v>
                </c:pt>
                <c:pt idx="254">
                  <c:v>-0.12205128205128207</c:v>
                </c:pt>
                <c:pt idx="255">
                  <c:v>-0.1094871794871795</c:v>
                </c:pt>
                <c:pt idx="256">
                  <c:v>-6.2820512820512861E-2</c:v>
                </c:pt>
                <c:pt idx="257">
                  <c:v>-1.461538461538462E-2</c:v>
                </c:pt>
                <c:pt idx="258">
                  <c:v>2.8717948717948721E-2</c:v>
                </c:pt>
                <c:pt idx="259">
                  <c:v>8.7179487179487189E-2</c:v>
                </c:pt>
                <c:pt idx="260">
                  <c:v>0.11102564102564104</c:v>
                </c:pt>
                <c:pt idx="261">
                  <c:v>0.10974358974358972</c:v>
                </c:pt>
                <c:pt idx="262">
                  <c:v>0.11641025641025639</c:v>
                </c:pt>
                <c:pt idx="263">
                  <c:v>7.6153846153846141E-2</c:v>
                </c:pt>
                <c:pt idx="264">
                  <c:v>3.1794871794871803E-2</c:v>
                </c:pt>
                <c:pt idx="265">
                  <c:v>9.7435897435897301E-3</c:v>
                </c:pt>
                <c:pt idx="266">
                  <c:v>-8.9743589743589928E-3</c:v>
                </c:pt>
                <c:pt idx="267">
                  <c:v>-5.8205128205128208E-2</c:v>
                </c:pt>
                <c:pt idx="268">
                  <c:v>-8.6923076923076936E-2</c:v>
                </c:pt>
                <c:pt idx="269">
                  <c:v>-0.171025641025641</c:v>
                </c:pt>
                <c:pt idx="270">
                  <c:v>-0.23128205128205126</c:v>
                </c:pt>
                <c:pt idx="271">
                  <c:v>-0.28538461538461535</c:v>
                </c:pt>
                <c:pt idx="272">
                  <c:v>-0.36025641025641025</c:v>
                </c:pt>
                <c:pt idx="273">
                  <c:v>-0.41102564102564099</c:v>
                </c:pt>
                <c:pt idx="274">
                  <c:v>-0.43820512820512819</c:v>
                </c:pt>
                <c:pt idx="275">
                  <c:v>-0.49615384615384611</c:v>
                </c:pt>
                <c:pt idx="276">
                  <c:v>-0.48256410256410248</c:v>
                </c:pt>
                <c:pt idx="277">
                  <c:v>-0.43538461538461531</c:v>
                </c:pt>
                <c:pt idx="278">
                  <c:v>-0.39820512820512821</c:v>
                </c:pt>
                <c:pt idx="279">
                  <c:v>-0.39461538461538465</c:v>
                </c:pt>
                <c:pt idx="280">
                  <c:v>-0.42205128205128206</c:v>
                </c:pt>
                <c:pt idx="281">
                  <c:v>-0.4482051282051282</c:v>
                </c:pt>
                <c:pt idx="282">
                  <c:v>-0.44641025641025639</c:v>
                </c:pt>
                <c:pt idx="283">
                  <c:v>-0.45538461538461544</c:v>
                </c:pt>
                <c:pt idx="284">
                  <c:v>-0.45461538461538464</c:v>
                </c:pt>
                <c:pt idx="285">
                  <c:v>-0.45410256410256417</c:v>
                </c:pt>
                <c:pt idx="286">
                  <c:v>-0.46230769230769231</c:v>
                </c:pt>
                <c:pt idx="287">
                  <c:v>-0.44384615384615378</c:v>
                </c:pt>
                <c:pt idx="288">
                  <c:v>-0.38102564102564102</c:v>
                </c:pt>
                <c:pt idx="289">
                  <c:v>-0.37282051282051282</c:v>
                </c:pt>
                <c:pt idx="290">
                  <c:v>-0.37538461538461543</c:v>
                </c:pt>
                <c:pt idx="291">
                  <c:v>-0.3551282051282052</c:v>
                </c:pt>
                <c:pt idx="292">
                  <c:v>-0.33153846153846156</c:v>
                </c:pt>
                <c:pt idx="293">
                  <c:v>-0.29538461538461541</c:v>
                </c:pt>
                <c:pt idx="294">
                  <c:v>-0.26000000000000006</c:v>
                </c:pt>
                <c:pt idx="295">
                  <c:v>-0.22589743589743586</c:v>
                </c:pt>
                <c:pt idx="296">
                  <c:v>-0.19000000000000003</c:v>
                </c:pt>
                <c:pt idx="297">
                  <c:v>-0.16717948717948719</c:v>
                </c:pt>
                <c:pt idx="298">
                  <c:v>-0.15179487179487181</c:v>
                </c:pt>
                <c:pt idx="299">
                  <c:v>-0.11846153846153847</c:v>
                </c:pt>
                <c:pt idx="300">
                  <c:v>-0.12641025641025641</c:v>
                </c:pt>
                <c:pt idx="301">
                  <c:v>-0.1458974358974359</c:v>
                </c:pt>
                <c:pt idx="302">
                  <c:v>-0.17256410256410257</c:v>
                </c:pt>
                <c:pt idx="303">
                  <c:v>-0.22179487179487181</c:v>
                </c:pt>
                <c:pt idx="304">
                  <c:v>-0.25589743589743585</c:v>
                </c:pt>
                <c:pt idx="305">
                  <c:v>-0.27871794871794869</c:v>
                </c:pt>
                <c:pt idx="306">
                  <c:v>-0.30923076923076925</c:v>
                </c:pt>
                <c:pt idx="307">
                  <c:v>-0.31666666666666671</c:v>
                </c:pt>
                <c:pt idx="308">
                  <c:v>-0.31717948717948724</c:v>
                </c:pt>
                <c:pt idx="309">
                  <c:v>-0.30666666666666664</c:v>
                </c:pt>
                <c:pt idx="310">
                  <c:v>-0.29512820512820509</c:v>
                </c:pt>
                <c:pt idx="311">
                  <c:v>-0.27230769230769231</c:v>
                </c:pt>
                <c:pt idx="312">
                  <c:v>-0.25076923076923074</c:v>
                </c:pt>
                <c:pt idx="313">
                  <c:v>-0.21025641025641029</c:v>
                </c:pt>
                <c:pt idx="314">
                  <c:v>-0.19974358974358974</c:v>
                </c:pt>
                <c:pt idx="315">
                  <c:v>-0.16641025641025639</c:v>
                </c:pt>
                <c:pt idx="316">
                  <c:v>-0.1230769230769231</c:v>
                </c:pt>
                <c:pt idx="317">
                  <c:v>-0.12512820512820508</c:v>
                </c:pt>
                <c:pt idx="318">
                  <c:v>-0.11205128205128202</c:v>
                </c:pt>
                <c:pt idx="319">
                  <c:v>-8.2820512820512809E-2</c:v>
                </c:pt>
                <c:pt idx="320">
                  <c:v>-9.3076923076923071E-2</c:v>
                </c:pt>
                <c:pt idx="321">
                  <c:v>-0.10589743589743589</c:v>
                </c:pt>
                <c:pt idx="322">
                  <c:v>-0.12846153846153846</c:v>
                </c:pt>
                <c:pt idx="323">
                  <c:v>-0.13076923076923078</c:v>
                </c:pt>
                <c:pt idx="324">
                  <c:v>-0.15615384615384617</c:v>
                </c:pt>
                <c:pt idx="325">
                  <c:v>-0.19461538461538461</c:v>
                </c:pt>
                <c:pt idx="326">
                  <c:v>-0.23897435897435901</c:v>
                </c:pt>
                <c:pt idx="327">
                  <c:v>-0.28974358974358982</c:v>
                </c:pt>
                <c:pt idx="328">
                  <c:v>-0.34205128205128205</c:v>
                </c:pt>
                <c:pt idx="329">
                  <c:v>-0.36820512820512824</c:v>
                </c:pt>
                <c:pt idx="330">
                  <c:v>-0.39410256410256411</c:v>
                </c:pt>
                <c:pt idx="331">
                  <c:v>-0.40051282051282056</c:v>
                </c:pt>
                <c:pt idx="332">
                  <c:v>-0.4102564102564103</c:v>
                </c:pt>
                <c:pt idx="333">
                  <c:v>-0.39435897435897432</c:v>
                </c:pt>
                <c:pt idx="334">
                  <c:v>-0.38538461538461538</c:v>
                </c:pt>
                <c:pt idx="335">
                  <c:v>-0.34</c:v>
                </c:pt>
                <c:pt idx="336">
                  <c:v>-0.29692307692307696</c:v>
                </c:pt>
                <c:pt idx="337">
                  <c:v>-0.24846153846153851</c:v>
                </c:pt>
                <c:pt idx="338">
                  <c:v>-0.18846153846153846</c:v>
                </c:pt>
                <c:pt idx="339">
                  <c:v>-0.12333333333333329</c:v>
                </c:pt>
                <c:pt idx="340">
                  <c:v>-3.8717948717948661E-2</c:v>
                </c:pt>
                <c:pt idx="341">
                  <c:v>4.4871794871794886E-2</c:v>
                </c:pt>
                <c:pt idx="342">
                  <c:v>0.10256410256410259</c:v>
                </c:pt>
                <c:pt idx="343">
                  <c:v>0.16846153846153847</c:v>
                </c:pt>
                <c:pt idx="344">
                  <c:v>0.20076923076923073</c:v>
                </c:pt>
                <c:pt idx="345">
                  <c:v>0.23153846153846158</c:v>
                </c:pt>
                <c:pt idx="346">
                  <c:v>0.25974358974358974</c:v>
                </c:pt>
                <c:pt idx="347">
                  <c:v>0.28179487179487178</c:v>
                </c:pt>
                <c:pt idx="348">
                  <c:v>0.28256410256410258</c:v>
                </c:pt>
                <c:pt idx="349">
                  <c:v>0.23564102564102565</c:v>
                </c:pt>
                <c:pt idx="350">
                  <c:v>0.19897435897435897</c:v>
                </c:pt>
                <c:pt idx="351">
                  <c:v>0.15205128205128202</c:v>
                </c:pt>
                <c:pt idx="352">
                  <c:v>0.10230769230769231</c:v>
                </c:pt>
                <c:pt idx="353">
                  <c:v>7.9743589743589721E-2</c:v>
                </c:pt>
                <c:pt idx="354">
                  <c:v>7.4615384615384625E-2</c:v>
                </c:pt>
                <c:pt idx="355">
                  <c:v>8.0512820512820535E-2</c:v>
                </c:pt>
                <c:pt idx="356">
                  <c:v>9.5128205128205134E-2</c:v>
                </c:pt>
                <c:pt idx="357">
                  <c:v>0.11051282051282052</c:v>
                </c:pt>
                <c:pt idx="358">
                  <c:v>0.10641025641025643</c:v>
                </c:pt>
                <c:pt idx="359">
                  <c:v>6.3846153846153844E-2</c:v>
                </c:pt>
                <c:pt idx="360">
                  <c:v>4.4615384615384612E-2</c:v>
                </c:pt>
                <c:pt idx="361">
                  <c:v>1.6923076923076909E-2</c:v>
                </c:pt>
                <c:pt idx="362">
                  <c:v>3.3589743589743593E-2</c:v>
                </c:pt>
                <c:pt idx="363">
                  <c:v>4.7435897435897441E-2</c:v>
                </c:pt>
                <c:pt idx="364">
                  <c:v>5.4871794871794895E-2</c:v>
                </c:pt>
                <c:pt idx="365">
                  <c:v>5.7692307692307702E-2</c:v>
                </c:pt>
                <c:pt idx="366">
                  <c:v>1.4871794871794885E-2</c:v>
                </c:pt>
                <c:pt idx="367">
                  <c:v>-1.4615384615384627E-2</c:v>
                </c:pt>
                <c:pt idx="368">
                  <c:v>-2.6153846153846153E-2</c:v>
                </c:pt>
                <c:pt idx="369">
                  <c:v>-3.1282051282051283E-2</c:v>
                </c:pt>
                <c:pt idx="370">
                  <c:v>-5.000000000000001E-2</c:v>
                </c:pt>
                <c:pt idx="371">
                  <c:v>-3.2307692307692322E-2</c:v>
                </c:pt>
                <c:pt idx="372">
                  <c:v>1.2820512820512822E-2</c:v>
                </c:pt>
                <c:pt idx="373">
                  <c:v>5.2820512820512817E-2</c:v>
                </c:pt>
                <c:pt idx="374">
                  <c:v>9.1282051282051288E-2</c:v>
                </c:pt>
                <c:pt idx="375">
                  <c:v>0.10102564102564103</c:v>
                </c:pt>
                <c:pt idx="376">
                  <c:v>9.2051282051282046E-2</c:v>
                </c:pt>
                <c:pt idx="377">
                  <c:v>0.10025641025641024</c:v>
                </c:pt>
                <c:pt idx="378">
                  <c:v>0.14897435897435896</c:v>
                </c:pt>
                <c:pt idx="379">
                  <c:v>0.21102564102564106</c:v>
                </c:pt>
                <c:pt idx="380">
                  <c:v>0.24153846153846156</c:v>
                </c:pt>
                <c:pt idx="381">
                  <c:v>0.24948717948717947</c:v>
                </c:pt>
                <c:pt idx="382">
                  <c:v>0.2158974358974359</c:v>
                </c:pt>
                <c:pt idx="383">
                  <c:v>0.21743589743589745</c:v>
                </c:pt>
                <c:pt idx="384">
                  <c:v>0.20897435897435904</c:v>
                </c:pt>
                <c:pt idx="385">
                  <c:v>0.19820512820512823</c:v>
                </c:pt>
                <c:pt idx="386">
                  <c:v>0.2071794871794872</c:v>
                </c:pt>
                <c:pt idx="387">
                  <c:v>0.18948717948717952</c:v>
                </c:pt>
                <c:pt idx="388">
                  <c:v>0.17461538461538464</c:v>
                </c:pt>
                <c:pt idx="389">
                  <c:v>0.20051282051282052</c:v>
                </c:pt>
                <c:pt idx="390">
                  <c:v>0.24076923076923076</c:v>
                </c:pt>
                <c:pt idx="391">
                  <c:v>0.23230769230769233</c:v>
                </c:pt>
                <c:pt idx="392">
                  <c:v>0.24153846153846156</c:v>
                </c:pt>
                <c:pt idx="393">
                  <c:v>0.24820512820512819</c:v>
                </c:pt>
                <c:pt idx="394">
                  <c:v>0.26076923076923075</c:v>
                </c:pt>
                <c:pt idx="395">
                  <c:v>0.2879487179487179</c:v>
                </c:pt>
                <c:pt idx="396">
                  <c:v>0.28666666666666663</c:v>
                </c:pt>
                <c:pt idx="397">
                  <c:v>0.28435897435897434</c:v>
                </c:pt>
                <c:pt idx="398">
                  <c:v>0.28641025641025641</c:v>
                </c:pt>
                <c:pt idx="399">
                  <c:v>0.27230769230769231</c:v>
                </c:pt>
                <c:pt idx="400">
                  <c:v>0.27999999999999997</c:v>
                </c:pt>
                <c:pt idx="401">
                  <c:v>0.29128205128205126</c:v>
                </c:pt>
                <c:pt idx="402">
                  <c:v>0.28128205128205125</c:v>
                </c:pt>
                <c:pt idx="403">
                  <c:v>0.24871794871794864</c:v>
                </c:pt>
                <c:pt idx="404">
                  <c:v>0.21846153846153846</c:v>
                </c:pt>
                <c:pt idx="405">
                  <c:v>0.16641025641025639</c:v>
                </c:pt>
                <c:pt idx="406">
                  <c:v>0.10153846153846154</c:v>
                </c:pt>
                <c:pt idx="407">
                  <c:v>7.3076923076923067E-2</c:v>
                </c:pt>
                <c:pt idx="408">
                  <c:v>6.1538461538461535E-2</c:v>
                </c:pt>
                <c:pt idx="409">
                  <c:v>7.8461538461538458E-2</c:v>
                </c:pt>
                <c:pt idx="410">
                  <c:v>7.717948717948718E-2</c:v>
                </c:pt>
                <c:pt idx="411">
                  <c:v>6.615384615384616E-2</c:v>
                </c:pt>
                <c:pt idx="412">
                  <c:v>5.2307692307692305E-2</c:v>
                </c:pt>
                <c:pt idx="413">
                  <c:v>4.9487179487179483E-2</c:v>
                </c:pt>
                <c:pt idx="414">
                  <c:v>6.9999999999999993E-2</c:v>
                </c:pt>
                <c:pt idx="415">
                  <c:v>0.11897435897435898</c:v>
                </c:pt>
                <c:pt idx="416">
                  <c:v>0.16205128205128203</c:v>
                </c:pt>
                <c:pt idx="417">
                  <c:v>0.21307692307692308</c:v>
                </c:pt>
                <c:pt idx="418">
                  <c:v>0.28846153846153849</c:v>
                </c:pt>
                <c:pt idx="419">
                  <c:v>0.39846153846153842</c:v>
                </c:pt>
                <c:pt idx="420">
                  <c:v>0.431025641025641</c:v>
                </c:pt>
                <c:pt idx="421">
                  <c:v>0.44435897435897437</c:v>
                </c:pt>
                <c:pt idx="422">
                  <c:v>0.4474358974358974</c:v>
                </c:pt>
                <c:pt idx="423">
                  <c:v>0.46410256410256406</c:v>
                </c:pt>
                <c:pt idx="424">
                  <c:v>0.51384615384615384</c:v>
                </c:pt>
                <c:pt idx="425">
                  <c:v>0.54564102564102568</c:v>
                </c:pt>
                <c:pt idx="426">
                  <c:v>0.56230769230769229</c:v>
                </c:pt>
                <c:pt idx="427">
                  <c:v>0.57846153846153847</c:v>
                </c:pt>
                <c:pt idx="428">
                  <c:v>0.56333333333333335</c:v>
                </c:pt>
                <c:pt idx="429">
                  <c:v>0.54871794871794866</c:v>
                </c:pt>
                <c:pt idx="430">
                  <c:v>0.50717948717948713</c:v>
                </c:pt>
                <c:pt idx="431">
                  <c:v>0.44205128205128202</c:v>
                </c:pt>
                <c:pt idx="432">
                  <c:v>0.35128205128205131</c:v>
                </c:pt>
                <c:pt idx="433">
                  <c:v>0.32102564102564107</c:v>
                </c:pt>
                <c:pt idx="434">
                  <c:v>0.31256410256410261</c:v>
                </c:pt>
                <c:pt idx="435">
                  <c:v>0.30615384615384617</c:v>
                </c:pt>
                <c:pt idx="436">
                  <c:v>0.30102564102564106</c:v>
                </c:pt>
                <c:pt idx="437">
                  <c:v>0.29025641025641025</c:v>
                </c:pt>
                <c:pt idx="438">
                  <c:v>0.27589743589743582</c:v>
                </c:pt>
                <c:pt idx="439">
                  <c:v>0.25948717948717948</c:v>
                </c:pt>
                <c:pt idx="440">
                  <c:v>0.21897435897435893</c:v>
                </c:pt>
                <c:pt idx="441">
                  <c:v>0.18000000000000002</c:v>
                </c:pt>
                <c:pt idx="442">
                  <c:v>0.15128205128205127</c:v>
                </c:pt>
                <c:pt idx="443">
                  <c:v>0.17410256410256411</c:v>
                </c:pt>
                <c:pt idx="444">
                  <c:v>0.19948717948717945</c:v>
                </c:pt>
                <c:pt idx="445">
                  <c:v>0.21153846153846154</c:v>
                </c:pt>
                <c:pt idx="446">
                  <c:v>0.20179487179487179</c:v>
                </c:pt>
                <c:pt idx="447">
                  <c:v>0.16769230769230772</c:v>
                </c:pt>
                <c:pt idx="448">
                  <c:v>0.15923076923076923</c:v>
                </c:pt>
                <c:pt idx="449">
                  <c:v>0.16692307692307692</c:v>
                </c:pt>
                <c:pt idx="450">
                  <c:v>0.17564102564102566</c:v>
                </c:pt>
                <c:pt idx="451">
                  <c:v>0.20743589743589744</c:v>
                </c:pt>
                <c:pt idx="452">
                  <c:v>0.23256410256410256</c:v>
                </c:pt>
                <c:pt idx="453">
                  <c:v>0.25743589743589745</c:v>
                </c:pt>
                <c:pt idx="454">
                  <c:v>0.28025641025641029</c:v>
                </c:pt>
                <c:pt idx="455">
                  <c:v>0.31102564102564106</c:v>
                </c:pt>
                <c:pt idx="456">
                  <c:v>0.28923076923076924</c:v>
                </c:pt>
                <c:pt idx="457">
                  <c:v>0.27410256410256412</c:v>
                </c:pt>
                <c:pt idx="458">
                  <c:v>0.28846153846153849</c:v>
                </c:pt>
                <c:pt idx="459">
                  <c:v>0.32641025641025639</c:v>
                </c:pt>
                <c:pt idx="460">
                  <c:v>0.39102564102564102</c:v>
                </c:pt>
                <c:pt idx="461">
                  <c:v>0.42948717948717952</c:v>
                </c:pt>
                <c:pt idx="462">
                  <c:v>0.44564102564102565</c:v>
                </c:pt>
                <c:pt idx="463">
                  <c:v>0.45820512820512826</c:v>
                </c:pt>
                <c:pt idx="464">
                  <c:v>0.45769230769230768</c:v>
                </c:pt>
                <c:pt idx="465">
                  <c:v>0.46538461538461534</c:v>
                </c:pt>
                <c:pt idx="466">
                  <c:v>0.45435897435897438</c:v>
                </c:pt>
                <c:pt idx="467">
                  <c:v>0.48307692307692296</c:v>
                </c:pt>
                <c:pt idx="468">
                  <c:v>0.52025641025641023</c:v>
                </c:pt>
                <c:pt idx="469">
                  <c:v>0.57717948717948719</c:v>
                </c:pt>
                <c:pt idx="470">
                  <c:v>0.60641025641025648</c:v>
                </c:pt>
                <c:pt idx="471">
                  <c:v>0.61846153846153851</c:v>
                </c:pt>
                <c:pt idx="472">
                  <c:v>0.60564102564102551</c:v>
                </c:pt>
                <c:pt idx="473">
                  <c:v>0.584102564102564</c:v>
                </c:pt>
                <c:pt idx="474">
                  <c:v>0.56769230769230761</c:v>
                </c:pt>
                <c:pt idx="475">
                  <c:v>0.55923076923076909</c:v>
                </c:pt>
                <c:pt idx="476">
                  <c:v>0.52948717948717949</c:v>
                </c:pt>
                <c:pt idx="477">
                  <c:v>0.50487179487179479</c:v>
                </c:pt>
                <c:pt idx="478">
                  <c:v>0.47641025641025636</c:v>
                </c:pt>
                <c:pt idx="479">
                  <c:v>0.47410256410256407</c:v>
                </c:pt>
                <c:pt idx="480">
                  <c:v>0.42743589743589738</c:v>
                </c:pt>
                <c:pt idx="481">
                  <c:v>0.34538461538461535</c:v>
                </c:pt>
                <c:pt idx="482">
                  <c:v>0.28025641025641024</c:v>
                </c:pt>
                <c:pt idx="483">
                  <c:v>0.24487179487179489</c:v>
                </c:pt>
                <c:pt idx="484">
                  <c:v>0.19615384615384621</c:v>
                </c:pt>
                <c:pt idx="485">
                  <c:v>0.13923076923076924</c:v>
                </c:pt>
                <c:pt idx="486">
                  <c:v>8.9230769230769266E-2</c:v>
                </c:pt>
                <c:pt idx="487">
                  <c:v>3.6153846153846168E-2</c:v>
                </c:pt>
                <c:pt idx="488">
                  <c:v>-8.46153846153847E-3</c:v>
                </c:pt>
                <c:pt idx="489">
                  <c:v>-2.0512820512820513E-2</c:v>
                </c:pt>
                <c:pt idx="490">
                  <c:v>-4.2051282051282057E-2</c:v>
                </c:pt>
                <c:pt idx="491">
                  <c:v>-3.9743589743589727E-2</c:v>
                </c:pt>
                <c:pt idx="492">
                  <c:v>-5.3846153846153849E-2</c:v>
                </c:pt>
                <c:pt idx="493">
                  <c:v>-5.743589743589745E-2</c:v>
                </c:pt>
                <c:pt idx="494">
                  <c:v>-5.1025641025641028E-2</c:v>
                </c:pt>
                <c:pt idx="495">
                  <c:v>-6.1282051282051275E-2</c:v>
                </c:pt>
                <c:pt idx="496">
                  <c:v>-6.615384615384616E-2</c:v>
                </c:pt>
                <c:pt idx="497">
                  <c:v>-6.2820512820512805E-2</c:v>
                </c:pt>
                <c:pt idx="498">
                  <c:v>-5.5128205128205127E-2</c:v>
                </c:pt>
                <c:pt idx="499">
                  <c:v>-4.4871794871794872E-2</c:v>
                </c:pt>
                <c:pt idx="500">
                  <c:v>-1.666666666666667E-2</c:v>
                </c:pt>
                <c:pt idx="501">
                  <c:v>2.8205128205128246E-3</c:v>
                </c:pt>
                <c:pt idx="502">
                  <c:v>2.05128205128205E-3</c:v>
                </c:pt>
                <c:pt idx="503">
                  <c:v>-2.5641025641026091E-4</c:v>
                </c:pt>
                <c:pt idx="504">
                  <c:v>-1.8717948717948726E-2</c:v>
                </c:pt>
                <c:pt idx="505">
                  <c:v>-1.1282051282051286E-2</c:v>
                </c:pt>
                <c:pt idx="506">
                  <c:v>-3.0256410256410255E-2</c:v>
                </c:pt>
                <c:pt idx="507">
                  <c:v>-7.0512820512820512E-2</c:v>
                </c:pt>
                <c:pt idx="508">
                  <c:v>-0.11487179487179489</c:v>
                </c:pt>
                <c:pt idx="509">
                  <c:v>-0.16128205128205125</c:v>
                </c:pt>
                <c:pt idx="510">
                  <c:v>-0.18410256410256409</c:v>
                </c:pt>
                <c:pt idx="511">
                  <c:v>-0.18641025641025641</c:v>
                </c:pt>
                <c:pt idx="512">
                  <c:v>-0.19641025641025642</c:v>
                </c:pt>
                <c:pt idx="513">
                  <c:v>-0.21641025641025638</c:v>
                </c:pt>
                <c:pt idx="514">
                  <c:v>-0.26538461538461539</c:v>
                </c:pt>
                <c:pt idx="515">
                  <c:v>-0.27923076923076923</c:v>
                </c:pt>
                <c:pt idx="516">
                  <c:v>-0.27692307692307694</c:v>
                </c:pt>
                <c:pt idx="517">
                  <c:v>-0.26307692307692304</c:v>
                </c:pt>
                <c:pt idx="518">
                  <c:v>-0.26025641025641022</c:v>
                </c:pt>
                <c:pt idx="519">
                  <c:v>-0.23179487179487177</c:v>
                </c:pt>
                <c:pt idx="520">
                  <c:v>-0.18615384615384614</c:v>
                </c:pt>
                <c:pt idx="521">
                  <c:v>-0.12769230769230766</c:v>
                </c:pt>
                <c:pt idx="522">
                  <c:v>-6.7948717948717915E-2</c:v>
                </c:pt>
                <c:pt idx="523">
                  <c:v>-2.0256410256410253E-2</c:v>
                </c:pt>
                <c:pt idx="524">
                  <c:v>1.7948717948717937E-2</c:v>
                </c:pt>
                <c:pt idx="525">
                  <c:v>8.3333333333333329E-2</c:v>
                </c:pt>
                <c:pt idx="526">
                  <c:v>0.12871794871794873</c:v>
                </c:pt>
                <c:pt idx="527">
                  <c:v>0.21512820512820516</c:v>
                </c:pt>
                <c:pt idx="528">
                  <c:v>0.25461538461538463</c:v>
                </c:pt>
                <c:pt idx="529">
                  <c:v>0.26666666666666666</c:v>
                </c:pt>
                <c:pt idx="530">
                  <c:v>0.27384615384615385</c:v>
                </c:pt>
                <c:pt idx="531">
                  <c:v>0.28512820512820508</c:v>
                </c:pt>
                <c:pt idx="532">
                  <c:v>0.2879487179487179</c:v>
                </c:pt>
                <c:pt idx="533">
                  <c:v>0.28692307692307689</c:v>
                </c:pt>
                <c:pt idx="534">
                  <c:v>0.29051282051282046</c:v>
                </c:pt>
                <c:pt idx="535">
                  <c:v>0.30205128205128201</c:v>
                </c:pt>
                <c:pt idx="536">
                  <c:v>0.3158974358974358</c:v>
                </c:pt>
                <c:pt idx="537">
                  <c:v>0.35128205128205114</c:v>
                </c:pt>
                <c:pt idx="538">
                  <c:v>0.37179487179487175</c:v>
                </c:pt>
                <c:pt idx="539">
                  <c:v>0.3997435897435897</c:v>
                </c:pt>
                <c:pt idx="540">
                  <c:v>0.42</c:v>
                </c:pt>
                <c:pt idx="541">
                  <c:v>0.42307692307692296</c:v>
                </c:pt>
                <c:pt idx="542">
                  <c:v>0.43794871794871787</c:v>
                </c:pt>
                <c:pt idx="543">
                  <c:v>0.44589743589743586</c:v>
                </c:pt>
                <c:pt idx="544">
                  <c:v>0.44948717948717953</c:v>
                </c:pt>
                <c:pt idx="545">
                  <c:v>0.46692307692307694</c:v>
                </c:pt>
                <c:pt idx="546">
                  <c:v>0.48076923076923078</c:v>
                </c:pt>
                <c:pt idx="547">
                  <c:v>0.49641025641025638</c:v>
                </c:pt>
                <c:pt idx="548">
                  <c:v>0.50384615384615394</c:v>
                </c:pt>
                <c:pt idx="549">
                  <c:v>0.50435897435897437</c:v>
                </c:pt>
                <c:pt idx="550">
                  <c:v>0.46153846153846162</c:v>
                </c:pt>
                <c:pt idx="551">
                  <c:v>0.40307692307692317</c:v>
                </c:pt>
                <c:pt idx="552">
                  <c:v>0.32256410256410262</c:v>
                </c:pt>
                <c:pt idx="553">
                  <c:v>0.21871794871794872</c:v>
                </c:pt>
                <c:pt idx="554">
                  <c:v>0.14487179487179491</c:v>
                </c:pt>
                <c:pt idx="555">
                  <c:v>5.8461538461538426E-2</c:v>
                </c:pt>
                <c:pt idx="556">
                  <c:v>-1.9230769230769277E-2</c:v>
                </c:pt>
                <c:pt idx="557">
                  <c:v>-5.9230769230769281E-2</c:v>
                </c:pt>
                <c:pt idx="558">
                  <c:v>-7.8461538461538471E-2</c:v>
                </c:pt>
                <c:pt idx="559">
                  <c:v>-7.4358974358974372E-2</c:v>
                </c:pt>
                <c:pt idx="560">
                  <c:v>-7.3589743589743586E-2</c:v>
                </c:pt>
                <c:pt idx="561">
                  <c:v>-6.30769230769231E-2</c:v>
                </c:pt>
                <c:pt idx="562">
                  <c:v>-6.2051282051282054E-2</c:v>
                </c:pt>
                <c:pt idx="563">
                  <c:v>-3.0000000000000009E-2</c:v>
                </c:pt>
                <c:pt idx="564">
                  <c:v>-2.6153846153846177E-2</c:v>
                </c:pt>
                <c:pt idx="565">
                  <c:v>2.3846153846153822E-2</c:v>
                </c:pt>
                <c:pt idx="566">
                  <c:v>7.0769230769230737E-2</c:v>
                </c:pt>
                <c:pt idx="567">
                  <c:v>9.7435897435897409E-2</c:v>
                </c:pt>
                <c:pt idx="568">
                  <c:v>0.15179487179487178</c:v>
                </c:pt>
                <c:pt idx="569">
                  <c:v>0.21282051282051281</c:v>
                </c:pt>
                <c:pt idx="570">
                  <c:v>0.24461538461538465</c:v>
                </c:pt>
                <c:pt idx="571">
                  <c:v>0.25871794871794873</c:v>
                </c:pt>
                <c:pt idx="572">
                  <c:v>0.27692307692307688</c:v>
                </c:pt>
                <c:pt idx="573">
                  <c:v>0.31153846153846149</c:v>
                </c:pt>
                <c:pt idx="574">
                  <c:v>0.30230769230769222</c:v>
                </c:pt>
                <c:pt idx="575">
                  <c:v>0.28948717948717945</c:v>
                </c:pt>
                <c:pt idx="576">
                  <c:v>0.24205128205128199</c:v>
                </c:pt>
                <c:pt idx="577">
                  <c:v>0.24282051282051278</c:v>
                </c:pt>
                <c:pt idx="578">
                  <c:v>0.20461538461538456</c:v>
                </c:pt>
                <c:pt idx="579">
                  <c:v>0.19487179487179487</c:v>
                </c:pt>
                <c:pt idx="580">
                  <c:v>0.20128205128205123</c:v>
                </c:pt>
                <c:pt idx="581">
                  <c:v>0.20307692307692307</c:v>
                </c:pt>
                <c:pt idx="582">
                  <c:v>0.19512820512820514</c:v>
                </c:pt>
                <c:pt idx="583">
                  <c:v>0.19256410256410258</c:v>
                </c:pt>
                <c:pt idx="584">
                  <c:v>0.1935897435897436</c:v>
                </c:pt>
                <c:pt idx="585">
                  <c:v>0.20307692307692307</c:v>
                </c:pt>
                <c:pt idx="586">
                  <c:v>0.21794871794871795</c:v>
                </c:pt>
                <c:pt idx="587">
                  <c:v>0.25</c:v>
                </c:pt>
                <c:pt idx="588">
                  <c:v>0.3017948717948718</c:v>
                </c:pt>
                <c:pt idx="589">
                  <c:v>0.36153846153846153</c:v>
                </c:pt>
                <c:pt idx="590">
                  <c:v>0.39666666666666656</c:v>
                </c:pt>
                <c:pt idx="591">
                  <c:v>0.43384615384615377</c:v>
                </c:pt>
                <c:pt idx="592">
                  <c:v>0.44871794871794873</c:v>
                </c:pt>
                <c:pt idx="593">
                  <c:v>0.47076923076923077</c:v>
                </c:pt>
                <c:pt idx="594">
                  <c:v>0.50487179487179479</c:v>
                </c:pt>
                <c:pt idx="595">
                  <c:v>0.54923076923076908</c:v>
                </c:pt>
                <c:pt idx="596">
                  <c:v>0.56512820512820505</c:v>
                </c:pt>
                <c:pt idx="597">
                  <c:v>0.55615384615384611</c:v>
                </c:pt>
                <c:pt idx="598">
                  <c:v>0.51948717948717948</c:v>
                </c:pt>
                <c:pt idx="599">
                  <c:v>0.44769230769230761</c:v>
                </c:pt>
                <c:pt idx="600">
                  <c:v>0.38179487179487182</c:v>
                </c:pt>
                <c:pt idx="601">
                  <c:v>0.27923076923076923</c:v>
                </c:pt>
                <c:pt idx="602">
                  <c:v>0.18743589743589742</c:v>
                </c:pt>
                <c:pt idx="603">
                  <c:v>0.1328205128205128</c:v>
                </c:pt>
                <c:pt idx="604">
                  <c:v>9.2820512820512832E-2</c:v>
                </c:pt>
                <c:pt idx="605">
                  <c:v>6.7435897435897466E-2</c:v>
                </c:pt>
                <c:pt idx="606">
                  <c:v>2.9230769230769255E-2</c:v>
                </c:pt>
                <c:pt idx="607">
                  <c:v>-1.9230769230769225E-2</c:v>
                </c:pt>
                <c:pt idx="608">
                  <c:v>-8.1282051282051293E-2</c:v>
                </c:pt>
                <c:pt idx="609">
                  <c:v>-0.13128205128205125</c:v>
                </c:pt>
                <c:pt idx="610">
                  <c:v>-0.18256410256410252</c:v>
                </c:pt>
                <c:pt idx="611">
                  <c:v>-0.20974358974358975</c:v>
                </c:pt>
                <c:pt idx="612">
                  <c:v>-0.23333333333333328</c:v>
                </c:pt>
                <c:pt idx="613">
                  <c:v>-0.26692307692307687</c:v>
                </c:pt>
                <c:pt idx="614">
                  <c:v>-0.29307692307692307</c:v>
                </c:pt>
                <c:pt idx="615">
                  <c:v>-0.31</c:v>
                </c:pt>
                <c:pt idx="616">
                  <c:v>-0.33846153846153842</c:v>
                </c:pt>
                <c:pt idx="617">
                  <c:v>-0.3784615384615384</c:v>
                </c:pt>
                <c:pt idx="618">
                  <c:v>-0.39153846153846145</c:v>
                </c:pt>
                <c:pt idx="619">
                  <c:v>-0.36717948717948712</c:v>
                </c:pt>
                <c:pt idx="620">
                  <c:v>-0.34974358974358971</c:v>
                </c:pt>
                <c:pt idx="621">
                  <c:v>-0.34051282051282056</c:v>
                </c:pt>
                <c:pt idx="622">
                  <c:v>-0.33435897435897438</c:v>
                </c:pt>
                <c:pt idx="623">
                  <c:v>-0.31794871794871798</c:v>
                </c:pt>
                <c:pt idx="624">
                  <c:v>-0.33153846153846156</c:v>
                </c:pt>
                <c:pt idx="625">
                  <c:v>-0.33871794871794875</c:v>
                </c:pt>
                <c:pt idx="626">
                  <c:v>-0.33282051282051284</c:v>
                </c:pt>
                <c:pt idx="627">
                  <c:v>-0.28923076923076924</c:v>
                </c:pt>
                <c:pt idx="628">
                  <c:v>-0.22333333333333336</c:v>
                </c:pt>
                <c:pt idx="629">
                  <c:v>-0.16615384615384618</c:v>
                </c:pt>
                <c:pt idx="630">
                  <c:v>-0.10743589743589745</c:v>
                </c:pt>
                <c:pt idx="631">
                  <c:v>-7.4615384615384611E-2</c:v>
                </c:pt>
                <c:pt idx="632">
                  <c:v>-9.0000000000000024E-2</c:v>
                </c:pt>
                <c:pt idx="633">
                  <c:v>-0.10666666666666669</c:v>
                </c:pt>
                <c:pt idx="634">
                  <c:v>-0.11743589743589744</c:v>
                </c:pt>
                <c:pt idx="635">
                  <c:v>-0.13974358974358972</c:v>
                </c:pt>
                <c:pt idx="636">
                  <c:v>-0.14256410256410254</c:v>
                </c:pt>
                <c:pt idx="637">
                  <c:v>-0.14717948717948717</c:v>
                </c:pt>
                <c:pt idx="638">
                  <c:v>-0.15051282051282053</c:v>
                </c:pt>
                <c:pt idx="639">
                  <c:v>-0.14948717948717949</c:v>
                </c:pt>
                <c:pt idx="640">
                  <c:v>-0.15974358974358974</c:v>
                </c:pt>
                <c:pt idx="641">
                  <c:v>-0.16615384615384618</c:v>
                </c:pt>
                <c:pt idx="642">
                  <c:v>-0.19794871794871793</c:v>
                </c:pt>
                <c:pt idx="643">
                  <c:v>-0.21641025641025638</c:v>
                </c:pt>
                <c:pt idx="644">
                  <c:v>-0.23615384615384616</c:v>
                </c:pt>
                <c:pt idx="645">
                  <c:v>-0.24435897435897438</c:v>
                </c:pt>
                <c:pt idx="646">
                  <c:v>-0.24564102564102563</c:v>
                </c:pt>
                <c:pt idx="647">
                  <c:v>-0.24153846153846156</c:v>
                </c:pt>
                <c:pt idx="648">
                  <c:v>-0.19256410256410258</c:v>
                </c:pt>
                <c:pt idx="649">
                  <c:v>-0.16179487179487179</c:v>
                </c:pt>
                <c:pt idx="650">
                  <c:v>-0.11589743589743591</c:v>
                </c:pt>
                <c:pt idx="651">
                  <c:v>-4.2051282051282037E-2</c:v>
                </c:pt>
                <c:pt idx="652">
                  <c:v>4.4102564102564114E-2</c:v>
                </c:pt>
                <c:pt idx="653">
                  <c:v>0.12153846153846154</c:v>
                </c:pt>
                <c:pt idx="654">
                  <c:v>0.15948717948717947</c:v>
                </c:pt>
                <c:pt idx="655">
                  <c:v>0.21461538461538457</c:v>
                </c:pt>
                <c:pt idx="656">
                  <c:v>0.25589743589743591</c:v>
                </c:pt>
                <c:pt idx="657">
                  <c:v>0.28692307692307689</c:v>
                </c:pt>
                <c:pt idx="658">
                  <c:v>0.32051282051282054</c:v>
                </c:pt>
                <c:pt idx="659">
                  <c:v>0.35410256410256408</c:v>
                </c:pt>
                <c:pt idx="660">
                  <c:v>0.38461538461538464</c:v>
                </c:pt>
                <c:pt idx="661">
                  <c:v>0.36948717948717946</c:v>
                </c:pt>
                <c:pt idx="662">
                  <c:v>0.37974358974358974</c:v>
                </c:pt>
                <c:pt idx="663">
                  <c:v>0.3823076923076924</c:v>
                </c:pt>
                <c:pt idx="664">
                  <c:v>0.35205128205128206</c:v>
                </c:pt>
                <c:pt idx="665">
                  <c:v>0.3092307692307692</c:v>
                </c:pt>
                <c:pt idx="666">
                  <c:v>0.26794871794871788</c:v>
                </c:pt>
                <c:pt idx="667">
                  <c:v>0.23871794871794869</c:v>
                </c:pt>
                <c:pt idx="668">
                  <c:v>0.21461538461538457</c:v>
                </c:pt>
                <c:pt idx="669">
                  <c:v>0.2069230769230769</c:v>
                </c:pt>
                <c:pt idx="670">
                  <c:v>0.18512820512820513</c:v>
                </c:pt>
                <c:pt idx="671">
                  <c:v>0.17897435897435898</c:v>
                </c:pt>
                <c:pt idx="672">
                  <c:v>0.17615384615384619</c:v>
                </c:pt>
                <c:pt idx="673">
                  <c:v>0.17282051282051283</c:v>
                </c:pt>
                <c:pt idx="674">
                  <c:v>0.16974358974358975</c:v>
                </c:pt>
                <c:pt idx="675">
                  <c:v>0.13230769230769229</c:v>
                </c:pt>
                <c:pt idx="676">
                  <c:v>0.11461538461538461</c:v>
                </c:pt>
                <c:pt idx="677">
                  <c:v>0.11743589743589744</c:v>
                </c:pt>
                <c:pt idx="678">
                  <c:v>0.12717948717948716</c:v>
                </c:pt>
                <c:pt idx="679">
                  <c:v>0.14974358974358976</c:v>
                </c:pt>
                <c:pt idx="680">
                  <c:v>0.16051282051282054</c:v>
                </c:pt>
                <c:pt idx="681">
                  <c:v>0.1935897435897436</c:v>
                </c:pt>
                <c:pt idx="682">
                  <c:v>0.20102564102564105</c:v>
                </c:pt>
                <c:pt idx="683">
                  <c:v>0.21692307692307697</c:v>
                </c:pt>
                <c:pt idx="684">
                  <c:v>0.21205128205128201</c:v>
                </c:pt>
                <c:pt idx="685">
                  <c:v>0.17846153846153848</c:v>
                </c:pt>
                <c:pt idx="686">
                  <c:v>0.1253846153846154</c:v>
                </c:pt>
                <c:pt idx="687">
                  <c:v>8.9743589743589744E-2</c:v>
                </c:pt>
                <c:pt idx="688">
                  <c:v>0.11102564102564105</c:v>
                </c:pt>
                <c:pt idx="689">
                  <c:v>0.14179487179487182</c:v>
                </c:pt>
                <c:pt idx="690">
                  <c:v>0.14743589743589747</c:v>
                </c:pt>
                <c:pt idx="691">
                  <c:v>0.12794871794871795</c:v>
                </c:pt>
                <c:pt idx="692">
                  <c:v>0.10333333333333333</c:v>
                </c:pt>
                <c:pt idx="693">
                  <c:v>8.9230769230769225E-2</c:v>
                </c:pt>
                <c:pt idx="694">
                  <c:v>6.820512820512821E-2</c:v>
                </c:pt>
                <c:pt idx="695">
                  <c:v>4.7179487179487188E-2</c:v>
                </c:pt>
                <c:pt idx="696">
                  <c:v>1.3589743589743589E-2</c:v>
                </c:pt>
                <c:pt idx="697">
                  <c:v>-1.6923076923076912E-2</c:v>
                </c:pt>
                <c:pt idx="698">
                  <c:v>-6.4102564102564057E-3</c:v>
                </c:pt>
                <c:pt idx="699">
                  <c:v>2.1794871794871811E-2</c:v>
                </c:pt>
                <c:pt idx="700">
                  <c:v>6.3846153846153844E-2</c:v>
                </c:pt>
                <c:pt idx="701">
                  <c:v>5.8974358974358966E-2</c:v>
                </c:pt>
                <c:pt idx="702">
                  <c:v>3.3589743589743599E-2</c:v>
                </c:pt>
                <c:pt idx="703">
                  <c:v>7.4358974358974365E-3</c:v>
                </c:pt>
                <c:pt idx="704">
                  <c:v>1.0256410256410263E-2</c:v>
                </c:pt>
                <c:pt idx="705">
                  <c:v>-2.5641025641025563E-3</c:v>
                </c:pt>
                <c:pt idx="706">
                  <c:v>-1.2564102564102562E-2</c:v>
                </c:pt>
                <c:pt idx="707">
                  <c:v>-1.9230769230769235E-2</c:v>
                </c:pt>
                <c:pt idx="708">
                  <c:v>-1.538461538461538E-2</c:v>
                </c:pt>
                <c:pt idx="709">
                  <c:v>-7.9487179487179472E-3</c:v>
                </c:pt>
                <c:pt idx="710">
                  <c:v>-2.1025641025641025E-2</c:v>
                </c:pt>
                <c:pt idx="711">
                  <c:v>-4.7435897435897434E-2</c:v>
                </c:pt>
                <c:pt idx="712">
                  <c:v>-5.6666666666666664E-2</c:v>
                </c:pt>
                <c:pt idx="713">
                  <c:v>-8.5897435897435911E-2</c:v>
                </c:pt>
                <c:pt idx="714">
                  <c:v>-0.10589743589743593</c:v>
                </c:pt>
                <c:pt idx="715">
                  <c:v>-0.12512820512820513</c:v>
                </c:pt>
                <c:pt idx="716">
                  <c:v>-0.15487179487179484</c:v>
                </c:pt>
                <c:pt idx="717">
                  <c:v>-0.1941025641025641</c:v>
                </c:pt>
                <c:pt idx="718">
                  <c:v>-0.22589743589743591</c:v>
                </c:pt>
                <c:pt idx="719">
                  <c:v>-0.27102564102564103</c:v>
                </c:pt>
                <c:pt idx="720">
                  <c:v>-0.33461538461538459</c:v>
                </c:pt>
                <c:pt idx="721">
                  <c:v>-0.38717948717948714</c:v>
                </c:pt>
                <c:pt idx="722">
                  <c:v>-0.42307692307692307</c:v>
                </c:pt>
                <c:pt idx="723">
                  <c:v>-0.41794871794871796</c:v>
                </c:pt>
                <c:pt idx="724">
                  <c:v>-0.41256410256410253</c:v>
                </c:pt>
                <c:pt idx="725">
                  <c:v>-0.4335897435897435</c:v>
                </c:pt>
                <c:pt idx="726">
                  <c:v>-0.44769230769230767</c:v>
                </c:pt>
                <c:pt idx="727">
                  <c:v>-0.46871794871794875</c:v>
                </c:pt>
                <c:pt idx="728">
                  <c:v>-0.49282051282051276</c:v>
                </c:pt>
                <c:pt idx="729">
                  <c:v>-0.47641025641025636</c:v>
                </c:pt>
                <c:pt idx="730">
                  <c:v>-0.4492307692307691</c:v>
                </c:pt>
                <c:pt idx="731">
                  <c:v>-0.42846153846153845</c:v>
                </c:pt>
                <c:pt idx="732">
                  <c:v>-0.38333333333333336</c:v>
                </c:pt>
                <c:pt idx="733">
                  <c:v>-0.32641025641025645</c:v>
                </c:pt>
                <c:pt idx="734">
                  <c:v>-0.27974358974358976</c:v>
                </c:pt>
                <c:pt idx="735">
                  <c:v>-0.24487179487179492</c:v>
                </c:pt>
                <c:pt idx="736">
                  <c:v>-0.21076923076923079</c:v>
                </c:pt>
                <c:pt idx="737">
                  <c:v>-0.16717948717948716</c:v>
                </c:pt>
                <c:pt idx="738">
                  <c:v>-0.11025641025641027</c:v>
                </c:pt>
                <c:pt idx="739">
                  <c:v>-5.9230769230769247E-2</c:v>
                </c:pt>
                <c:pt idx="740">
                  <c:v>1.5384615384615343E-3</c:v>
                </c:pt>
                <c:pt idx="741">
                  <c:v>5.9743589743589752E-2</c:v>
                </c:pt>
                <c:pt idx="742">
                  <c:v>7.6666666666666661E-2</c:v>
                </c:pt>
                <c:pt idx="743">
                  <c:v>5.7692307692307675E-2</c:v>
                </c:pt>
                <c:pt idx="744">
                  <c:v>3.8717948717948703E-2</c:v>
                </c:pt>
                <c:pt idx="745">
                  <c:v>-4.8717948717948876E-3</c:v>
                </c:pt>
                <c:pt idx="746">
                  <c:v>-4.5384615384615391E-2</c:v>
                </c:pt>
                <c:pt idx="747">
                  <c:v>-7.3333333333333348E-2</c:v>
                </c:pt>
                <c:pt idx="748">
                  <c:v>-9.410256410256411E-2</c:v>
                </c:pt>
                <c:pt idx="749">
                  <c:v>-0.11974358974358977</c:v>
                </c:pt>
                <c:pt idx="750">
                  <c:v>-0.16230769230769229</c:v>
                </c:pt>
                <c:pt idx="751">
                  <c:v>-0.20102564102564102</c:v>
                </c:pt>
                <c:pt idx="752">
                  <c:v>-0.22307692307692306</c:v>
                </c:pt>
                <c:pt idx="753">
                  <c:v>-0.2525641025641025</c:v>
                </c:pt>
                <c:pt idx="754">
                  <c:v>-0.28615384615384615</c:v>
                </c:pt>
                <c:pt idx="755">
                  <c:v>-0.32820512820512815</c:v>
                </c:pt>
                <c:pt idx="756">
                  <c:v>-0.34589743589743582</c:v>
                </c:pt>
                <c:pt idx="757">
                  <c:v>-0.35923076923076919</c:v>
                </c:pt>
                <c:pt idx="758">
                  <c:v>-0.35230769230769227</c:v>
                </c:pt>
                <c:pt idx="759">
                  <c:v>-0.38487179487179485</c:v>
                </c:pt>
                <c:pt idx="760">
                  <c:v>-0.40974358974358976</c:v>
                </c:pt>
                <c:pt idx="761">
                  <c:v>-0.41410256410256402</c:v>
                </c:pt>
                <c:pt idx="762">
                  <c:v>-0.41230769230769232</c:v>
                </c:pt>
                <c:pt idx="763">
                  <c:v>-0.41794871794871785</c:v>
                </c:pt>
                <c:pt idx="764">
                  <c:v>-0.40717948717948721</c:v>
                </c:pt>
                <c:pt idx="765">
                  <c:v>-0.42871794871794866</c:v>
                </c:pt>
                <c:pt idx="766">
                  <c:v>-0.44153846153846149</c:v>
                </c:pt>
                <c:pt idx="767">
                  <c:v>-0.46282051282051279</c:v>
                </c:pt>
                <c:pt idx="768">
                  <c:v>-0.46461538461538465</c:v>
                </c:pt>
                <c:pt idx="769">
                  <c:v>-0.47666666666666663</c:v>
                </c:pt>
                <c:pt idx="770">
                  <c:v>-0.45102564102564097</c:v>
                </c:pt>
                <c:pt idx="771">
                  <c:v>-0.43179487179487169</c:v>
                </c:pt>
                <c:pt idx="772">
                  <c:v>-0.38435897435897431</c:v>
                </c:pt>
                <c:pt idx="773">
                  <c:v>-0.34179487179487178</c:v>
                </c:pt>
                <c:pt idx="774">
                  <c:v>-0.31743589743589745</c:v>
                </c:pt>
                <c:pt idx="775">
                  <c:v>-0.31179487179487181</c:v>
                </c:pt>
                <c:pt idx="776">
                  <c:v>-0.28897435897435897</c:v>
                </c:pt>
                <c:pt idx="777">
                  <c:v>-0.28000000000000003</c:v>
                </c:pt>
                <c:pt idx="778">
                  <c:v>-0.26769230769230773</c:v>
                </c:pt>
                <c:pt idx="779">
                  <c:v>-0.27743589743589742</c:v>
                </c:pt>
                <c:pt idx="780">
                  <c:v>-0.26512820512820512</c:v>
                </c:pt>
                <c:pt idx="781">
                  <c:v>-0.22794871794871796</c:v>
                </c:pt>
                <c:pt idx="782">
                  <c:v>-0.19358974358974357</c:v>
                </c:pt>
                <c:pt idx="783">
                  <c:v>-0.17615384615384619</c:v>
                </c:pt>
                <c:pt idx="784">
                  <c:v>-0.17153846153846156</c:v>
                </c:pt>
                <c:pt idx="785">
                  <c:v>-0.15153846153846157</c:v>
                </c:pt>
                <c:pt idx="786">
                  <c:v>-0.13846153846153847</c:v>
                </c:pt>
                <c:pt idx="787">
                  <c:v>-0.10256410256410259</c:v>
                </c:pt>
                <c:pt idx="788">
                  <c:v>-5.7435897435897464E-2</c:v>
                </c:pt>
                <c:pt idx="789">
                  <c:v>-7.1794871794872038E-3</c:v>
                </c:pt>
                <c:pt idx="790">
                  <c:v>1.1794871794871769E-2</c:v>
                </c:pt>
                <c:pt idx="791">
                  <c:v>4.9743589743589722E-2</c:v>
                </c:pt>
                <c:pt idx="792">
                  <c:v>9.8974358974358967E-2</c:v>
                </c:pt>
                <c:pt idx="793">
                  <c:v>0.15333333333333332</c:v>
                </c:pt>
                <c:pt idx="794">
                  <c:v>0.20384615384615387</c:v>
                </c:pt>
                <c:pt idx="795">
                  <c:v>0.27025641025641028</c:v>
                </c:pt>
                <c:pt idx="796">
                  <c:v>0.33743589743589747</c:v>
                </c:pt>
                <c:pt idx="797">
                  <c:v>0.41076923076923078</c:v>
                </c:pt>
                <c:pt idx="798">
                  <c:v>0.4620512820512821</c:v>
                </c:pt>
                <c:pt idx="799">
                  <c:v>0.50358974358974362</c:v>
                </c:pt>
                <c:pt idx="800">
                  <c:v>0.51564102564102565</c:v>
                </c:pt>
                <c:pt idx="801">
                  <c:v>0.51743589743589757</c:v>
                </c:pt>
                <c:pt idx="802">
                  <c:v>0.51076923076923075</c:v>
                </c:pt>
                <c:pt idx="803">
                  <c:v>0.53692307692307695</c:v>
                </c:pt>
                <c:pt idx="804">
                  <c:v>0.55897435897435888</c:v>
                </c:pt>
                <c:pt idx="805">
                  <c:v>0.59153846153846157</c:v>
                </c:pt>
                <c:pt idx="806">
                  <c:v>0.60153846153846147</c:v>
                </c:pt>
                <c:pt idx="807">
                  <c:v>0.58538461538461528</c:v>
                </c:pt>
                <c:pt idx="808">
                  <c:v>0.56717948717948719</c:v>
                </c:pt>
                <c:pt idx="809">
                  <c:v>0.54205128205128206</c:v>
                </c:pt>
                <c:pt idx="810">
                  <c:v>0.52410256410256417</c:v>
                </c:pt>
                <c:pt idx="811">
                  <c:v>0.52666666666666662</c:v>
                </c:pt>
                <c:pt idx="812">
                  <c:v>0.54256410256410259</c:v>
                </c:pt>
                <c:pt idx="813">
                  <c:v>0.56589743589743591</c:v>
                </c:pt>
                <c:pt idx="814">
                  <c:v>0.5871794871794872</c:v>
                </c:pt>
                <c:pt idx="815">
                  <c:v>0.57974358974358975</c:v>
                </c:pt>
                <c:pt idx="816">
                  <c:v>0.545897435897436</c:v>
                </c:pt>
                <c:pt idx="817">
                  <c:v>0.51743589743589746</c:v>
                </c:pt>
                <c:pt idx="818">
                  <c:v>0.48205128205128195</c:v>
                </c:pt>
                <c:pt idx="819">
                  <c:v>0.49256410256410249</c:v>
                </c:pt>
                <c:pt idx="820">
                  <c:v>0.50051282051282042</c:v>
                </c:pt>
                <c:pt idx="821">
                  <c:v>0.4943589743589743</c:v>
                </c:pt>
                <c:pt idx="822">
                  <c:v>0.47307692307692295</c:v>
                </c:pt>
                <c:pt idx="823">
                  <c:v>0.44717948717948713</c:v>
                </c:pt>
                <c:pt idx="824">
                  <c:v>0.4143589743589744</c:v>
                </c:pt>
                <c:pt idx="825">
                  <c:v>0.36974358974358973</c:v>
                </c:pt>
                <c:pt idx="826">
                  <c:v>0.3297435897435898</c:v>
                </c:pt>
                <c:pt idx="827">
                  <c:v>0.28025641025641029</c:v>
                </c:pt>
                <c:pt idx="828">
                  <c:v>0.25051282051282053</c:v>
                </c:pt>
                <c:pt idx="829">
                  <c:v>0.24538461538461542</c:v>
                </c:pt>
                <c:pt idx="830">
                  <c:v>0.23512820512820512</c:v>
                </c:pt>
                <c:pt idx="831">
                  <c:v>0.22461538461538466</c:v>
                </c:pt>
                <c:pt idx="832">
                  <c:v>0.18923076923076923</c:v>
                </c:pt>
                <c:pt idx="833">
                  <c:v>0.17717948717948717</c:v>
                </c:pt>
                <c:pt idx="834">
                  <c:v>0.16692307692307695</c:v>
                </c:pt>
                <c:pt idx="835">
                  <c:v>0.14769230769230771</c:v>
                </c:pt>
                <c:pt idx="836">
                  <c:v>0.13153846153846152</c:v>
                </c:pt>
                <c:pt idx="837">
                  <c:v>0.10564102564102566</c:v>
                </c:pt>
                <c:pt idx="838">
                  <c:v>8.2051282051282051E-2</c:v>
                </c:pt>
                <c:pt idx="839">
                  <c:v>6.4615384615384602E-2</c:v>
                </c:pt>
                <c:pt idx="840">
                  <c:v>6.6666666666666666E-2</c:v>
                </c:pt>
                <c:pt idx="841">
                  <c:v>6.6666666666666666E-2</c:v>
                </c:pt>
                <c:pt idx="842">
                  <c:v>6.3333333333333339E-2</c:v>
                </c:pt>
              </c:numCache>
            </c:numRef>
          </c:yVal>
          <c:smooth val="0"/>
          <c:extLst>
            <c:ext xmlns:c16="http://schemas.microsoft.com/office/drawing/2014/chart" uri="{C3380CC4-5D6E-409C-BE32-E72D297353CC}">
              <c16:uniqueId val="{00000001-1237-44CD-8DE2-B3E3950965AA}"/>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0"/>
                <c:order val="0"/>
                <c:tx>
                  <c:strRef>
                    <c:extLst>
                      <c:ext uri="{02D57815-91ED-43cb-92C2-25804820EDAC}">
                        <c15:formulaRef>
                          <c15:sqref>'AMO-TSI-Temp-Data'!$D$3</c15:sqref>
                        </c15:formulaRef>
                      </c:ext>
                    </c:extLst>
                    <c:strCache>
                      <c:ptCount val="1"/>
                      <c:pt idx="0">
                        <c:v>AMO - Monthly</c:v>
                      </c:pt>
                    </c:strCache>
                  </c:strRef>
                </c:tx>
                <c:spPr>
                  <a:ln w="19050" cap="rnd">
                    <a:solidFill>
                      <a:schemeClr val="bg1">
                        <a:lumMod val="65000"/>
                      </a:schemeClr>
                    </a:solidFill>
                    <a:round/>
                  </a:ln>
                  <a:effectLst/>
                </c:spPr>
                <c:marker>
                  <c:symbol val="none"/>
                </c:marker>
                <c:xVal>
                  <c:numRef>
                    <c:extLst>
                      <c:ext uri="{02D57815-91ED-43cb-92C2-25804820EDAC}">
                        <c15:formulaRef>
                          <c15:sqref>'AMO-TSI-Temp-Data'!$C$4:$C$1959</c15:sqref>
                        </c15:formulaRef>
                      </c:ext>
                    </c:extLst>
                    <c:numCache>
                      <c:formatCode>General</c:formatCode>
                      <c:ptCount val="19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extLst>
                      <c:ext uri="{02D57815-91ED-43cb-92C2-25804820EDAC}">
                        <c15:formulaRef>
                          <c15:sqref>'AMO-TSI-Temp-Data'!$D$4:$D$1959</c15:sqref>
                        </c15:formulaRef>
                      </c:ext>
                    </c:extLst>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A57E-4D59-B4C9-7F409045E640}"/>
                  </c:ext>
                </c:extLst>
              </c15:ser>
            </c15:filteredScatterSeries>
            <c15:filteredScatterSeries>
              <c15:ser>
                <c:idx val="9"/>
                <c:order val="1"/>
                <c:tx>
                  <c:strRef>
                    <c:extLst xmlns:c15="http://schemas.microsoft.com/office/drawing/2012/chart">
                      <c:ext xmlns:c15="http://schemas.microsoft.com/office/drawing/2012/chart" uri="{02D57815-91ED-43cb-92C2-25804820EDAC}">
                        <c15:formulaRef>
                          <c15:sqref>'AMO-TSI-Temp-Data'!$L$3</c15:sqref>
                        </c15:formulaRef>
                      </c:ext>
                    </c:extLst>
                    <c:strCache>
                      <c:ptCount val="1"/>
                      <c:pt idx="0">
                        <c:v>AMO - Yearly</c:v>
                      </c:pt>
                    </c:strCache>
                  </c:strRef>
                </c:tx>
                <c:spPr>
                  <a:ln w="38100" cap="rnd">
                    <a:solidFill>
                      <a:schemeClr val="tx1"/>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'AMO-TSI-Temp-Data'!$L$4:$L$165</c15:sqref>
                        </c15:formulaRef>
                      </c:ext>
                    </c:extLst>
                    <c:numCache>
                      <c:formatCode>General</c:formatCode>
                      <c:ptCount val="162"/>
                      <c:pt idx="0">
                        <c:v>0.20874999999999999</c:v>
                      </c:pt>
                      <c:pt idx="1">
                        <c:v>-1.0249999999999997E-2</c:v>
                      </c:pt>
                      <c:pt idx="2">
                        <c:v>1.6749999999999991E-2</c:v>
                      </c:pt>
                      <c:pt idx="3">
                        <c:v>2.7250000000000007E-2</c:v>
                      </c:pt>
                      <c:pt idx="4">
                        <c:v>9.3666666666666676E-2</c:v>
                      </c:pt>
                      <c:pt idx="5">
                        <c:v>0.19041666666666668</c:v>
                      </c:pt>
                      <c:pt idx="6">
                        <c:v>-0.18925</c:v>
                      </c:pt>
                      <c:pt idx="7">
                        <c:v>-0.1065</c:v>
                      </c:pt>
                      <c:pt idx="8">
                        <c:v>7.0499999999999993E-2</c:v>
                      </c:pt>
                      <c:pt idx="9">
                        <c:v>0.17633333333333334</c:v>
                      </c:pt>
                      <c:pt idx="10">
                        <c:v>0.21099999999999999</c:v>
                      </c:pt>
                      <c:pt idx="11">
                        <c:v>0.14941666666666664</c:v>
                      </c:pt>
                      <c:pt idx="12">
                        <c:v>0.16158333333333333</c:v>
                      </c:pt>
                      <c:pt idx="13">
                        <c:v>0.10266666666666667</c:v>
                      </c:pt>
                      <c:pt idx="14">
                        <c:v>2.541666666666666E-2</c:v>
                      </c:pt>
                      <c:pt idx="15">
                        <c:v>3.833333333333333E-2</c:v>
                      </c:pt>
                      <c:pt idx="16">
                        <c:v>0.10066666666666667</c:v>
                      </c:pt>
                      <c:pt idx="17">
                        <c:v>5.4916666666666669E-2</c:v>
                      </c:pt>
                      <c:pt idx="18">
                        <c:v>-1.4166666666666666E-2</c:v>
                      </c:pt>
                      <c:pt idx="19">
                        <c:v>4.1499999999999995E-2</c:v>
                      </c:pt>
                      <c:pt idx="20">
                        <c:v>-1.5833333333333335E-2</c:v>
                      </c:pt>
                      <c:pt idx="21">
                        <c:v>0.24725</c:v>
                      </c:pt>
                      <c:pt idx="22">
                        <c:v>0.45833333333333331</c:v>
                      </c:pt>
                      <c:pt idx="23">
                        <c:v>0.13091666666666668</c:v>
                      </c:pt>
                      <c:pt idx="24">
                        <c:v>6.7916666666666667E-2</c:v>
                      </c:pt>
                      <c:pt idx="25">
                        <c:v>4.7500000000000021E-2</c:v>
                      </c:pt>
                      <c:pt idx="26">
                        <c:v>-2.1166666666666663E-2</c:v>
                      </c:pt>
                      <c:pt idx="27">
                        <c:v>-2.8083333333333332E-2</c:v>
                      </c:pt>
                      <c:pt idx="28">
                        <c:v>-7.1583333333333332E-2</c:v>
                      </c:pt>
                      <c:pt idx="29">
                        <c:v>-2.0750000000000005E-2</c:v>
                      </c:pt>
                      <c:pt idx="30">
                        <c:v>0.1265</c:v>
                      </c:pt>
                      <c:pt idx="31">
                        <c:v>0.1245</c:v>
                      </c:pt>
                      <c:pt idx="32">
                        <c:v>0.19808333333333328</c:v>
                      </c:pt>
                      <c:pt idx="33">
                        <c:v>0.20058333333333334</c:v>
                      </c:pt>
                      <c:pt idx="34">
                        <c:v>-0.14191666666666666</c:v>
                      </c:pt>
                      <c:pt idx="35">
                        <c:v>3.6833333333333336E-2</c:v>
                      </c:pt>
                      <c:pt idx="36">
                        <c:v>-8.9666666666666672E-2</c:v>
                      </c:pt>
                      <c:pt idx="37">
                        <c:v>-3.5833333333333329E-3</c:v>
                      </c:pt>
                      <c:pt idx="38">
                        <c:v>-0.24216666666666672</c:v>
                      </c:pt>
                      <c:pt idx="39">
                        <c:v>-9.3083333333333351E-2</c:v>
                      </c:pt>
                      <c:pt idx="40">
                        <c:v>0.10783333333333334</c:v>
                      </c:pt>
                      <c:pt idx="41">
                        <c:v>0.11108333333333335</c:v>
                      </c:pt>
                      <c:pt idx="42">
                        <c:v>7.5333333333333349E-2</c:v>
                      </c:pt>
                      <c:pt idx="43">
                        <c:v>0.12825</c:v>
                      </c:pt>
                      <c:pt idx="44">
                        <c:v>9.7916666666666666E-2</c:v>
                      </c:pt>
                      <c:pt idx="45">
                        <c:v>8.8916666666666686E-2</c:v>
                      </c:pt>
                      <c:pt idx="46">
                        <c:v>-0.10125000000000001</c:v>
                      </c:pt>
                      <c:pt idx="47">
                        <c:v>-0.19258333333333336</c:v>
                      </c:pt>
                      <c:pt idx="48">
                        <c:v>-0.34708333333333324</c:v>
                      </c:pt>
                      <c:pt idx="49">
                        <c:v>-0.20241666666666669</c:v>
                      </c:pt>
                      <c:pt idx="50">
                        <c:v>-7.2999999999999995E-2</c:v>
                      </c:pt>
                      <c:pt idx="51">
                        <c:v>-0.22666666666666668</c:v>
                      </c:pt>
                      <c:pt idx="52">
                        <c:v>-0.12991666666666668</c:v>
                      </c:pt>
                      <c:pt idx="53">
                        <c:v>-0.13708333333333331</c:v>
                      </c:pt>
                      <c:pt idx="54">
                        <c:v>-0.24750000000000005</c:v>
                      </c:pt>
                      <c:pt idx="55">
                        <c:v>-0.21358333333333335</c:v>
                      </c:pt>
                      <c:pt idx="56">
                        <c:v>-0.22783333333333336</c:v>
                      </c:pt>
                      <c:pt idx="57">
                        <c:v>-0.38791666666666669</c:v>
                      </c:pt>
                      <c:pt idx="58">
                        <c:v>-0.29016666666666668</c:v>
                      </c:pt>
                      <c:pt idx="59">
                        <c:v>9.3499999999999986E-2</c:v>
                      </c:pt>
                      <c:pt idx="60">
                        <c:v>-7.6499999999999999E-2</c:v>
                      </c:pt>
                      <c:pt idx="61">
                        <c:v>-0.27983333333333332</c:v>
                      </c:pt>
                      <c:pt idx="62">
                        <c:v>-0.26091666666666663</c:v>
                      </c:pt>
                      <c:pt idx="63">
                        <c:v>-0.18691666666666665</c:v>
                      </c:pt>
                      <c:pt idx="64">
                        <c:v>-0.33608333333333335</c:v>
                      </c:pt>
                      <c:pt idx="65">
                        <c:v>-0.22124999999999997</c:v>
                      </c:pt>
                      <c:pt idx="66">
                        <c:v>-0.32091666666666668</c:v>
                      </c:pt>
                      <c:pt idx="67">
                        <c:v>-0.32516666666666671</c:v>
                      </c:pt>
                      <c:pt idx="68">
                        <c:v>-0.15358333333333332</c:v>
                      </c:pt>
                      <c:pt idx="69">
                        <c:v>-0.16058333333333333</c:v>
                      </c:pt>
                      <c:pt idx="70">
                        <c:v>8.4416666666666682E-2</c:v>
                      </c:pt>
                      <c:pt idx="71">
                        <c:v>0.10858333333333332</c:v>
                      </c:pt>
                      <c:pt idx="72">
                        <c:v>-6.9999999999999984E-3</c:v>
                      </c:pt>
                      <c:pt idx="73">
                        <c:v>-0.11283333333333333</c:v>
                      </c:pt>
                      <c:pt idx="74">
                        <c:v>9.4999999999999946E-3</c:v>
                      </c:pt>
                      <c:pt idx="75">
                        <c:v>0.17708333333333334</c:v>
                      </c:pt>
                      <c:pt idx="76">
                        <c:v>0.22700000000000001</c:v>
                      </c:pt>
                      <c:pt idx="77">
                        <c:v>0.19116666666666662</c:v>
                      </c:pt>
                      <c:pt idx="78">
                        <c:v>-9.3333333333333272E-3</c:v>
                      </c:pt>
                      <c:pt idx="79">
                        <c:v>1.5999999999999997E-2</c:v>
                      </c:pt>
                      <c:pt idx="80">
                        <c:v>0.14808333333333332</c:v>
                      </c:pt>
                      <c:pt idx="81">
                        <c:v>0.29091666666666666</c:v>
                      </c:pt>
                      <c:pt idx="82">
                        <c:v>0.23824999999999999</c:v>
                      </c:pt>
                      <c:pt idx="83">
                        <c:v>0.10591666666666667</c:v>
                      </c:pt>
                      <c:pt idx="84">
                        <c:v>-3.308333333333334E-2</c:v>
                      </c:pt>
                      <c:pt idx="85">
                        <c:v>0.17025000000000001</c:v>
                      </c:pt>
                      <c:pt idx="86">
                        <c:v>0.17925000000000002</c:v>
                      </c:pt>
                      <c:pt idx="87">
                        <c:v>2.8749999999999998E-2</c:v>
                      </c:pt>
                      <c:pt idx="88">
                        <c:v>0.34433333333333338</c:v>
                      </c:pt>
                      <c:pt idx="89">
                        <c:v>0.21458333333333335</c:v>
                      </c:pt>
                      <c:pt idx="90">
                        <c:v>1.35E-2</c:v>
                      </c:pt>
                      <c:pt idx="91">
                        <c:v>-9.1166666666666688E-2</c:v>
                      </c:pt>
                      <c:pt idx="92">
                        <c:v>6.000000000000001E-3</c:v>
                      </c:pt>
                      <c:pt idx="93">
                        <c:v>8.508333333333333E-2</c:v>
                      </c:pt>
                      <c:pt idx="94">
                        <c:v>-1.5749999999999997E-2</c:v>
                      </c:pt>
                      <c:pt idx="95">
                        <c:v>0.19566666666666668</c:v>
                      </c:pt>
                      <c:pt idx="96">
                        <c:v>0.28666666666666668</c:v>
                      </c:pt>
                      <c:pt idx="97">
                        <c:v>0.25616666666666665</c:v>
                      </c:pt>
                      <c:pt idx="98">
                        <c:v>3.4749999999999989E-2</c:v>
                      </c:pt>
                      <c:pt idx="99">
                        <c:v>0.18408333333333335</c:v>
                      </c:pt>
                      <c:pt idx="100">
                        <c:v>-2.7999999999999997E-2</c:v>
                      </c:pt>
                      <c:pt idx="101">
                        <c:v>3.1416666666666669E-2</c:v>
                      </c:pt>
                      <c:pt idx="102">
                        <c:v>0.20458333333333334</c:v>
                      </c:pt>
                      <c:pt idx="103">
                        <c:v>4.3333333333333335E-2</c:v>
                      </c:pt>
                      <c:pt idx="104">
                        <c:v>0.22575000000000001</c:v>
                      </c:pt>
                      <c:pt idx="105">
                        <c:v>8.9916666666666686E-2</c:v>
                      </c:pt>
                      <c:pt idx="106">
                        <c:v>6.183333333333333E-2</c:v>
                      </c:pt>
                      <c:pt idx="107">
                        <c:v>-5.8333333333333293E-3</c:v>
                      </c:pt>
                      <c:pt idx="108">
                        <c:v>-0.106</c:v>
                      </c:pt>
                      <c:pt idx="109">
                        <c:v>-0.17033333333333334</c:v>
                      </c:pt>
                      <c:pt idx="110">
                        <c:v>-6.7499999999999982E-3</c:v>
                      </c:pt>
                      <c:pt idx="111">
                        <c:v>-0.10916666666666668</c:v>
                      </c:pt>
                      <c:pt idx="112">
                        <c:v>-0.17858333333333332</c:v>
                      </c:pt>
                      <c:pt idx="113">
                        <c:v>-2.416666666666662E-3</c:v>
                      </c:pt>
                      <c:pt idx="114">
                        <c:v>-0.11508333333333332</c:v>
                      </c:pt>
                      <c:pt idx="115">
                        <c:v>-0.32466666666666666</c:v>
                      </c:pt>
                      <c:pt idx="116">
                        <c:v>-0.36666666666666664</c:v>
                      </c:pt>
                      <c:pt idx="117">
                        <c:v>-0.22933333333333339</c:v>
                      </c:pt>
                      <c:pt idx="118">
                        <c:v>-0.43458333333333332</c:v>
                      </c:pt>
                      <c:pt idx="119">
                        <c:v>-0.313</c:v>
                      </c:pt>
                      <c:pt idx="120">
                        <c:v>-0.37825000000000003</c:v>
                      </c:pt>
                      <c:pt idx="121">
                        <c:v>-0.20383333333333334</c:v>
                      </c:pt>
                      <c:pt idx="122">
                        <c:v>-0.19466666666666668</c:v>
                      </c:pt>
                      <c:pt idx="123">
                        <c:v>-0.12533333333333338</c:v>
                      </c:pt>
                      <c:pt idx="124">
                        <c:v>-3.3500000000000002E-2</c:v>
                      </c:pt>
                      <c:pt idx="125">
                        <c:v>-9.1333333333333336E-2</c:v>
                      </c:pt>
                      <c:pt idx="126">
                        <c:v>-0.22750000000000004</c:v>
                      </c:pt>
                      <c:pt idx="127">
                        <c:v>-8.5500000000000007E-2</c:v>
                      </c:pt>
                      <c:pt idx="128">
                        <c:v>-0.22258333333333333</c:v>
                      </c:pt>
                      <c:pt idx="129">
                        <c:v>-0.2820833333333333</c:v>
                      </c:pt>
                      <c:pt idx="130">
                        <c:v>-0.28950000000000004</c:v>
                      </c:pt>
                      <c:pt idx="131">
                        <c:v>5.1750000000000011E-2</c:v>
                      </c:pt>
                      <c:pt idx="132">
                        <c:v>-1.9916666666666666E-2</c:v>
                      </c:pt>
                      <c:pt idx="133">
                        <c:v>-9.75833333333333E-2</c:v>
                      </c:pt>
                      <c:pt idx="134">
                        <c:v>-5.3000000000000012E-2</c:v>
                      </c:pt>
                      <c:pt idx="135">
                        <c:v>-0.14658333333333334</c:v>
                      </c:pt>
                      <c:pt idx="136">
                        <c:v>-0.23399999999999999</c:v>
                      </c:pt>
                      <c:pt idx="137">
                        <c:v>-0.22550000000000001</c:v>
                      </c:pt>
                      <c:pt idx="138">
                        <c:v>-0.19166666666666674</c:v>
                      </c:pt>
                      <c:pt idx="139">
                        <c:v>0.12008333333333332</c:v>
                      </c:pt>
                      <c:pt idx="140">
                        <c:v>-7.2750000000000009E-2</c:v>
                      </c:pt>
                      <c:pt idx="141">
                        <c:v>3.6999999999999998E-2</c:v>
                      </c:pt>
                      <c:pt idx="142">
                        <c:v>0.35749999999999993</c:v>
                      </c:pt>
                      <c:pt idx="143">
                        <c:v>0.10291666666666667</c:v>
                      </c:pt>
                      <c:pt idx="144">
                        <c:v>1.3333333333333336E-2</c:v>
                      </c:pt>
                      <c:pt idx="145">
                        <c:v>0.10408333333333332</c:v>
                      </c:pt>
                      <c:pt idx="146">
                        <c:v>5.0166666666666672E-2</c:v>
                      </c:pt>
                      <c:pt idx="147">
                        <c:v>0.21650000000000003</c:v>
                      </c:pt>
                      <c:pt idx="148">
                        <c:v>0.19141666666666668</c:v>
                      </c:pt>
                      <c:pt idx="149">
                        <c:v>0.27699999999999997</c:v>
                      </c:pt>
                      <c:pt idx="150">
                        <c:v>0.25199999999999995</c:v>
                      </c:pt>
                      <c:pt idx="151">
                        <c:v>0.13291666666666668</c:v>
                      </c:pt>
                      <c:pt idx="152">
                        <c:v>0.12366666666666666</c:v>
                      </c:pt>
                      <c:pt idx="153">
                        <c:v>2.466666666666667E-2</c:v>
                      </c:pt>
                      <c:pt idx="154">
                        <c:v>0.33524999999999999</c:v>
                      </c:pt>
                      <c:pt idx="155">
                        <c:v>8.7750000000000009E-2</c:v>
                      </c:pt>
                      <c:pt idx="156">
                        <c:v>0.19950000000000001</c:v>
                      </c:pt>
                      <c:pt idx="157">
                        <c:v>0.1525</c:v>
                      </c:pt>
                      <c:pt idx="158">
                        <c:v>8.7833333333333333E-2</c:v>
                      </c:pt>
                      <c:pt idx="159">
                        <c:v>0.10016666666666667</c:v>
                      </c:pt>
                      <c:pt idx="160">
                        <c:v>0.32883333333333337</c:v>
                      </c:pt>
                      <c:pt idx="161">
                        <c:v>0.30208333333333331</c:v>
                      </c:pt>
                    </c:numCache>
                  </c:numRef>
                </c:yVal>
                <c:smooth val="0"/>
                <c:extLst xmlns:c15="http://schemas.microsoft.com/office/drawing/2012/chart">
                  <c:ext xmlns:c16="http://schemas.microsoft.com/office/drawing/2014/chart" uri="{C3380CC4-5D6E-409C-BE32-E72D297353CC}">
                    <c16:uniqueId val="{0000000B-A57E-4D59-B4C9-7F409045E640}"/>
                  </c:ext>
                </c:extLst>
              </c15:ser>
            </c15:filteredScatterSeries>
            <c15:filteredScatterSeries>
              <c15:ser>
                <c:idx val="1"/>
                <c:order val="2"/>
                <c:tx>
                  <c:strRef>
                    <c:extLst xmlns:c15="http://schemas.microsoft.com/office/drawing/2012/chart">
                      <c:ext xmlns:c15="http://schemas.microsoft.com/office/drawing/2012/chart" uri="{02D57815-91ED-43cb-92C2-25804820EDAC}">
                        <c15:formulaRef>
                          <c15:sqref>'AMO-TSI-Temp-Data'!$O$3</c15:sqref>
                        </c15:formulaRef>
                      </c:ext>
                    </c:extLst>
                    <c:strCache>
                      <c:ptCount val="1"/>
                      <c:pt idx="0">
                        <c:v>HadCrut4-Monthly</c:v>
                      </c:pt>
                    </c:strCache>
                  </c:strRef>
                </c:tx>
                <c:spPr>
                  <a:ln w="19050" cap="rnd">
                    <a:solidFill>
                      <a:srgbClr val="FF99CC"/>
                    </a:solidFill>
                    <a:round/>
                  </a:ln>
                  <a:effectLst/>
                </c:spPr>
                <c:marker>
                  <c:symbol val="none"/>
                </c:marker>
                <c:xVal>
                  <c:numRef>
                    <c:extLst xmlns:c15="http://schemas.microsoft.com/office/drawing/2012/chart">
                      <c:ext xmlns:c15="http://schemas.microsoft.com/office/drawing/2012/chart" uri="{02D57815-91ED-43cb-92C2-25804820EDAC}">
                        <c15:formulaRef>
                          <c15:sqref>'AMO-TSI-Temp-Data'!$N$4:$N$2023</c15:sqref>
                        </c15:formulaRef>
                      </c:ext>
                    </c:extLst>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extLst xmlns:c15="http://schemas.microsoft.com/office/drawing/2012/chart">
                      <c:ext xmlns:c15="http://schemas.microsoft.com/office/drawing/2012/chart" uri="{02D57815-91ED-43cb-92C2-25804820EDAC}">
                        <c15:formulaRef>
                          <c15:sqref>'AMO-TSI-Temp-Data'!$O$4:$O$2023</c15:sqref>
                        </c15:formulaRef>
                      </c:ext>
                    </c:extLst>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xmlns:c15="http://schemas.microsoft.com/office/drawing/2012/chart">
                  <c:ext xmlns:c16="http://schemas.microsoft.com/office/drawing/2014/chart" uri="{C3380CC4-5D6E-409C-BE32-E72D297353CC}">
                    <c16:uniqueId val="{00000001-A57E-4D59-B4C9-7F409045E640}"/>
                  </c:ext>
                </c:extLst>
              </c15:ser>
            </c15:filteredScatterSeries>
            <c15:filteredScatterSeries>
              <c15:ser>
                <c:idx val="2"/>
                <c:order val="4"/>
                <c:tx>
                  <c:strRef>
                    <c:extLst xmlns:c15="http://schemas.microsoft.com/office/drawing/2012/chart">
                      <c:ext xmlns:c15="http://schemas.microsoft.com/office/drawing/2012/chart" uri="{02D57815-91ED-43cb-92C2-25804820EDAC}">
                        <c15:formulaRef>
                          <c15:sqref>'AMO-TSI-Temp-Data'!$AE$3</c15:sqref>
                        </c15:formulaRef>
                      </c:ext>
                    </c:extLst>
                    <c:strCache>
                      <c:ptCount val="1"/>
                      <c:pt idx="0">
                        <c:v>UAH-Monthly</c:v>
                      </c:pt>
                    </c:strCache>
                  </c:strRef>
                </c:tx>
                <c:spPr>
                  <a:ln w="19050" cap="rnd">
                    <a:solidFill>
                      <a:srgbClr val="66FF66"/>
                    </a:solidFill>
                    <a:round/>
                  </a:ln>
                  <a:effectLst/>
                </c:spPr>
                <c:marker>
                  <c:symbol val="none"/>
                </c:marker>
                <c:xVal>
                  <c:numRef>
                    <c:extLst xmlns:c15="http://schemas.microsoft.com/office/drawing/2012/chart">
                      <c:ext xmlns:c15="http://schemas.microsoft.com/office/drawing/2012/chart" uri="{02D57815-91ED-43cb-92C2-25804820EDAC}">
                        <c15:formulaRef>
                          <c15:sqref>'AMO-TSI-Temp-Data'!$AB$4:$AB$481</c15:sqref>
                        </c15:formulaRef>
                      </c:ext>
                    </c:extLst>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extLst xmlns:c15="http://schemas.microsoft.com/office/drawing/2012/chart">
                      <c:ext xmlns:c15="http://schemas.microsoft.com/office/drawing/2012/chart" uri="{02D57815-91ED-43cb-92C2-25804820EDAC}">
                        <c15:formulaRef>
                          <c15:sqref>'AMO-TSI-Temp-Data'!$AE$4:$AE$481</c15:sqref>
                        </c15:formulaRef>
                      </c:ext>
                    </c:extLst>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xmlns:c15="http://schemas.microsoft.com/office/drawing/2012/chart">
                  <c:ext xmlns:c16="http://schemas.microsoft.com/office/drawing/2014/chart" uri="{C3380CC4-5D6E-409C-BE32-E72D297353CC}">
                    <c16:uniqueId val="{00000002-A57E-4D59-B4C9-7F409045E640}"/>
                  </c:ext>
                </c:extLst>
              </c15:ser>
            </c15:filteredScatterSeries>
            <c15:filteredScatterSeries>
              <c15:ser>
                <c:idx val="5"/>
                <c:order val="7"/>
                <c:tx>
                  <c:strRef>
                    <c:extLst xmlns:c15="http://schemas.microsoft.com/office/drawing/2012/chart">
                      <c:ext xmlns:c15="http://schemas.microsoft.com/office/drawing/2012/chart" uri="{02D57815-91ED-43cb-92C2-25804820EDAC}">
                        <c15:formulaRef>
                          <c15:sqref>'AMO-TSI-Temp-Data'!$T$3</c15:sqref>
                        </c15:formulaRef>
                      </c:ext>
                    </c:extLst>
                    <c:strCache>
                      <c:ptCount val="1"/>
                      <c:pt idx="0">
                        <c:v>HC4-Yearly-PS</c:v>
                      </c:pt>
                    </c:strCache>
                  </c:strRef>
                </c:tx>
                <c:spPr>
                  <a:ln w="38100" cap="rnd">
                    <a:solidFill>
                      <a:srgbClr val="FF00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'AMO-TSI-Temp-Data'!$R$4:$R$172</c15:sqref>
                        </c15:formulaRef>
                      </c:ext>
                    </c:extLst>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extLst xmlns:c15="http://schemas.microsoft.com/office/drawing/2012/chart">
                      <c:ext xmlns:c15="http://schemas.microsoft.com/office/drawing/2012/chart" uri="{02D57815-91ED-43cb-92C2-25804820EDAC}">
                        <c15:formulaRef>
                          <c15:sqref>'AMO-TSI-Temp-Data'!$T$4:$T$172</c15:sqref>
                        </c15:formulaRef>
                      </c:ext>
                    </c:extLst>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numCache>
                  </c:numRef>
                </c:yVal>
                <c:smooth val="0"/>
                <c:extLst xmlns:c15="http://schemas.microsoft.com/office/drawing/2012/chart">
                  <c:ext xmlns:c16="http://schemas.microsoft.com/office/drawing/2014/chart" uri="{C3380CC4-5D6E-409C-BE32-E72D297353CC}">
                    <c16:uniqueId val="{00000007-A57E-4D59-B4C9-7F409045E640}"/>
                  </c:ext>
                </c:extLst>
              </c15:ser>
            </c15:filteredScatterSeries>
            <c15:filteredScatterSeries>
              <c15:ser>
                <c:idx val="7"/>
                <c:order val="8"/>
                <c:tx>
                  <c:strRef>
                    <c:extLst xmlns:c15="http://schemas.microsoft.com/office/drawing/2012/chart">
                      <c:ext xmlns:c15="http://schemas.microsoft.com/office/drawing/2012/chart" uri="{02D57815-91ED-43cb-92C2-25804820EDAC}">
                        <c15:formulaRef>
                          <c15:sqref>'AMO-TSI-Temp-Data'!$J$3</c15:sqref>
                        </c15:formulaRef>
                      </c:ext>
                    </c:extLst>
                    <c:strCache>
                      <c:ptCount val="1"/>
                      <c:pt idx="0">
                        <c:v>TSI-Scaled</c:v>
                      </c:pt>
                    </c:strCache>
                  </c:strRef>
                </c:tx>
                <c:spPr>
                  <a:ln w="50800" cap="rnd">
                    <a:solidFill>
                      <a:srgbClr val="FF66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'AMO-TSI-Temp-Data'!$J$4:$J$165</c15:sqref>
                        </c15:formulaRef>
                      </c:ext>
                    </c:extLst>
                    <c:numCache>
                      <c:formatCode>General</c:formatCode>
                      <c:ptCount val="162"/>
                      <c:pt idx="0">
                        <c:v>-0.27829085714289292</c:v>
                      </c:pt>
                      <c:pt idx="1">
                        <c:v>-0.28760882142867183</c:v>
                      </c:pt>
                      <c:pt idx="2">
                        <c:v>-0.30489446428551548</c:v>
                      </c:pt>
                      <c:pt idx="3">
                        <c:v>-0.32470196428539566</c:v>
                      </c:pt>
                      <c:pt idx="4">
                        <c:v>-0.33347385714240163</c:v>
                      </c:pt>
                      <c:pt idx="5">
                        <c:v>-0.31833278571413282</c:v>
                      </c:pt>
                      <c:pt idx="6">
                        <c:v>-0.3065376428569716</c:v>
                      </c:pt>
                      <c:pt idx="7">
                        <c:v>-0.29830685714292399</c:v>
                      </c:pt>
                      <c:pt idx="8">
                        <c:v>-0.29547721428592721</c:v>
                      </c:pt>
                      <c:pt idx="9">
                        <c:v>-0.29210149999993179</c:v>
                      </c:pt>
                      <c:pt idx="10">
                        <c:v>-0.29101432142865202</c:v>
                      </c:pt>
                      <c:pt idx="11">
                        <c:v>-0.29016046428569325</c:v>
                      </c:pt>
                      <c:pt idx="12">
                        <c:v>-0.29311421428557238</c:v>
                      </c:pt>
                      <c:pt idx="13">
                        <c:v>-0.30860278571431843</c:v>
                      </c:pt>
                      <c:pt idx="14">
                        <c:v>-0.33633328571428617</c:v>
                      </c:pt>
                      <c:pt idx="15">
                        <c:v>-0.36181992857141843</c:v>
                      </c:pt>
                      <c:pt idx="16">
                        <c:v>-0.37528803571447206</c:v>
                      </c:pt>
                      <c:pt idx="17">
                        <c:v>-0.38690446428614439</c:v>
                      </c:pt>
                      <c:pt idx="18">
                        <c:v>-0.39555225000026795</c:v>
                      </c:pt>
                      <c:pt idx="19">
                        <c:v>-0.39589975000029354</c:v>
                      </c:pt>
                      <c:pt idx="20">
                        <c:v>-0.39790532142899354</c:v>
                      </c:pt>
                      <c:pt idx="21">
                        <c:v>-0.40518792857186198</c:v>
                      </c:pt>
                      <c:pt idx="22">
                        <c:v>-0.41079757142883794</c:v>
                      </c:pt>
                      <c:pt idx="23">
                        <c:v>-0.42610742857164363</c:v>
                      </c:pt>
                      <c:pt idx="24">
                        <c:v>-0.45403650000013296</c:v>
                      </c:pt>
                      <c:pt idx="25">
                        <c:v>-0.49311535714274973</c:v>
                      </c:pt>
                      <c:pt idx="26">
                        <c:v>-0.51620425000017933</c:v>
                      </c:pt>
                      <c:pt idx="27">
                        <c:v>-0.53017871428594032</c:v>
                      </c:pt>
                      <c:pt idx="28">
                        <c:v>-0.52563639285721131</c:v>
                      </c:pt>
                      <c:pt idx="29">
                        <c:v>-0.50864364285710972</c:v>
                      </c:pt>
                      <c:pt idx="30">
                        <c:v>-0.49164592857164502</c:v>
                      </c:pt>
                      <c:pt idx="31">
                        <c:v>-0.48330592857148158</c:v>
                      </c:pt>
                      <c:pt idx="32">
                        <c:v>-0.48179182142849664</c:v>
                      </c:pt>
                      <c:pt idx="33">
                        <c:v>-0.4787636071425268</c:v>
                      </c:pt>
                      <c:pt idx="34">
                        <c:v>-0.47824732142864163</c:v>
                      </c:pt>
                      <c:pt idx="35">
                        <c:v>-0.48504342857138388</c:v>
                      </c:pt>
                      <c:pt idx="36">
                        <c:v>-0.50184753571414176</c:v>
                      </c:pt>
                      <c:pt idx="37">
                        <c:v>-0.51322567857122703</c:v>
                      </c:pt>
                      <c:pt idx="38">
                        <c:v>-0.51415896428563956</c:v>
                      </c:pt>
                      <c:pt idx="39">
                        <c:v>-0.50946274999981767</c:v>
                      </c:pt>
                      <c:pt idx="40">
                        <c:v>-0.50741746428572942</c:v>
                      </c:pt>
                      <c:pt idx="41">
                        <c:v>-0.48748089285715213</c:v>
                      </c:pt>
                      <c:pt idx="42">
                        <c:v>-0.47054275000010842</c:v>
                      </c:pt>
                      <c:pt idx="43">
                        <c:v>-0.44827296428583829</c:v>
                      </c:pt>
                      <c:pt idx="44">
                        <c:v>-0.43174189285724118</c:v>
                      </c:pt>
                      <c:pt idx="45">
                        <c:v>-0.42315864285735333</c:v>
                      </c:pt>
                      <c:pt idx="46">
                        <c:v>-0.43227803571438489</c:v>
                      </c:pt>
                      <c:pt idx="47">
                        <c:v>-0.44921617857165441</c:v>
                      </c:pt>
                      <c:pt idx="48">
                        <c:v>-0.47448935714304696</c:v>
                      </c:pt>
                      <c:pt idx="49">
                        <c:v>-0.50022917857153293</c:v>
                      </c:pt>
                      <c:pt idx="50">
                        <c:v>-0.50323753571446994</c:v>
                      </c:pt>
                      <c:pt idx="51">
                        <c:v>-0.48440799999997941</c:v>
                      </c:pt>
                      <c:pt idx="52">
                        <c:v>-0.44925092857145377</c:v>
                      </c:pt>
                      <c:pt idx="53">
                        <c:v>-0.41513635714300501</c:v>
                      </c:pt>
                      <c:pt idx="54">
                        <c:v>-0.3905283928572274</c:v>
                      </c:pt>
                      <c:pt idx="55">
                        <c:v>-0.37434978571424482</c:v>
                      </c:pt>
                      <c:pt idx="56">
                        <c:v>-0.36023135714279436</c:v>
                      </c:pt>
                      <c:pt idx="57">
                        <c:v>-0.35243246428558922</c:v>
                      </c:pt>
                      <c:pt idx="58">
                        <c:v>-0.35418485714293546</c:v>
                      </c:pt>
                      <c:pt idx="59">
                        <c:v>-0.36622325000004685</c:v>
                      </c:pt>
                      <c:pt idx="60">
                        <c:v>-0.35898532142883277</c:v>
                      </c:pt>
                      <c:pt idx="61">
                        <c:v>-0.35560464285724847</c:v>
                      </c:pt>
                      <c:pt idx="62">
                        <c:v>-0.33703821428596664</c:v>
                      </c:pt>
                      <c:pt idx="63">
                        <c:v>-0.32772521428577661</c:v>
                      </c:pt>
                      <c:pt idx="64">
                        <c:v>-0.31476346428565616</c:v>
                      </c:pt>
                      <c:pt idx="65">
                        <c:v>-0.29707075000014022</c:v>
                      </c:pt>
                      <c:pt idx="66">
                        <c:v>-0.28084250000014011</c:v>
                      </c:pt>
                      <c:pt idx="67">
                        <c:v>-0.26793535714285177</c:v>
                      </c:pt>
                      <c:pt idx="68">
                        <c:v>-0.25882589285722368</c:v>
                      </c:pt>
                      <c:pt idx="69">
                        <c:v>-0.25148371428570848</c:v>
                      </c:pt>
                      <c:pt idx="70">
                        <c:v>-0.24783496428577806</c:v>
                      </c:pt>
                      <c:pt idx="71">
                        <c:v>-0.23445124999999284</c:v>
                      </c:pt>
                      <c:pt idx="72">
                        <c:v>-0.23176557142845977</c:v>
                      </c:pt>
                      <c:pt idx="73">
                        <c:v>-0.23041032142838241</c:v>
                      </c:pt>
                      <c:pt idx="74">
                        <c:v>-0.2178705357143782</c:v>
                      </c:pt>
                      <c:pt idx="75">
                        <c:v>-0.20037639285693232</c:v>
                      </c:pt>
                      <c:pt idx="76">
                        <c:v>-0.18199364285717967</c:v>
                      </c:pt>
                      <c:pt idx="77">
                        <c:v>-0.16463353571424544</c:v>
                      </c:pt>
                      <c:pt idx="78">
                        <c:v>-0.15527089285726364</c:v>
                      </c:pt>
                      <c:pt idx="79">
                        <c:v>-0.14686635714286456</c:v>
                      </c:pt>
                      <c:pt idx="80">
                        <c:v>-0.13584564285720846</c:v>
                      </c:pt>
                      <c:pt idx="81">
                        <c:v>-0.12331082142856736</c:v>
                      </c:pt>
                      <c:pt idx="82">
                        <c:v>-0.10505217857169713</c:v>
                      </c:pt>
                      <c:pt idx="83">
                        <c:v>-7.4918964285760559E-2</c:v>
                      </c:pt>
                      <c:pt idx="84">
                        <c:v>-4.6960107142834884E-2</c:v>
                      </c:pt>
                      <c:pt idx="85">
                        <c:v>-3.1719750000079538E-2</c:v>
                      </c:pt>
                      <c:pt idx="86">
                        <c:v>-2.3384714285956454E-2</c:v>
                      </c:pt>
                      <c:pt idx="87">
                        <c:v>-1.0686071428819055E-2</c:v>
                      </c:pt>
                      <c:pt idx="88">
                        <c:v>-5.9864285734967382E-4</c:v>
                      </c:pt>
                      <c:pt idx="89">
                        <c:v>6.4059642855434085E-3</c:v>
                      </c:pt>
                      <c:pt idx="90">
                        <c:v>1.0451857142742771E-2</c:v>
                      </c:pt>
                      <c:pt idx="91">
                        <c:v>2.0022999999875335E-2</c:v>
                      </c:pt>
                      <c:pt idx="92">
                        <c:v>5.6500571428453217E-2</c:v>
                      </c:pt>
                      <c:pt idx="93">
                        <c:v>9.286892857136686E-2</c:v>
                      </c:pt>
                      <c:pt idx="94">
                        <c:v>0.11618617857130265</c:v>
                      </c:pt>
                      <c:pt idx="95">
                        <c:v>0.13748296428554618</c:v>
                      </c:pt>
                      <c:pt idx="96">
                        <c:v>0.14166785714284602</c:v>
                      </c:pt>
                      <c:pt idx="97">
                        <c:v>0.14202032142846055</c:v>
                      </c:pt>
                      <c:pt idx="98">
                        <c:v>0.14730232142821786</c:v>
                      </c:pt>
                      <c:pt idx="99">
                        <c:v>0.15001778571418722</c:v>
                      </c:pt>
                      <c:pt idx="100">
                        <c:v>0.14171750000008931</c:v>
                      </c:pt>
                      <c:pt idx="101">
                        <c:v>0.1374333214285286</c:v>
                      </c:pt>
                      <c:pt idx="102">
                        <c:v>0.12900892857154833</c:v>
                      </c:pt>
                      <c:pt idx="103">
                        <c:v>0.11895128571406377</c:v>
                      </c:pt>
                      <c:pt idx="104">
                        <c:v>0.11737760714265788</c:v>
                      </c:pt>
                      <c:pt idx="105">
                        <c:v>0.13018546428568534</c:v>
                      </c:pt>
                      <c:pt idx="106">
                        <c:v>0.13963250000016136</c:v>
                      </c:pt>
                      <c:pt idx="107">
                        <c:v>0.15342328571416741</c:v>
                      </c:pt>
                      <c:pt idx="108">
                        <c:v>0.16190725000002026</c:v>
                      </c:pt>
                      <c:pt idx="109">
                        <c:v>0.16538721428563963</c:v>
                      </c:pt>
                      <c:pt idx="110">
                        <c:v>0.15716635714299554</c:v>
                      </c:pt>
                      <c:pt idx="111">
                        <c:v>0.12108592857146072</c:v>
                      </c:pt>
                      <c:pt idx="112">
                        <c:v>6.8995678571480257E-2</c:v>
                      </c:pt>
                      <c:pt idx="113">
                        <c:v>3.6985964285766504E-2</c:v>
                      </c:pt>
                      <c:pt idx="114">
                        <c:v>3.8986571428651806E-2</c:v>
                      </c:pt>
                      <c:pt idx="115">
                        <c:v>4.9525749999996371E-2</c:v>
                      </c:pt>
                      <c:pt idx="116">
                        <c:v>8.3660178571477894E-2</c:v>
                      </c:pt>
                      <c:pt idx="117">
                        <c:v>0.10515553571401737</c:v>
                      </c:pt>
                      <c:pt idx="118">
                        <c:v>0.12904367857134769</c:v>
                      </c:pt>
                      <c:pt idx="119">
                        <c:v>0.1321562857141344</c:v>
                      </c:pt>
                      <c:pt idx="120">
                        <c:v>0.12516160714287061</c:v>
                      </c:pt>
                      <c:pt idx="121">
                        <c:v>0.10727032142815585</c:v>
                      </c:pt>
                      <c:pt idx="122">
                        <c:v>8.5417535714187309E-2</c:v>
                      </c:pt>
                      <c:pt idx="123">
                        <c:v>7.6273321428308338E-2</c:v>
                      </c:pt>
                      <c:pt idx="124">
                        <c:v>8.9488249999782443E-2</c:v>
                      </c:pt>
                      <c:pt idx="125">
                        <c:v>9.8235321428392641E-2</c:v>
                      </c:pt>
                      <c:pt idx="126">
                        <c:v>0.12195467857118625</c:v>
                      </c:pt>
                      <c:pt idx="127">
                        <c:v>0.13228039285701687</c:v>
                      </c:pt>
                      <c:pt idx="128">
                        <c:v>0.13615253571409047</c:v>
                      </c:pt>
                      <c:pt idx="129">
                        <c:v>0.13470792857138159</c:v>
                      </c:pt>
                      <c:pt idx="130">
                        <c:v>0.13551214285709712</c:v>
                      </c:pt>
                      <c:pt idx="131">
                        <c:v>0.13460367857153188</c:v>
                      </c:pt>
                      <c:pt idx="132">
                        <c:v>0.13046842857147534</c:v>
                      </c:pt>
                      <c:pt idx="133">
                        <c:v>0.12846782142881574</c:v>
                      </c:pt>
                      <c:pt idx="134">
                        <c:v>0.12243125000013466</c:v>
                      </c:pt>
                      <c:pt idx="135">
                        <c:v>0.12344892857136414</c:v>
                      </c:pt>
                      <c:pt idx="136">
                        <c:v>0.11775489285734553</c:v>
                      </c:pt>
                      <c:pt idx="137">
                        <c:v>0.13771628571431871</c:v>
                      </c:pt>
                      <c:pt idx="138">
                        <c:v>0.12797635714287492</c:v>
                      </c:pt>
                      <c:pt idx="139">
                        <c:v>0.13421646428566658</c:v>
                      </c:pt>
                      <c:pt idx="140">
                        <c:v>0.14000482142835702</c:v>
                      </c:pt>
                      <c:pt idx="141">
                        <c:v>0.14143950000011396</c:v>
                      </c:pt>
                      <c:pt idx="142">
                        <c:v>0.13080600000009746</c:v>
                      </c:pt>
                      <c:pt idx="143">
                        <c:v>0.10181457142872419</c:v>
                      </c:pt>
                      <c:pt idx="144">
                        <c:v>4.7748535714254303E-2</c:v>
                      </c:pt>
                      <c:pt idx="145">
                        <c:v>1.0407178571539832E-2</c:v>
                      </c:pt>
                      <c:pt idx="146">
                        <c:v>-1.1733535714258947E-2</c:v>
                      </c:pt>
                      <c:pt idx="147">
                        <c:v>-1.5193642857297074E-2</c:v>
                      </c:pt>
                      <c:pt idx="148">
                        <c:v>5.3386428572964606E-3</c:v>
                      </c:pt>
                      <c:pt idx="149">
                        <c:v>3.7680964285817686E-2</c:v>
                      </c:pt>
                      <c:pt idx="150">
                        <c:v>7.217778571454303E-2</c:v>
                      </c:pt>
                      <c:pt idx="151">
                        <c:v>8.8530142857199845E-2</c:v>
                      </c:pt>
                      <c:pt idx="152">
                        <c:v>8.5576392856869132E-2</c:v>
                      </c:pt>
                      <c:pt idx="153">
                        <c:v>8.0486954887181938E-2</c:v>
                      </c:pt>
                      <c:pt idx="154">
                        <c:v>5.8058253968341633E-2</c:v>
                      </c:pt>
                      <c:pt idx="155">
                        <c:v>2.2460756302429608E-2</c:v>
                      </c:pt>
                      <c:pt idx="156">
                        <c:v>-1.1896116071358098E-2</c:v>
                      </c:pt>
                      <c:pt idx="157">
                        <c:v>-5.5109809523866848E-2</c:v>
                      </c:pt>
                      <c:pt idx="158">
                        <c:v>-6.0832448979906417E-2</c:v>
                      </c:pt>
                      <c:pt idx="159">
                        <c:v>-5.9691208791455175E-2</c:v>
                      </c:pt>
                      <c:pt idx="160">
                        <c:v>-4.4592142857116934E-2</c:v>
                      </c:pt>
                      <c:pt idx="161">
                        <c:v>-1.9608246753398673E-2</c:v>
                      </c:pt>
                    </c:numCache>
                  </c:numRef>
                </c:yVal>
                <c:smooth val="0"/>
                <c:extLst xmlns:c15="http://schemas.microsoft.com/office/drawing/2012/chart">
                  <c:ext xmlns:c16="http://schemas.microsoft.com/office/drawing/2014/chart" uri="{C3380CC4-5D6E-409C-BE32-E72D297353CC}">
                    <c16:uniqueId val="{00000009-A57E-4D59-B4C9-7F409045E640}"/>
                  </c:ext>
                </c:extLst>
              </c15:ser>
            </c15:filteredScatterSeries>
            <c15:filteredScatterSeries>
              <c15:ser>
                <c:idx val="8"/>
                <c:order val="9"/>
                <c:tx>
                  <c:strRef>
                    <c:extLst xmlns:c15="http://schemas.microsoft.com/office/drawing/2012/chart">
                      <c:ext xmlns:c15="http://schemas.microsoft.com/office/drawing/2012/chart" uri="{02D57815-91ED-43cb-92C2-25804820EDAC}">
                        <c15:formulaRef>
                          <c15:sqref>'AMO-TSI-Temp-Data'!$M$3</c15:sqref>
                        </c15:formulaRef>
                      </c:ext>
                    </c:extLst>
                    <c:strCache>
                      <c:ptCount val="1"/>
                      <c:pt idx="0">
                        <c:v>AMO-TSI Average</c:v>
                      </c:pt>
                    </c:strCache>
                  </c:strRef>
                </c:tx>
                <c:spPr>
                  <a:ln w="38100" cap="rnd">
                    <a:solidFill>
                      <a:srgbClr val="7030A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'AMO-TSI-Temp-Data'!$M$4:$M$165</c15:sqref>
                        </c15:formulaRef>
                      </c:ext>
                    </c:extLst>
                    <c:numCache>
                      <c:formatCode>General</c:formatCode>
                      <c:ptCount val="162"/>
                      <c:pt idx="0">
                        <c:v>-0.15653064285716969</c:v>
                      </c:pt>
                      <c:pt idx="1">
                        <c:v>-0.21826911607150387</c:v>
                      </c:pt>
                      <c:pt idx="2">
                        <c:v>-0.2244833482141366</c:v>
                      </c:pt>
                      <c:pt idx="3">
                        <c:v>-0.23671397321404675</c:v>
                      </c:pt>
                      <c:pt idx="4">
                        <c:v>-0.22668872619013455</c:v>
                      </c:pt>
                      <c:pt idx="5">
                        <c:v>-0.19114542261893294</c:v>
                      </c:pt>
                      <c:pt idx="6">
                        <c:v>-0.27721573214272871</c:v>
                      </c:pt>
                      <c:pt idx="7">
                        <c:v>-0.25035514285719301</c:v>
                      </c:pt>
                      <c:pt idx="8">
                        <c:v>-0.20398291071444541</c:v>
                      </c:pt>
                      <c:pt idx="9">
                        <c:v>-0.17499279166661549</c:v>
                      </c:pt>
                      <c:pt idx="10">
                        <c:v>-0.16551074107148903</c:v>
                      </c:pt>
                      <c:pt idx="11">
                        <c:v>-0.18026618154760329</c:v>
                      </c:pt>
                      <c:pt idx="12">
                        <c:v>-0.17943982738084596</c:v>
                      </c:pt>
                      <c:pt idx="13">
                        <c:v>-0.20578542261907215</c:v>
                      </c:pt>
                      <c:pt idx="14">
                        <c:v>-0.24589579761904795</c:v>
                      </c:pt>
                      <c:pt idx="15">
                        <c:v>-0.26178161309523046</c:v>
                      </c:pt>
                      <c:pt idx="16">
                        <c:v>-0.25629936011918736</c:v>
                      </c:pt>
                      <c:pt idx="17">
                        <c:v>-0.27644918154794162</c:v>
                      </c:pt>
                      <c:pt idx="18">
                        <c:v>-0.30020585416686763</c:v>
                      </c:pt>
                      <c:pt idx="19">
                        <c:v>-0.28654981250022016</c:v>
                      </c:pt>
                      <c:pt idx="20">
                        <c:v>-0.30238732440507848</c:v>
                      </c:pt>
                      <c:pt idx="21">
                        <c:v>-0.24207844642889648</c:v>
                      </c:pt>
                      <c:pt idx="22">
                        <c:v>-0.19351484523829515</c:v>
                      </c:pt>
                      <c:pt idx="23">
                        <c:v>-0.28685140476206605</c:v>
                      </c:pt>
                      <c:pt idx="24">
                        <c:v>-0.32354820833343306</c:v>
                      </c:pt>
                      <c:pt idx="25">
                        <c:v>-0.35796151785706226</c:v>
                      </c:pt>
                      <c:pt idx="26">
                        <c:v>-0.39244485416680114</c:v>
                      </c:pt>
                      <c:pt idx="27">
                        <c:v>-0.40465486904778852</c:v>
                      </c:pt>
                      <c:pt idx="28">
                        <c:v>-0.41212312797624184</c:v>
                      </c:pt>
                      <c:pt idx="29">
                        <c:v>-0.3866702321428323</c:v>
                      </c:pt>
                      <c:pt idx="30">
                        <c:v>-0.33710944642873375</c:v>
                      </c:pt>
                      <c:pt idx="31">
                        <c:v>-0.33135444642861117</c:v>
                      </c:pt>
                      <c:pt idx="32">
                        <c:v>-0.31182303273803913</c:v>
                      </c:pt>
                      <c:pt idx="33">
                        <c:v>-0.30892687202356178</c:v>
                      </c:pt>
                      <c:pt idx="34">
                        <c:v>-0.39416465773814791</c:v>
                      </c:pt>
                      <c:pt idx="35">
                        <c:v>-0.35457423809520461</c:v>
                      </c:pt>
                      <c:pt idx="36">
                        <c:v>-0.39880231845227299</c:v>
                      </c:pt>
                      <c:pt idx="37">
                        <c:v>-0.38581509226175359</c:v>
                      </c:pt>
                      <c:pt idx="38">
                        <c:v>-0.44616088988089636</c:v>
                      </c:pt>
                      <c:pt idx="39">
                        <c:v>-0.4053678958331966</c:v>
                      </c:pt>
                      <c:pt idx="40">
                        <c:v>-0.35360476488096371</c:v>
                      </c:pt>
                      <c:pt idx="41">
                        <c:v>-0.33783983630953074</c:v>
                      </c:pt>
                      <c:pt idx="42">
                        <c:v>-0.33407372916674799</c:v>
                      </c:pt>
                      <c:pt idx="43">
                        <c:v>-0.30414222321437873</c:v>
                      </c:pt>
                      <c:pt idx="44">
                        <c:v>-0.29932725297626422</c:v>
                      </c:pt>
                      <c:pt idx="45">
                        <c:v>-0.29513981547634832</c:v>
                      </c:pt>
                      <c:pt idx="46">
                        <c:v>-0.34952102678578867</c:v>
                      </c:pt>
                      <c:pt idx="47">
                        <c:v>-0.38505796726207414</c:v>
                      </c:pt>
                      <c:pt idx="48">
                        <c:v>-0.44263785119061855</c:v>
                      </c:pt>
                      <c:pt idx="49">
                        <c:v>-0.42577605059531637</c:v>
                      </c:pt>
                      <c:pt idx="50">
                        <c:v>-0.39567815178585242</c:v>
                      </c:pt>
                      <c:pt idx="51">
                        <c:v>-0.41997266666665123</c:v>
                      </c:pt>
                      <c:pt idx="52">
                        <c:v>-0.36941736309525702</c:v>
                      </c:pt>
                      <c:pt idx="53">
                        <c:v>-0.34562310119058709</c:v>
                      </c:pt>
                      <c:pt idx="54">
                        <c:v>-0.35477129464292056</c:v>
                      </c:pt>
                      <c:pt idx="55">
                        <c:v>-0.33415817261901692</c:v>
                      </c:pt>
                      <c:pt idx="56">
                        <c:v>-0.32713185119042909</c:v>
                      </c:pt>
                      <c:pt idx="57">
                        <c:v>-0.3613035148808586</c:v>
                      </c:pt>
                      <c:pt idx="58">
                        <c:v>-0.33818030952386829</c:v>
                      </c:pt>
                      <c:pt idx="59">
                        <c:v>-0.25129243750003516</c:v>
                      </c:pt>
                      <c:pt idx="60">
                        <c:v>-0.28836399107162458</c:v>
                      </c:pt>
                      <c:pt idx="61">
                        <c:v>-0.33666181547626972</c:v>
                      </c:pt>
                      <c:pt idx="62">
                        <c:v>-0.31800782738114164</c:v>
                      </c:pt>
                      <c:pt idx="63">
                        <c:v>-0.29252307738099914</c:v>
                      </c:pt>
                      <c:pt idx="64">
                        <c:v>-0.32009343154757547</c:v>
                      </c:pt>
                      <c:pt idx="65">
                        <c:v>-0.27811556250010516</c:v>
                      </c:pt>
                      <c:pt idx="66">
                        <c:v>-0.29086104166677174</c:v>
                      </c:pt>
                      <c:pt idx="67">
                        <c:v>-0.28224318452380548</c:v>
                      </c:pt>
                      <c:pt idx="68">
                        <c:v>-0.23251525297625109</c:v>
                      </c:pt>
                      <c:pt idx="69">
                        <c:v>-0.22875861904761469</c:v>
                      </c:pt>
                      <c:pt idx="70">
                        <c:v>-0.16477205654766688</c:v>
                      </c:pt>
                      <c:pt idx="71">
                        <c:v>-0.14869260416666127</c:v>
                      </c:pt>
                      <c:pt idx="72">
                        <c:v>-0.17557417857134483</c:v>
                      </c:pt>
                      <c:pt idx="73">
                        <c:v>-0.20101607440462016</c:v>
                      </c:pt>
                      <c:pt idx="74">
                        <c:v>-0.16102790178578366</c:v>
                      </c:pt>
                      <c:pt idx="75">
                        <c:v>-0.1060114613093659</c:v>
                      </c:pt>
                      <c:pt idx="76">
                        <c:v>-7.9745232142884759E-2</c:v>
                      </c:pt>
                      <c:pt idx="77">
                        <c:v>-7.568348511901743E-2</c:v>
                      </c:pt>
                      <c:pt idx="78">
                        <c:v>-0.11878650297628106</c:v>
                      </c:pt>
                      <c:pt idx="79">
                        <c:v>-0.10614976785714841</c:v>
                      </c:pt>
                      <c:pt idx="80">
                        <c:v>-6.4863398809573009E-2</c:v>
                      </c:pt>
                      <c:pt idx="81">
                        <c:v>-1.9753949404758858E-2</c:v>
                      </c:pt>
                      <c:pt idx="82">
                        <c:v>-1.922663392877285E-2</c:v>
                      </c:pt>
                      <c:pt idx="83">
                        <c:v>-2.9710056547653751E-2</c:v>
                      </c:pt>
                      <c:pt idx="84">
                        <c:v>-4.3490913690459501E-2</c:v>
                      </c:pt>
                      <c:pt idx="85">
                        <c:v>1.8772687499940349E-2</c:v>
                      </c:pt>
                      <c:pt idx="86">
                        <c:v>2.7273964285532665E-2</c:v>
                      </c:pt>
                      <c:pt idx="87">
                        <c:v>-8.2705357161429183E-4</c:v>
                      </c:pt>
                      <c:pt idx="88">
                        <c:v>8.563435119032109E-2</c:v>
                      </c:pt>
                      <c:pt idx="89">
                        <c:v>0.16253899107138586</c:v>
                      </c:pt>
                      <c:pt idx="90">
                        <c:v>1.2737964285685693E-2</c:v>
                      </c:pt>
                      <c:pt idx="91">
                        <c:v>-6.3369250000031185E-2</c:v>
                      </c:pt>
                      <c:pt idx="92">
                        <c:v>1.8625142857113305E-2</c:v>
                      </c:pt>
                      <c:pt idx="93">
                        <c:v>8.7029732142841709E-2</c:v>
                      </c:pt>
                      <c:pt idx="94">
                        <c:v>1.7234044642825665E-2</c:v>
                      </c:pt>
                      <c:pt idx="95">
                        <c:v>0.18112074107138657</c:v>
                      </c:pt>
                      <c:pt idx="96">
                        <c:v>0.25041696428571153</c:v>
                      </c:pt>
                      <c:pt idx="97">
                        <c:v>0.22763008035711513</c:v>
                      </c:pt>
                      <c:pt idx="98">
                        <c:v>6.2888080357054454E-2</c:v>
                      </c:pt>
                      <c:pt idx="99">
                        <c:v>0.17556694642854681</c:v>
                      </c:pt>
                      <c:pt idx="100">
                        <c:v>1.4429375000022331E-2</c:v>
                      </c:pt>
                      <c:pt idx="101">
                        <c:v>5.792083035713215E-2</c:v>
                      </c:pt>
                      <c:pt idx="102">
                        <c:v>0.18568973214288709</c:v>
                      </c:pt>
                      <c:pt idx="103">
                        <c:v>6.2237821428515944E-2</c:v>
                      </c:pt>
                      <c:pt idx="104">
                        <c:v>0.19865690178566447</c:v>
                      </c:pt>
                      <c:pt idx="105">
                        <c:v>9.9983866071421346E-2</c:v>
                      </c:pt>
                      <c:pt idx="106">
                        <c:v>8.128312500004034E-2</c:v>
                      </c:pt>
                      <c:pt idx="107">
                        <c:v>3.3980821428541856E-2</c:v>
                      </c:pt>
                      <c:pt idx="108">
                        <c:v>-3.9023187499994935E-2</c:v>
                      </c:pt>
                      <c:pt idx="109">
                        <c:v>-8.6403196428590096E-2</c:v>
                      </c:pt>
                      <c:pt idx="110">
                        <c:v>3.4229089285748887E-2</c:v>
                      </c:pt>
                      <c:pt idx="111">
                        <c:v>-5.1603517857134823E-2</c:v>
                      </c:pt>
                      <c:pt idx="112">
                        <c:v>-0.11668858035712992</c:v>
                      </c:pt>
                      <c:pt idx="113">
                        <c:v>7.4339910714416296E-3</c:v>
                      </c:pt>
                      <c:pt idx="114">
                        <c:v>-7.6565857142837035E-2</c:v>
                      </c:pt>
                      <c:pt idx="115">
                        <c:v>-0.2311185625000009</c:v>
                      </c:pt>
                      <c:pt idx="116">
                        <c:v>-0.25408495535713049</c:v>
                      </c:pt>
                      <c:pt idx="117">
                        <c:v>-0.1457111160714957</c:v>
                      </c:pt>
                      <c:pt idx="118">
                        <c:v>-0.29367658035716304</c:v>
                      </c:pt>
                      <c:pt idx="119">
                        <c:v>-0.20171092857146641</c:v>
                      </c:pt>
                      <c:pt idx="120">
                        <c:v>-0.25239709821428236</c:v>
                      </c:pt>
                      <c:pt idx="121">
                        <c:v>-0.12605741964296105</c:v>
                      </c:pt>
                      <c:pt idx="122">
                        <c:v>-0.12464561607145319</c:v>
                      </c:pt>
                      <c:pt idx="123">
                        <c:v>-7.4931669642922943E-2</c:v>
                      </c:pt>
                      <c:pt idx="124">
                        <c:v>-2.7529375000543907E-3</c:v>
                      </c:pt>
                      <c:pt idx="125">
                        <c:v>-4.3941169642901845E-2</c:v>
                      </c:pt>
                      <c:pt idx="126">
                        <c:v>-0.14013633035720346</c:v>
                      </c:pt>
                      <c:pt idx="127">
                        <c:v>-3.1054901785745784E-2</c:v>
                      </c:pt>
                      <c:pt idx="128">
                        <c:v>-0.13289936607147737</c:v>
                      </c:pt>
                      <c:pt idx="129">
                        <c:v>-0.17788551785715459</c:v>
                      </c:pt>
                      <c:pt idx="130">
                        <c:v>-0.18324696428572573</c:v>
                      </c:pt>
                      <c:pt idx="131">
                        <c:v>7.246341964288297E-2</c:v>
                      </c:pt>
                      <c:pt idx="132">
                        <c:v>1.7679607142868835E-2</c:v>
                      </c:pt>
                      <c:pt idx="133">
                        <c:v>-4.1070544642796039E-2</c:v>
                      </c:pt>
                      <c:pt idx="134">
                        <c:v>-9.1421874999663422E-3</c:v>
                      </c:pt>
                      <c:pt idx="135">
                        <c:v>-7.9075267857158973E-2</c:v>
                      </c:pt>
                      <c:pt idx="136">
                        <c:v>-0.14606127678566361</c:v>
                      </c:pt>
                      <c:pt idx="137">
                        <c:v>-0.13469592857142032</c:v>
                      </c:pt>
                      <c:pt idx="138">
                        <c:v>-0.11175591071428131</c:v>
                      </c:pt>
                      <c:pt idx="139">
                        <c:v>0.12361661607141664</c:v>
                      </c:pt>
                      <c:pt idx="140">
                        <c:v>-1.9561294642910752E-2</c:v>
                      </c:pt>
                      <c:pt idx="141">
                        <c:v>6.3109875000028487E-2</c:v>
                      </c:pt>
                      <c:pt idx="142">
                        <c:v>0.30082650000002431</c:v>
                      </c:pt>
                      <c:pt idx="143">
                        <c:v>0.10264114285718105</c:v>
                      </c:pt>
                      <c:pt idx="144">
                        <c:v>2.1937133928563578E-2</c:v>
                      </c:pt>
                      <c:pt idx="145">
                        <c:v>8.0664294642884951E-2</c:v>
                      </c:pt>
                      <c:pt idx="146">
                        <c:v>3.4691616071435269E-2</c:v>
                      </c:pt>
                      <c:pt idx="147">
                        <c:v>0.15857658928567575</c:v>
                      </c:pt>
                      <c:pt idx="148">
                        <c:v>0.14489716071432412</c:v>
                      </c:pt>
                      <c:pt idx="149">
                        <c:v>0.21717024107145441</c:v>
                      </c:pt>
                      <c:pt idx="150">
                        <c:v>0.2070444464286357</c:v>
                      </c:pt>
                      <c:pt idx="151">
                        <c:v>0.12182003571429997</c:v>
                      </c:pt>
                      <c:pt idx="152">
                        <c:v>0.11414409821421728</c:v>
                      </c:pt>
                      <c:pt idx="153">
                        <c:v>3.8621738721795487E-2</c:v>
                      </c:pt>
                      <c:pt idx="154">
                        <c:v>0.26595206349208539</c:v>
                      </c:pt>
                      <c:pt idx="155">
                        <c:v>7.1427689075607412E-2</c:v>
                      </c:pt>
                      <c:pt idx="156">
                        <c:v>0.14665097098216048</c:v>
                      </c:pt>
                      <c:pt idx="157">
                        <c:v>0.10059754761903329</c:v>
                      </c:pt>
                      <c:pt idx="158">
                        <c:v>5.0666887755023399E-2</c:v>
                      </c:pt>
                      <c:pt idx="159">
                        <c:v>6.0202197802136204E-2</c:v>
                      </c:pt>
                      <c:pt idx="160">
                        <c:v>0.23547696428572079</c:v>
                      </c:pt>
                      <c:pt idx="161">
                        <c:v>0.22166043831165033</c:v>
                      </c:pt>
                    </c:numCache>
                  </c:numRef>
                </c:yVal>
                <c:smooth val="0"/>
                <c:extLst xmlns:c15="http://schemas.microsoft.com/office/drawing/2012/chart">
                  <c:ext xmlns:c16="http://schemas.microsoft.com/office/drawing/2014/chart" uri="{C3380CC4-5D6E-409C-BE32-E72D297353CC}">
                    <c16:uniqueId val="{0000000A-A57E-4D59-B4C9-7F409045E640}"/>
                  </c:ext>
                </c:extLst>
              </c15:ser>
            </c15:filteredScatterSeries>
            <c15:filteredScatterSeries>
              <c15:ser>
                <c:idx val="10"/>
                <c:order val="10"/>
                <c:tx>
                  <c:strRef>
                    <c:extLst xmlns:c15="http://schemas.microsoft.com/office/drawing/2012/chart">
                      <c:ext xmlns:c15="http://schemas.microsoft.com/office/drawing/2012/chart" uri="{02D57815-91ED-43cb-92C2-25804820EDAC}">
                        <c15:formulaRef>
                          <c15:sqref>'NOAA-PDO-Raw'!$C$1</c15:sqref>
                        </c15:formulaRef>
                      </c:ext>
                    </c:extLst>
                    <c:strCache>
                      <c:ptCount val="1"/>
                      <c:pt idx="0">
                        <c:v>PDO Index</c:v>
                      </c:pt>
                    </c:strCache>
                  </c:strRef>
                </c:tx>
                <c:spPr>
                  <a:ln w="12700" cap="rnd">
                    <a:solidFill>
                      <a:srgbClr val="00FFFF"/>
                    </a:solidFill>
                    <a:round/>
                  </a:ln>
                  <a:effectLst/>
                </c:spPr>
                <c:marker>
                  <c:symbol val="none"/>
                </c:marker>
                <c:xVal>
                  <c:numRef>
                    <c:extLst xmlns:c15="http://schemas.microsoft.com/office/drawing/2012/chart">
                      <c:ext xmlns:c15="http://schemas.microsoft.com/office/drawing/2012/chart" uri="{02D57815-91ED-43cb-92C2-25804820EDAC}">
                        <c15:formulaRef>
                          <c15:sqref>'NOAA-PDO-Raw'!$B$2:$B$877</c15:sqref>
                        </c15:formulaRef>
                      </c:ext>
                    </c:extLst>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extLst xmlns:c15="http://schemas.microsoft.com/office/drawing/2012/chart">
                      <c:ext xmlns:c15="http://schemas.microsoft.com/office/drawing/2012/chart" uri="{02D57815-91ED-43cb-92C2-25804820EDAC}">
                        <c15:formulaRef>
                          <c15:sqref>'NOAA-PDO-Raw'!$E$2:$E$877</c15:sqref>
                        </c15:formulaRef>
                      </c:ext>
                    </c:extLst>
                    <c:numCache>
                      <c:formatCode>General</c:formatCode>
                      <c:ptCount val="876"/>
                      <c:pt idx="0">
                        <c:v>-3.6666666666666667E-2</c:v>
                      </c:pt>
                      <c:pt idx="1">
                        <c:v>-0.24666666666666667</c:v>
                      </c:pt>
                      <c:pt idx="2">
                        <c:v>-0.01</c:v>
                      </c:pt>
                      <c:pt idx="3">
                        <c:v>-0.44333333333333336</c:v>
                      </c:pt>
                      <c:pt idx="4">
                        <c:v>-7.6666666666666675E-2</c:v>
                      </c:pt>
                      <c:pt idx="5">
                        <c:v>2.6666666666666668E-2</c:v>
                      </c:pt>
                      <c:pt idx="6">
                        <c:v>-0.3066666666666667</c:v>
                      </c:pt>
                      <c:pt idx="7">
                        <c:v>-0.52</c:v>
                      </c:pt>
                      <c:pt idx="8">
                        <c:v>-0.57999999999999996</c:v>
                      </c:pt>
                      <c:pt idx="9">
                        <c:v>-0.44</c:v>
                      </c:pt>
                      <c:pt idx="10">
                        <c:v>-0.29666666666666669</c:v>
                      </c:pt>
                      <c:pt idx="11">
                        <c:v>-0.56666666666666665</c:v>
                      </c:pt>
                      <c:pt idx="12">
                        <c:v>-0.66999999999999993</c:v>
                      </c:pt>
                      <c:pt idx="13">
                        <c:v>-1.2</c:v>
                      </c:pt>
                      <c:pt idx="14">
                        <c:v>-0.33333333333333331</c:v>
                      </c:pt>
                      <c:pt idx="15">
                        <c:v>-0.17666666666666667</c:v>
                      </c:pt>
                      <c:pt idx="16">
                        <c:v>-0.35666666666666669</c:v>
                      </c:pt>
                      <c:pt idx="17">
                        <c:v>-0.23333333333333331</c:v>
                      </c:pt>
                      <c:pt idx="18">
                        <c:v>-0.18666666666666668</c:v>
                      </c:pt>
                      <c:pt idx="19">
                        <c:v>-0.43333333333333335</c:v>
                      </c:pt>
                      <c:pt idx="20">
                        <c:v>-0.31</c:v>
                      </c:pt>
                      <c:pt idx="21">
                        <c:v>-0.47</c:v>
                      </c:pt>
                      <c:pt idx="22">
                        <c:v>-0.27666666666666667</c:v>
                      </c:pt>
                      <c:pt idx="23">
                        <c:v>-0.26666666666666666</c:v>
                      </c:pt>
                      <c:pt idx="24">
                        <c:v>-0.71</c:v>
                      </c:pt>
                      <c:pt idx="25">
                        <c:v>-0.97000000000000008</c:v>
                      </c:pt>
                      <c:pt idx="26">
                        <c:v>-0.37666666666666665</c:v>
                      </c:pt>
                      <c:pt idx="27">
                        <c:v>-0.39999999999999997</c:v>
                      </c:pt>
                      <c:pt idx="28">
                        <c:v>-0.74333333333333329</c:v>
                      </c:pt>
                      <c:pt idx="29">
                        <c:v>-0.59</c:v>
                      </c:pt>
                      <c:pt idx="30">
                        <c:v>-0.97666666666666668</c:v>
                      </c:pt>
                      <c:pt idx="31">
                        <c:v>-0.23333333333333331</c:v>
                      </c:pt>
                      <c:pt idx="32">
                        <c:v>-0.71333333333333337</c:v>
                      </c:pt>
                      <c:pt idx="33">
                        <c:v>-0.45333333333333337</c:v>
                      </c:pt>
                      <c:pt idx="34">
                        <c:v>-0.82</c:v>
                      </c:pt>
                      <c:pt idx="35">
                        <c:v>-0.25333333333333335</c:v>
                      </c:pt>
                      <c:pt idx="36">
                        <c:v>-0.51333333333333331</c:v>
                      </c:pt>
                      <c:pt idx="37">
                        <c:v>-0.35333333333333333</c:v>
                      </c:pt>
                      <c:pt idx="38">
                        <c:v>-0.6333333333333333</c:v>
                      </c:pt>
                      <c:pt idx="39">
                        <c:v>-0.12</c:v>
                      </c:pt>
                      <c:pt idx="40">
                        <c:v>-8.3333333333333329E-2</c:v>
                      </c:pt>
                      <c:pt idx="41">
                        <c:v>-0.36333333333333334</c:v>
                      </c:pt>
                      <c:pt idx="42">
                        <c:v>0.23333333333333331</c:v>
                      </c:pt>
                      <c:pt idx="43">
                        <c:v>-0.45666666666666672</c:v>
                      </c:pt>
                      <c:pt idx="44">
                        <c:v>-2.6666666666666668E-2</c:v>
                      </c:pt>
                      <c:pt idx="45">
                        <c:v>-0.10666666666666667</c:v>
                      </c:pt>
                      <c:pt idx="46">
                        <c:v>-9.3333333333333338E-2</c:v>
                      </c:pt>
                      <c:pt idx="47">
                        <c:v>-0.55999999999999994</c:v>
                      </c:pt>
                      <c:pt idx="48">
                        <c:v>-0.66999999999999993</c:v>
                      </c:pt>
                      <c:pt idx="49">
                        <c:v>-0.15333333333333335</c:v>
                      </c:pt>
                      <c:pt idx="50">
                        <c:v>-0.21</c:v>
                      </c:pt>
                      <c:pt idx="51">
                        <c:v>-0.35000000000000003</c:v>
                      </c:pt>
                      <c:pt idx="52">
                        <c:v>-0.33333333333333331</c:v>
                      </c:pt>
                      <c:pt idx="53">
                        <c:v>-0.47666666666666663</c:v>
                      </c:pt>
                      <c:pt idx="54">
                        <c:v>-0.41666666666666669</c:v>
                      </c:pt>
                      <c:pt idx="55">
                        <c:v>-0.19999999999999998</c:v>
                      </c:pt>
                      <c:pt idx="56">
                        <c:v>-0.29666666666666669</c:v>
                      </c:pt>
                      <c:pt idx="57">
                        <c:v>-0.11666666666666665</c:v>
                      </c:pt>
                      <c:pt idx="58">
                        <c:v>-0.25333333333333335</c:v>
                      </c:pt>
                      <c:pt idx="59">
                        <c:v>1.3333333333333334E-2</c:v>
                      </c:pt>
                      <c:pt idx="60">
                        <c:v>-0.18999999999999997</c:v>
                      </c:pt>
                      <c:pt idx="61">
                        <c:v>-2.3333333333333334E-2</c:v>
                      </c:pt>
                      <c:pt idx="62">
                        <c:v>-0.37333333333333335</c:v>
                      </c:pt>
                      <c:pt idx="63">
                        <c:v>1.6666666666666666E-2</c:v>
                      </c:pt>
                      <c:pt idx="64">
                        <c:v>0.14333333333333334</c:v>
                      </c:pt>
                      <c:pt idx="65">
                        <c:v>9.6666666666666665E-2</c:v>
                      </c:pt>
                      <c:pt idx="66">
                        <c:v>0.24666666666666667</c:v>
                      </c:pt>
                      <c:pt idx="67">
                        <c:v>1.6666666666666666E-2</c:v>
                      </c:pt>
                      <c:pt idx="68">
                        <c:v>-0.21</c:v>
                      </c:pt>
                      <c:pt idx="69">
                        <c:v>-0.36333333333333334</c:v>
                      </c:pt>
                      <c:pt idx="70">
                        <c:v>-0.01</c:v>
                      </c:pt>
                      <c:pt idx="71">
                        <c:v>2.3333333333333334E-2</c:v>
                      </c:pt>
                      <c:pt idx="72">
                        <c:v>-0.44</c:v>
                      </c:pt>
                      <c:pt idx="73">
                        <c:v>-0.53666666666666674</c:v>
                      </c:pt>
                      <c:pt idx="74">
                        <c:v>-0.17333333333333334</c:v>
                      </c:pt>
                      <c:pt idx="75">
                        <c:v>-0.44333333333333336</c:v>
                      </c:pt>
                      <c:pt idx="76">
                        <c:v>3.3333333333333335E-3</c:v>
                      </c:pt>
                      <c:pt idx="77">
                        <c:v>0.32333333333333331</c:v>
                      </c:pt>
                      <c:pt idx="78">
                        <c:v>0.14333333333333334</c:v>
                      </c:pt>
                      <c:pt idx="79">
                        <c:v>2.6666666666666668E-2</c:v>
                      </c:pt>
                      <c:pt idx="80">
                        <c:v>-0.3133333333333333</c:v>
                      </c:pt>
                      <c:pt idx="81">
                        <c:v>0.17333333333333334</c:v>
                      </c:pt>
                      <c:pt idx="82">
                        <c:v>0.24</c:v>
                      </c:pt>
                      <c:pt idx="83">
                        <c:v>-0.16666666666666666</c:v>
                      </c:pt>
                      <c:pt idx="84">
                        <c:v>6.6666666666666666E-2</c:v>
                      </c:pt>
                      <c:pt idx="85">
                        <c:v>-0.50666666666666671</c:v>
                      </c:pt>
                      <c:pt idx="86">
                        <c:v>-0.42</c:v>
                      </c:pt>
                      <c:pt idx="87">
                        <c:v>-0.65666666666666662</c:v>
                      </c:pt>
                      <c:pt idx="88">
                        <c:v>-0.40333333333333332</c:v>
                      </c:pt>
                      <c:pt idx="89">
                        <c:v>-0.81333333333333335</c:v>
                      </c:pt>
                      <c:pt idx="90">
                        <c:v>-0.78333333333333333</c:v>
                      </c:pt>
                      <c:pt idx="91">
                        <c:v>-0.75</c:v>
                      </c:pt>
                      <c:pt idx="92">
                        <c:v>-0.65</c:v>
                      </c:pt>
                      <c:pt idx="93">
                        <c:v>-0.93333333333333324</c:v>
                      </c:pt>
                      <c:pt idx="94">
                        <c:v>-1.0266666666666666</c:v>
                      </c:pt>
                      <c:pt idx="95">
                        <c:v>-0.91666666666666663</c:v>
                      </c:pt>
                      <c:pt idx="96">
                        <c:v>-0.82666666666666666</c:v>
                      </c:pt>
                      <c:pt idx="97">
                        <c:v>-0.91333333333333344</c:v>
                      </c:pt>
                      <c:pt idx="98">
                        <c:v>-0.85333333333333339</c:v>
                      </c:pt>
                      <c:pt idx="99">
                        <c:v>-0.72333333333333327</c:v>
                      </c:pt>
                      <c:pt idx="100">
                        <c:v>-0.47</c:v>
                      </c:pt>
                      <c:pt idx="101">
                        <c:v>-0.56666666666666665</c:v>
                      </c:pt>
                      <c:pt idx="102">
                        <c:v>-0.34333333333333332</c:v>
                      </c:pt>
                      <c:pt idx="103">
                        <c:v>-0.38666666666666666</c:v>
                      </c:pt>
                      <c:pt idx="104">
                        <c:v>-0.23666666666666666</c:v>
                      </c:pt>
                      <c:pt idx="105">
                        <c:v>-0.76666666666666661</c:v>
                      </c:pt>
                      <c:pt idx="106">
                        <c:v>-0.70333333333333325</c:v>
                      </c:pt>
                      <c:pt idx="107">
                        <c:v>-0.42666666666666669</c:v>
                      </c:pt>
                      <c:pt idx="108">
                        <c:v>-0.60666666666666669</c:v>
                      </c:pt>
                      <c:pt idx="109">
                        <c:v>-0.22666666666666668</c:v>
                      </c:pt>
                      <c:pt idx="110">
                        <c:v>0.01</c:v>
                      </c:pt>
                      <c:pt idx="111">
                        <c:v>-0.19333333333333333</c:v>
                      </c:pt>
                      <c:pt idx="112">
                        <c:v>0.18999999999999997</c:v>
                      </c:pt>
                      <c:pt idx="113">
                        <c:v>0.58666666666666667</c:v>
                      </c:pt>
                      <c:pt idx="114">
                        <c:v>0.24</c:v>
                      </c:pt>
                      <c:pt idx="115">
                        <c:v>0.17</c:v>
                      </c:pt>
                      <c:pt idx="116">
                        <c:v>0.53</c:v>
                      </c:pt>
                      <c:pt idx="117">
                        <c:v>0.5</c:v>
                      </c:pt>
                      <c:pt idx="118">
                        <c:v>-0.10666666666666667</c:v>
                      </c:pt>
                      <c:pt idx="119">
                        <c:v>-0.18333333333333335</c:v>
                      </c:pt>
                      <c:pt idx="120">
                        <c:v>8.3333333333333329E-2</c:v>
                      </c:pt>
                      <c:pt idx="121">
                        <c:v>0.20666666666666667</c:v>
                      </c:pt>
                      <c:pt idx="122">
                        <c:v>8.3333333333333329E-2</c:v>
                      </c:pt>
                      <c:pt idx="123">
                        <c:v>0.35333333333333333</c:v>
                      </c:pt>
                      <c:pt idx="124">
                        <c:v>0.42666666666666669</c:v>
                      </c:pt>
                      <c:pt idx="125">
                        <c:v>0.44333333333333336</c:v>
                      </c:pt>
                      <c:pt idx="126">
                        <c:v>0.29666666666666669</c:v>
                      </c:pt>
                      <c:pt idx="127">
                        <c:v>0.35333333333333333</c:v>
                      </c:pt>
                      <c:pt idx="128">
                        <c:v>9.6666666666666665E-2</c:v>
                      </c:pt>
                      <c:pt idx="129">
                        <c:v>3.3333333333333335E-3</c:v>
                      </c:pt>
                      <c:pt idx="130">
                        <c:v>-0.06</c:v>
                      </c:pt>
                      <c:pt idx="131">
                        <c:v>0.28666666666666668</c:v>
                      </c:pt>
                      <c:pt idx="132">
                        <c:v>0.22999999999999998</c:v>
                      </c:pt>
                      <c:pt idx="133">
                        <c:v>-0.14333333333333334</c:v>
                      </c:pt>
                      <c:pt idx="134">
                        <c:v>-0.31666666666666665</c:v>
                      </c:pt>
                      <c:pt idx="135">
                        <c:v>-6.6666666666666671E-3</c:v>
                      </c:pt>
                      <c:pt idx="136">
                        <c:v>7.6666666666666675E-2</c:v>
                      </c:pt>
                      <c:pt idx="137">
                        <c:v>0.14666666666666667</c:v>
                      </c:pt>
                      <c:pt idx="138">
                        <c:v>-0.16666666666666666</c:v>
                      </c:pt>
                      <c:pt idx="139">
                        <c:v>-0.20666666666666667</c:v>
                      </c:pt>
                      <c:pt idx="140">
                        <c:v>-0.28333333333333333</c:v>
                      </c:pt>
                      <c:pt idx="141">
                        <c:v>0.17333333333333334</c:v>
                      </c:pt>
                      <c:pt idx="142">
                        <c:v>0.37000000000000005</c:v>
                      </c:pt>
                      <c:pt idx="143">
                        <c:v>0.02</c:v>
                      </c:pt>
                      <c:pt idx="144">
                        <c:v>9.9999999999999992E-2</c:v>
                      </c:pt>
                      <c:pt idx="145">
                        <c:v>0.17333333333333334</c:v>
                      </c:pt>
                      <c:pt idx="146">
                        <c:v>-6.9999999999999993E-2</c:v>
                      </c:pt>
                      <c:pt idx="147">
                        <c:v>0.03</c:v>
                      </c:pt>
                      <c:pt idx="148">
                        <c:v>0.30333333333333334</c:v>
                      </c:pt>
                      <c:pt idx="149">
                        <c:v>0.21333333333333335</c:v>
                      </c:pt>
                      <c:pt idx="150">
                        <c:v>-9.0000000000000011E-2</c:v>
                      </c:pt>
                      <c:pt idx="151">
                        <c:v>-0.12666666666666668</c:v>
                      </c:pt>
                      <c:pt idx="152">
                        <c:v>-0.3133333333333333</c:v>
                      </c:pt>
                      <c:pt idx="153">
                        <c:v>0.03</c:v>
                      </c:pt>
                      <c:pt idx="154">
                        <c:v>-7.6666666666666675E-2</c:v>
                      </c:pt>
                      <c:pt idx="155">
                        <c:v>5.6666666666666671E-2</c:v>
                      </c:pt>
                      <c:pt idx="156">
                        <c:v>0.39333333333333331</c:v>
                      </c:pt>
                      <c:pt idx="157">
                        <c:v>0.14333333333333334</c:v>
                      </c:pt>
                      <c:pt idx="158">
                        <c:v>0.03</c:v>
                      </c:pt>
                      <c:pt idx="159">
                        <c:v>0.11333333333333334</c:v>
                      </c:pt>
                      <c:pt idx="160">
                        <c:v>-0.02</c:v>
                      </c:pt>
                      <c:pt idx="161">
                        <c:v>-0.20333333333333334</c:v>
                      </c:pt>
                      <c:pt idx="162">
                        <c:v>-0.40666666666666668</c:v>
                      </c:pt>
                      <c:pt idx="163">
                        <c:v>-0.37666666666666665</c:v>
                      </c:pt>
                      <c:pt idx="164">
                        <c:v>-0.66999999999999993</c:v>
                      </c:pt>
                      <c:pt idx="165">
                        <c:v>-0.7599999999999999</c:v>
                      </c:pt>
                      <c:pt idx="166">
                        <c:v>-0.6166666666666667</c:v>
                      </c:pt>
                      <c:pt idx="167">
                        <c:v>-0.89666666666666661</c:v>
                      </c:pt>
                      <c:pt idx="168">
                        <c:v>-0.43</c:v>
                      </c:pt>
                      <c:pt idx="169">
                        <c:v>-0.3833333333333333</c:v>
                      </c:pt>
                      <c:pt idx="170">
                        <c:v>-0.47333333333333333</c:v>
                      </c:pt>
                      <c:pt idx="171">
                        <c:v>-0.26666666666666666</c:v>
                      </c:pt>
                      <c:pt idx="172">
                        <c:v>-0.40666666666666668</c:v>
                      </c:pt>
                      <c:pt idx="173">
                        <c:v>-0.54</c:v>
                      </c:pt>
                      <c:pt idx="174">
                        <c:v>-0.48666666666666664</c:v>
                      </c:pt>
                      <c:pt idx="175">
                        <c:v>-0.16</c:v>
                      </c:pt>
                      <c:pt idx="176">
                        <c:v>-0.52666666666666673</c:v>
                      </c:pt>
                      <c:pt idx="177">
                        <c:v>-0.51666666666666672</c:v>
                      </c:pt>
                      <c:pt idx="178">
                        <c:v>-0.12333333333333334</c:v>
                      </c:pt>
                      <c:pt idx="179">
                        <c:v>-0.32</c:v>
                      </c:pt>
                      <c:pt idx="180">
                        <c:v>-0.11</c:v>
                      </c:pt>
                      <c:pt idx="181">
                        <c:v>-5.3333333333333337E-2</c:v>
                      </c:pt>
                      <c:pt idx="182">
                        <c:v>-0.18000000000000002</c:v>
                      </c:pt>
                      <c:pt idx="183">
                        <c:v>-0.13666666666666666</c:v>
                      </c:pt>
                      <c:pt idx="184">
                        <c:v>-0.21666666666666667</c:v>
                      </c:pt>
                      <c:pt idx="185">
                        <c:v>-0.29333333333333333</c:v>
                      </c:pt>
                      <c:pt idx="186">
                        <c:v>-0.33333333333333331</c:v>
                      </c:pt>
                      <c:pt idx="187">
                        <c:v>-0.34333333333333332</c:v>
                      </c:pt>
                      <c:pt idx="188">
                        <c:v>0.15</c:v>
                      </c:pt>
                      <c:pt idx="189">
                        <c:v>-0.17333333333333334</c:v>
                      </c:pt>
                      <c:pt idx="190">
                        <c:v>-0.69333333333333336</c:v>
                      </c:pt>
                      <c:pt idx="191">
                        <c:v>-0.36000000000000004</c:v>
                      </c:pt>
                      <c:pt idx="192">
                        <c:v>3.3333333333333335E-3</c:v>
                      </c:pt>
                      <c:pt idx="193">
                        <c:v>-6.9999999999999993E-2</c:v>
                      </c:pt>
                      <c:pt idx="194">
                        <c:v>-0.28999999999999998</c:v>
                      </c:pt>
                      <c:pt idx="195">
                        <c:v>-0.34333333333333332</c:v>
                      </c:pt>
                      <c:pt idx="196">
                        <c:v>-0.6366666666666666</c:v>
                      </c:pt>
                      <c:pt idx="197">
                        <c:v>-0.10666666666666667</c:v>
                      </c:pt>
                      <c:pt idx="198">
                        <c:v>-0.17</c:v>
                      </c:pt>
                      <c:pt idx="199">
                        <c:v>-0.34333333333333332</c:v>
                      </c:pt>
                      <c:pt idx="200">
                        <c:v>-0.22666666666666668</c:v>
                      </c:pt>
                      <c:pt idx="201">
                        <c:v>-0.12333333333333334</c:v>
                      </c:pt>
                      <c:pt idx="202">
                        <c:v>-0.26666666666666666</c:v>
                      </c:pt>
                      <c:pt idx="203">
                        <c:v>-0.50666666666666671</c:v>
                      </c:pt>
                      <c:pt idx="204">
                        <c:v>-0.41333333333333333</c:v>
                      </c:pt>
                      <c:pt idx="205">
                        <c:v>-0.38666666666666666</c:v>
                      </c:pt>
                      <c:pt idx="206">
                        <c:v>1.3333333333333334E-2</c:v>
                      </c:pt>
                      <c:pt idx="207">
                        <c:v>0.20666666666666667</c:v>
                      </c:pt>
                      <c:pt idx="208">
                        <c:v>-0.22</c:v>
                      </c:pt>
                      <c:pt idx="209">
                        <c:v>-0.26666666666666666</c:v>
                      </c:pt>
                      <c:pt idx="210">
                        <c:v>-0.15666666666666665</c:v>
                      </c:pt>
                      <c:pt idx="211">
                        <c:v>6.6666666666666666E-2</c:v>
                      </c:pt>
                      <c:pt idx="212">
                        <c:v>0.19666666666666666</c:v>
                      </c:pt>
                      <c:pt idx="213">
                        <c:v>-0.12</c:v>
                      </c:pt>
                      <c:pt idx="214">
                        <c:v>-0.19666666666666666</c:v>
                      </c:pt>
                      <c:pt idx="215">
                        <c:v>0.02</c:v>
                      </c:pt>
                      <c:pt idx="216">
                        <c:v>-0.27333333333333332</c:v>
                      </c:pt>
                      <c:pt idx="217">
                        <c:v>-0.01</c:v>
                      </c:pt>
                      <c:pt idx="218">
                        <c:v>-0.43</c:v>
                      </c:pt>
                      <c:pt idx="219">
                        <c:v>0.02</c:v>
                      </c:pt>
                      <c:pt idx="220">
                        <c:v>-0.17666666666666667</c:v>
                      </c:pt>
                      <c:pt idx="221">
                        <c:v>5.3333333333333337E-2</c:v>
                      </c:pt>
                      <c:pt idx="222">
                        <c:v>8.666666666666667E-2</c:v>
                      </c:pt>
                      <c:pt idx="223">
                        <c:v>-0.11666666666666665</c:v>
                      </c:pt>
                      <c:pt idx="224">
                        <c:v>-0.11</c:v>
                      </c:pt>
                      <c:pt idx="225">
                        <c:v>-0.38999999999999996</c:v>
                      </c:pt>
                      <c:pt idx="226">
                        <c:v>-0.3833333333333333</c:v>
                      </c:pt>
                      <c:pt idx="227">
                        <c:v>-0.10666666666666667</c:v>
                      </c:pt>
                      <c:pt idx="228">
                        <c:v>-6.6666666666666666E-2</c:v>
                      </c:pt>
                      <c:pt idx="229">
                        <c:v>-0.06</c:v>
                      </c:pt>
                      <c:pt idx="230">
                        <c:v>-0.39999999999999997</c:v>
                      </c:pt>
                      <c:pt idx="231">
                        <c:v>-0.29666666666666669</c:v>
                      </c:pt>
                      <c:pt idx="232">
                        <c:v>-0.41333333333333333</c:v>
                      </c:pt>
                      <c:pt idx="233">
                        <c:v>-0.38666666666666666</c:v>
                      </c:pt>
                      <c:pt idx="234">
                        <c:v>-0.29666666666666669</c:v>
                      </c:pt>
                      <c:pt idx="235">
                        <c:v>-0.41333333333333333</c:v>
                      </c:pt>
                      <c:pt idx="236">
                        <c:v>-0.24</c:v>
                      </c:pt>
                      <c:pt idx="237">
                        <c:v>-0.21333333333333335</c:v>
                      </c:pt>
                      <c:pt idx="238">
                        <c:v>-1.6666666666666666E-2</c:v>
                      </c:pt>
                      <c:pt idx="239">
                        <c:v>-0.13333333333333333</c:v>
                      </c:pt>
                      <c:pt idx="240">
                        <c:v>-0.31666666666666665</c:v>
                      </c:pt>
                      <c:pt idx="241">
                        <c:v>-0.13333333333333333</c:v>
                      </c:pt>
                      <c:pt idx="242">
                        <c:v>-0.10333333333333333</c:v>
                      </c:pt>
                      <c:pt idx="243">
                        <c:v>-0.34333333333333332</c:v>
                      </c:pt>
                      <c:pt idx="244">
                        <c:v>-0.17666666666666667</c:v>
                      </c:pt>
                      <c:pt idx="245">
                        <c:v>-0.11666666666666665</c:v>
                      </c:pt>
                      <c:pt idx="246">
                        <c:v>0.17666666666666667</c:v>
                      </c:pt>
                      <c:pt idx="247">
                        <c:v>6.3333333333333339E-2</c:v>
                      </c:pt>
                      <c:pt idx="248">
                        <c:v>0.02</c:v>
                      </c:pt>
                      <c:pt idx="249">
                        <c:v>-0.11333333333333334</c:v>
                      </c:pt>
                      <c:pt idx="250">
                        <c:v>-0.14666666666666667</c:v>
                      </c:pt>
                      <c:pt idx="251">
                        <c:v>-0.42333333333333334</c:v>
                      </c:pt>
                      <c:pt idx="252">
                        <c:v>-0.42</c:v>
                      </c:pt>
                      <c:pt idx="253">
                        <c:v>-0.31666666666666665</c:v>
                      </c:pt>
                      <c:pt idx="254">
                        <c:v>-0.16666666666666666</c:v>
                      </c:pt>
                      <c:pt idx="255">
                        <c:v>-0.14666666666666667</c:v>
                      </c:pt>
                      <c:pt idx="256">
                        <c:v>-6.6666666666666666E-2</c:v>
                      </c:pt>
                      <c:pt idx="257">
                        <c:v>0.29666666666666669</c:v>
                      </c:pt>
                      <c:pt idx="258">
                        <c:v>3.3333333333333333E-2</c:v>
                      </c:pt>
                      <c:pt idx="259">
                        <c:v>-0.27</c:v>
                      </c:pt>
                      <c:pt idx="260">
                        <c:v>-0.22</c:v>
                      </c:pt>
                      <c:pt idx="261">
                        <c:v>0.37333333333333335</c:v>
                      </c:pt>
                      <c:pt idx="262">
                        <c:v>4.9999999999999996E-2</c:v>
                      </c:pt>
                      <c:pt idx="263">
                        <c:v>0.45999999999999996</c:v>
                      </c:pt>
                      <c:pt idx="264">
                        <c:v>0.20333333333333334</c:v>
                      </c:pt>
                      <c:pt idx="265">
                        <c:v>0.14333333333333334</c:v>
                      </c:pt>
                      <c:pt idx="266">
                        <c:v>0.44333333333333336</c:v>
                      </c:pt>
                      <c:pt idx="267">
                        <c:v>0.14333333333333334</c:v>
                      </c:pt>
                      <c:pt idx="268">
                        <c:v>-0.16333333333333333</c:v>
                      </c:pt>
                      <c:pt idx="269">
                        <c:v>0.02</c:v>
                      </c:pt>
                      <c:pt idx="270">
                        <c:v>-0.22666666666666668</c:v>
                      </c:pt>
                      <c:pt idx="271">
                        <c:v>-0.54333333333333333</c:v>
                      </c:pt>
                      <c:pt idx="272">
                        <c:v>-0.55666666666666664</c:v>
                      </c:pt>
                      <c:pt idx="273">
                        <c:v>-0.46333333333333332</c:v>
                      </c:pt>
                      <c:pt idx="274">
                        <c:v>-0.26666666666666666</c:v>
                      </c:pt>
                      <c:pt idx="275">
                        <c:v>-0.32333333333333331</c:v>
                      </c:pt>
                      <c:pt idx="276">
                        <c:v>-0.6333333333333333</c:v>
                      </c:pt>
                      <c:pt idx="277">
                        <c:v>-0.57999999999999996</c:v>
                      </c:pt>
                      <c:pt idx="278">
                        <c:v>-0.55999999999999994</c:v>
                      </c:pt>
                      <c:pt idx="279">
                        <c:v>-0.53</c:v>
                      </c:pt>
                      <c:pt idx="280">
                        <c:v>-0.51666666666666672</c:v>
                      </c:pt>
                      <c:pt idx="281">
                        <c:v>-0.51666666666666672</c:v>
                      </c:pt>
                      <c:pt idx="282">
                        <c:v>-0.73333333333333339</c:v>
                      </c:pt>
                      <c:pt idx="283">
                        <c:v>-4.9999999999999996E-2</c:v>
                      </c:pt>
                      <c:pt idx="284">
                        <c:v>6.9999999999999993E-2</c:v>
                      </c:pt>
                      <c:pt idx="285">
                        <c:v>-7.3333333333333334E-2</c:v>
                      </c:pt>
                      <c:pt idx="286">
                        <c:v>-0.41666666666666669</c:v>
                      </c:pt>
                      <c:pt idx="287">
                        <c:v>-0.62333333333333341</c:v>
                      </c:pt>
                      <c:pt idx="288">
                        <c:v>-0.66333333333333333</c:v>
                      </c:pt>
                      <c:pt idx="289">
                        <c:v>-0.61</c:v>
                      </c:pt>
                      <c:pt idx="290">
                        <c:v>-0.69666666666666666</c:v>
                      </c:pt>
                      <c:pt idx="291">
                        <c:v>-0.54999999999999993</c:v>
                      </c:pt>
                      <c:pt idx="292">
                        <c:v>-0.52333333333333332</c:v>
                      </c:pt>
                      <c:pt idx="293">
                        <c:v>-0.62333333333333341</c:v>
                      </c:pt>
                      <c:pt idx="294">
                        <c:v>-0.27666666666666667</c:v>
                      </c:pt>
                      <c:pt idx="295">
                        <c:v>8.3333333333333329E-2</c:v>
                      </c:pt>
                      <c:pt idx="296">
                        <c:v>5.6666666666666671E-2</c:v>
                      </c:pt>
                      <c:pt idx="297">
                        <c:v>3.6666666666666667E-2</c:v>
                      </c:pt>
                      <c:pt idx="298">
                        <c:v>0.18999999999999997</c:v>
                      </c:pt>
                      <c:pt idx="299">
                        <c:v>-0.11</c:v>
                      </c:pt>
                      <c:pt idx="300">
                        <c:v>-0.15333333333333335</c:v>
                      </c:pt>
                      <c:pt idx="301">
                        <c:v>-0.20333333333333334</c:v>
                      </c:pt>
                      <c:pt idx="302">
                        <c:v>-0.16666666666666666</c:v>
                      </c:pt>
                      <c:pt idx="303">
                        <c:v>-0.22999999999999998</c:v>
                      </c:pt>
                      <c:pt idx="304">
                        <c:v>-0.25333333333333335</c:v>
                      </c:pt>
                      <c:pt idx="305">
                        <c:v>-0.32333333333333331</c:v>
                      </c:pt>
                      <c:pt idx="306">
                        <c:v>-0.18999999999999997</c:v>
                      </c:pt>
                      <c:pt idx="307">
                        <c:v>-0.37999999999999995</c:v>
                      </c:pt>
                      <c:pt idx="308">
                        <c:v>-0.17</c:v>
                      </c:pt>
                      <c:pt idx="309">
                        <c:v>-0.28999999999999998</c:v>
                      </c:pt>
                      <c:pt idx="310">
                        <c:v>-0.60333333333333339</c:v>
                      </c:pt>
                      <c:pt idx="311">
                        <c:v>-0.25333333333333335</c:v>
                      </c:pt>
                      <c:pt idx="312">
                        <c:v>-0.40666666666666668</c:v>
                      </c:pt>
                      <c:pt idx="313">
                        <c:v>-0.54999999999999993</c:v>
                      </c:pt>
                      <c:pt idx="314">
                        <c:v>-0.3</c:v>
                      </c:pt>
                      <c:pt idx="315">
                        <c:v>-0.17333333333333334</c:v>
                      </c:pt>
                      <c:pt idx="316">
                        <c:v>-9.3333333333333338E-2</c:v>
                      </c:pt>
                      <c:pt idx="317">
                        <c:v>-0.10333333333333333</c:v>
                      </c:pt>
                      <c:pt idx="318">
                        <c:v>-2.6666666666666668E-2</c:v>
                      </c:pt>
                      <c:pt idx="319">
                        <c:v>9.0000000000000011E-2</c:v>
                      </c:pt>
                      <c:pt idx="320">
                        <c:v>0.14666666666666667</c:v>
                      </c:pt>
                      <c:pt idx="321">
                        <c:v>-3.3333333333333333E-2</c:v>
                      </c:pt>
                      <c:pt idx="322">
                        <c:v>0.14333333333333334</c:v>
                      </c:pt>
                      <c:pt idx="323">
                        <c:v>-0.04</c:v>
                      </c:pt>
                      <c:pt idx="324">
                        <c:v>-0.27999999999999997</c:v>
                      </c:pt>
                      <c:pt idx="325">
                        <c:v>-0.23666666666666666</c:v>
                      </c:pt>
                      <c:pt idx="326">
                        <c:v>-0.17</c:v>
                      </c:pt>
                      <c:pt idx="327">
                        <c:v>-0.43333333333333335</c:v>
                      </c:pt>
                      <c:pt idx="328">
                        <c:v>-0.34</c:v>
                      </c:pt>
                      <c:pt idx="329">
                        <c:v>-0.38666666666666666</c:v>
                      </c:pt>
                      <c:pt idx="330">
                        <c:v>-0.13333333333333333</c:v>
                      </c:pt>
                      <c:pt idx="331">
                        <c:v>-0.35666666666666669</c:v>
                      </c:pt>
                      <c:pt idx="332">
                        <c:v>-0.41</c:v>
                      </c:pt>
                      <c:pt idx="333">
                        <c:v>-0.43</c:v>
                      </c:pt>
                      <c:pt idx="334">
                        <c:v>-0.69333333333333336</c:v>
                      </c:pt>
                      <c:pt idx="335">
                        <c:v>-0.53666666666666674</c:v>
                      </c:pt>
                      <c:pt idx="336">
                        <c:v>-0.37999999999999995</c:v>
                      </c:pt>
                      <c:pt idx="337">
                        <c:v>-0.6166666666666667</c:v>
                      </c:pt>
                      <c:pt idx="338">
                        <c:v>-0.32</c:v>
                      </c:pt>
                      <c:pt idx="339">
                        <c:v>-0.29666666666666669</c:v>
                      </c:pt>
                      <c:pt idx="340">
                        <c:v>-0.22666666666666668</c:v>
                      </c:pt>
                      <c:pt idx="341">
                        <c:v>-0.22333333333333336</c:v>
                      </c:pt>
                      <c:pt idx="342">
                        <c:v>0.20333333333333334</c:v>
                      </c:pt>
                      <c:pt idx="343">
                        <c:v>0.42666666666666669</c:v>
                      </c:pt>
                      <c:pt idx="344">
                        <c:v>0.27333333333333332</c:v>
                      </c:pt>
                      <c:pt idx="345">
                        <c:v>0.37000000000000005</c:v>
                      </c:pt>
                      <c:pt idx="346">
                        <c:v>0.41666666666666669</c:v>
                      </c:pt>
                      <c:pt idx="347">
                        <c:v>0.40666666666666668</c:v>
                      </c:pt>
                      <c:pt idx="348">
                        <c:v>0.54999999999999993</c:v>
                      </c:pt>
                      <c:pt idx="349">
                        <c:v>0.37000000000000005</c:v>
                      </c:pt>
                      <c:pt idx="350">
                        <c:v>0.24</c:v>
                      </c:pt>
                      <c:pt idx="351">
                        <c:v>9.9999999999999992E-2</c:v>
                      </c:pt>
                      <c:pt idx="352">
                        <c:v>0.10333333333333333</c:v>
                      </c:pt>
                      <c:pt idx="353">
                        <c:v>0.13999999999999999</c:v>
                      </c:pt>
                      <c:pt idx="354">
                        <c:v>6.3333333333333339E-2</c:v>
                      </c:pt>
                      <c:pt idx="355">
                        <c:v>0.21333333333333335</c:v>
                      </c:pt>
                      <c:pt idx="356">
                        <c:v>-0.18333333333333335</c:v>
                      </c:pt>
                      <c:pt idx="357">
                        <c:v>-0.20333333333333334</c:v>
                      </c:pt>
                      <c:pt idx="358">
                        <c:v>-0.24</c:v>
                      </c:pt>
                      <c:pt idx="359">
                        <c:v>-0.22999999999999998</c:v>
                      </c:pt>
                      <c:pt idx="360">
                        <c:v>0.11333333333333334</c:v>
                      </c:pt>
                      <c:pt idx="361">
                        <c:v>0.48333333333333334</c:v>
                      </c:pt>
                      <c:pt idx="362">
                        <c:v>0.44666666666666671</c:v>
                      </c:pt>
                      <c:pt idx="363">
                        <c:v>0.43</c:v>
                      </c:pt>
                      <c:pt idx="364">
                        <c:v>0.3</c:v>
                      </c:pt>
                      <c:pt idx="365">
                        <c:v>4.9999999999999996E-2</c:v>
                      </c:pt>
                      <c:pt idx="366">
                        <c:v>-0.41333333333333333</c:v>
                      </c:pt>
                      <c:pt idx="367">
                        <c:v>-0.18666666666666668</c:v>
                      </c:pt>
                      <c:pt idx="368">
                        <c:v>-0.14666666666666667</c:v>
                      </c:pt>
                      <c:pt idx="369">
                        <c:v>3.3333333333333333E-2</c:v>
                      </c:pt>
                      <c:pt idx="370">
                        <c:v>-2.3333333333333334E-2</c:v>
                      </c:pt>
                      <c:pt idx="371">
                        <c:v>-0.14333333333333334</c:v>
                      </c:pt>
                      <c:pt idx="372">
                        <c:v>-0.19333333333333333</c:v>
                      </c:pt>
                      <c:pt idx="373">
                        <c:v>-0.44333333333333336</c:v>
                      </c:pt>
                      <c:pt idx="374">
                        <c:v>9.9999999999999992E-2</c:v>
                      </c:pt>
                      <c:pt idx="375">
                        <c:v>0.29666666666666669</c:v>
                      </c:pt>
                      <c:pt idx="376">
                        <c:v>0.36333333333333334</c:v>
                      </c:pt>
                      <c:pt idx="377">
                        <c:v>5.6666666666666671E-2</c:v>
                      </c:pt>
                      <c:pt idx="378">
                        <c:v>0.27999999999999997</c:v>
                      </c:pt>
                      <c:pt idx="379">
                        <c:v>0.17333333333333334</c:v>
                      </c:pt>
                      <c:pt idx="380">
                        <c:v>0.33333333333333331</c:v>
                      </c:pt>
                      <c:pt idx="381">
                        <c:v>0.35333333333333333</c:v>
                      </c:pt>
                      <c:pt idx="382">
                        <c:v>0.16</c:v>
                      </c:pt>
                      <c:pt idx="383">
                        <c:v>-0.13999999999999999</c:v>
                      </c:pt>
                      <c:pt idx="384">
                        <c:v>-3.6666666666666667E-2</c:v>
                      </c:pt>
                      <c:pt idx="385">
                        <c:v>0.44</c:v>
                      </c:pt>
                      <c:pt idx="386">
                        <c:v>0.36333333333333334</c:v>
                      </c:pt>
                      <c:pt idx="387">
                        <c:v>0.49666666666666665</c:v>
                      </c:pt>
                      <c:pt idx="388">
                        <c:v>0.39999999999999997</c:v>
                      </c:pt>
                      <c:pt idx="389">
                        <c:v>-7.3333333333333334E-2</c:v>
                      </c:pt>
                      <c:pt idx="390">
                        <c:v>7.6666666666666675E-2</c:v>
                      </c:pt>
                      <c:pt idx="391">
                        <c:v>0.17</c:v>
                      </c:pt>
                      <c:pt idx="392">
                        <c:v>3.3333333333333333E-2</c:v>
                      </c:pt>
                      <c:pt idx="393">
                        <c:v>0.45</c:v>
                      </c:pt>
                      <c:pt idx="394">
                        <c:v>0.12333333333333334</c:v>
                      </c:pt>
                      <c:pt idx="395">
                        <c:v>-3.3333333333333333E-2</c:v>
                      </c:pt>
                      <c:pt idx="396">
                        <c:v>0.19666666666666666</c:v>
                      </c:pt>
                      <c:pt idx="397">
                        <c:v>0.48666666666666664</c:v>
                      </c:pt>
                      <c:pt idx="398">
                        <c:v>0.33</c:v>
                      </c:pt>
                      <c:pt idx="399">
                        <c:v>0.48333333333333334</c:v>
                      </c:pt>
                      <c:pt idx="400">
                        <c:v>0.58333333333333337</c:v>
                      </c:pt>
                      <c:pt idx="401">
                        <c:v>0.56333333333333335</c:v>
                      </c:pt>
                      <c:pt idx="402">
                        <c:v>0.27999999999999997</c:v>
                      </c:pt>
                      <c:pt idx="403">
                        <c:v>0.06</c:v>
                      </c:pt>
                      <c:pt idx="404">
                        <c:v>0.13999999999999999</c:v>
                      </c:pt>
                      <c:pt idx="405">
                        <c:v>0.06</c:v>
                      </c:pt>
                      <c:pt idx="406">
                        <c:v>0.26666666666666666</c:v>
                      </c:pt>
                      <c:pt idx="407">
                        <c:v>0.22333333333333336</c:v>
                      </c:pt>
                      <c:pt idx="408">
                        <c:v>0.11333333333333334</c:v>
                      </c:pt>
                      <c:pt idx="409">
                        <c:v>6.6666666666666666E-2</c:v>
                      </c:pt>
                      <c:pt idx="410">
                        <c:v>6.3333333333333339E-2</c:v>
                      </c:pt>
                      <c:pt idx="411">
                        <c:v>-6.3333333333333339E-2</c:v>
                      </c:pt>
                      <c:pt idx="412">
                        <c:v>-0.19333333333333333</c:v>
                      </c:pt>
                      <c:pt idx="413">
                        <c:v>-0.26</c:v>
                      </c:pt>
                      <c:pt idx="414">
                        <c:v>0.19333333333333333</c:v>
                      </c:pt>
                      <c:pt idx="415">
                        <c:v>0.13</c:v>
                      </c:pt>
                      <c:pt idx="416">
                        <c:v>0.27999999999999997</c:v>
                      </c:pt>
                      <c:pt idx="417">
                        <c:v>0.12333333333333334</c:v>
                      </c:pt>
                      <c:pt idx="418">
                        <c:v>-8.3333333333333329E-2</c:v>
                      </c:pt>
                      <c:pt idx="419">
                        <c:v>8.666666666666667E-2</c:v>
                      </c:pt>
                      <c:pt idx="420">
                        <c:v>0.18666666666666668</c:v>
                      </c:pt>
                      <c:pt idx="421">
                        <c:v>0.37999999999999995</c:v>
                      </c:pt>
                      <c:pt idx="422">
                        <c:v>0.70333333333333325</c:v>
                      </c:pt>
                      <c:pt idx="423">
                        <c:v>0.62333333333333341</c:v>
                      </c:pt>
                      <c:pt idx="424">
                        <c:v>0.6</c:v>
                      </c:pt>
                      <c:pt idx="425">
                        <c:v>0.78666666666666663</c:v>
                      </c:pt>
                      <c:pt idx="426">
                        <c:v>1.17</c:v>
                      </c:pt>
                      <c:pt idx="427">
                        <c:v>0.6166666666666667</c:v>
                      </c:pt>
                      <c:pt idx="428">
                        <c:v>0.30333333333333334</c:v>
                      </c:pt>
                      <c:pt idx="429">
                        <c:v>0.32</c:v>
                      </c:pt>
                      <c:pt idx="430">
                        <c:v>0.34</c:v>
                      </c:pt>
                      <c:pt idx="431">
                        <c:v>0.56333333333333335</c:v>
                      </c:pt>
                      <c:pt idx="432">
                        <c:v>0.5</c:v>
                      </c:pt>
                      <c:pt idx="433">
                        <c:v>0.40333333333333332</c:v>
                      </c:pt>
                      <c:pt idx="434">
                        <c:v>0.59</c:v>
                      </c:pt>
                      <c:pt idx="435">
                        <c:v>0.50666666666666671</c:v>
                      </c:pt>
                      <c:pt idx="436">
                        <c:v>0.43333333333333335</c:v>
                      </c:pt>
                      <c:pt idx="437">
                        <c:v>0.06</c:v>
                      </c:pt>
                      <c:pt idx="438">
                        <c:v>-0.06</c:v>
                      </c:pt>
                      <c:pt idx="439">
                        <c:v>-0.01</c:v>
                      </c:pt>
                      <c:pt idx="440">
                        <c:v>0.22333333333333336</c:v>
                      </c:pt>
                      <c:pt idx="441">
                        <c:v>0.19333333333333333</c:v>
                      </c:pt>
                      <c:pt idx="442">
                        <c:v>0.23666666666666666</c:v>
                      </c:pt>
                      <c:pt idx="443">
                        <c:v>0.27333333333333332</c:v>
                      </c:pt>
                      <c:pt idx="444">
                        <c:v>0.42333333333333334</c:v>
                      </c:pt>
                      <c:pt idx="445">
                        <c:v>0.3133333333333333</c:v>
                      </c:pt>
                      <c:pt idx="446">
                        <c:v>0.18999999999999997</c:v>
                      </c:pt>
                      <c:pt idx="447">
                        <c:v>6.3333333333333339E-2</c:v>
                      </c:pt>
                      <c:pt idx="448">
                        <c:v>0</c:v>
                      </c:pt>
                      <c:pt idx="449">
                        <c:v>0.06</c:v>
                      </c:pt>
                      <c:pt idx="450">
                        <c:v>0.35666666666666669</c:v>
                      </c:pt>
                      <c:pt idx="451">
                        <c:v>0.27</c:v>
                      </c:pt>
                      <c:pt idx="452">
                        <c:v>0.14666666666666667</c:v>
                      </c:pt>
                      <c:pt idx="453">
                        <c:v>9.6666666666666665E-2</c:v>
                      </c:pt>
                      <c:pt idx="454">
                        <c:v>-0.25</c:v>
                      </c:pt>
                      <c:pt idx="455">
                        <c:v>0.12666666666666668</c:v>
                      </c:pt>
                      <c:pt idx="456">
                        <c:v>0.37333333333333335</c:v>
                      </c:pt>
                      <c:pt idx="457">
                        <c:v>0.53666666666666674</c:v>
                      </c:pt>
                      <c:pt idx="458">
                        <c:v>0.72666666666666668</c:v>
                      </c:pt>
                      <c:pt idx="459">
                        <c:v>0.51666666666666672</c:v>
                      </c:pt>
                      <c:pt idx="460">
                        <c:v>0.38666666666666666</c:v>
                      </c:pt>
                      <c:pt idx="461">
                        <c:v>0.29666666666666669</c:v>
                      </c:pt>
                      <c:pt idx="462">
                        <c:v>0.45999999999999996</c:v>
                      </c:pt>
                      <c:pt idx="463">
                        <c:v>7.3333333333333334E-2</c:v>
                      </c:pt>
                      <c:pt idx="464">
                        <c:v>7.3333333333333334E-2</c:v>
                      </c:pt>
                      <c:pt idx="465">
                        <c:v>0.33333333333333331</c:v>
                      </c:pt>
                      <c:pt idx="466">
                        <c:v>0.59</c:v>
                      </c:pt>
                      <c:pt idx="467">
                        <c:v>0.59</c:v>
                      </c:pt>
                      <c:pt idx="468">
                        <c:v>0.62666666666666659</c:v>
                      </c:pt>
                      <c:pt idx="469">
                        <c:v>0.58333333333333337</c:v>
                      </c:pt>
                      <c:pt idx="470">
                        <c:v>0.70000000000000007</c:v>
                      </c:pt>
                      <c:pt idx="471">
                        <c:v>0.72000000000000008</c:v>
                      </c:pt>
                      <c:pt idx="472">
                        <c:v>0.6166666666666667</c:v>
                      </c:pt>
                      <c:pt idx="473">
                        <c:v>0.24333333333333332</c:v>
                      </c:pt>
                      <c:pt idx="474">
                        <c:v>0.66999999999999993</c:v>
                      </c:pt>
                      <c:pt idx="475">
                        <c:v>0.94333333333333336</c:v>
                      </c:pt>
                      <c:pt idx="476">
                        <c:v>0.81333333333333335</c:v>
                      </c:pt>
                      <c:pt idx="477">
                        <c:v>0.45333333333333337</c:v>
                      </c:pt>
                      <c:pt idx="478">
                        <c:v>0.49</c:v>
                      </c:pt>
                      <c:pt idx="479">
                        <c:v>0.42333333333333334</c:v>
                      </c:pt>
                      <c:pt idx="480">
                        <c:v>0.31</c:v>
                      </c:pt>
                      <c:pt idx="481">
                        <c:v>0.41333333333333333</c:v>
                      </c:pt>
                      <c:pt idx="482">
                        <c:v>0.47333333333333333</c:v>
                      </c:pt>
                      <c:pt idx="483">
                        <c:v>0.3133333333333333</c:v>
                      </c:pt>
                      <c:pt idx="484">
                        <c:v>0.39999999999999997</c:v>
                      </c:pt>
                      <c:pt idx="485">
                        <c:v>0.24666666666666667</c:v>
                      </c:pt>
                      <c:pt idx="486">
                        <c:v>0.21333333333333335</c:v>
                      </c:pt>
                      <c:pt idx="487">
                        <c:v>6.3333333333333339E-2</c:v>
                      </c:pt>
                      <c:pt idx="488">
                        <c:v>-0.12333333333333334</c:v>
                      </c:pt>
                      <c:pt idx="489">
                        <c:v>-3.3333333333333333E-2</c:v>
                      </c:pt>
                      <c:pt idx="490">
                        <c:v>-6.6666666666666671E-3</c:v>
                      </c:pt>
                      <c:pt idx="491">
                        <c:v>-0.14333333333333334</c:v>
                      </c:pt>
                      <c:pt idx="492">
                        <c:v>-0.31666666666666665</c:v>
                      </c:pt>
                      <c:pt idx="493">
                        <c:v>-0.34</c:v>
                      </c:pt>
                      <c:pt idx="494">
                        <c:v>-0.27666666666666667</c:v>
                      </c:pt>
                      <c:pt idx="495">
                        <c:v>-0.10666666666666667</c:v>
                      </c:pt>
                      <c:pt idx="496">
                        <c:v>0.15666666666666665</c:v>
                      </c:pt>
                      <c:pt idx="497">
                        <c:v>0.12</c:v>
                      </c:pt>
                      <c:pt idx="498">
                        <c:v>0.27666666666666667</c:v>
                      </c:pt>
                      <c:pt idx="499">
                        <c:v>0.03</c:v>
                      </c:pt>
                      <c:pt idx="500">
                        <c:v>1.6666666666666666E-2</c:v>
                      </c:pt>
                      <c:pt idx="501">
                        <c:v>-0.04</c:v>
                      </c:pt>
                      <c:pt idx="502">
                        <c:v>-0.16666666666666666</c:v>
                      </c:pt>
                      <c:pt idx="503">
                        <c:v>-6.9999999999999993E-2</c:v>
                      </c:pt>
                      <c:pt idx="504">
                        <c:v>-9.9999999999999992E-2</c:v>
                      </c:pt>
                      <c:pt idx="505">
                        <c:v>-0.21666666666666667</c:v>
                      </c:pt>
                      <c:pt idx="506">
                        <c:v>-0.20666666666666667</c:v>
                      </c:pt>
                      <c:pt idx="507">
                        <c:v>9.0000000000000011E-2</c:v>
                      </c:pt>
                      <c:pt idx="508">
                        <c:v>0.14666666666666667</c:v>
                      </c:pt>
                      <c:pt idx="509">
                        <c:v>0.14666666666666667</c:v>
                      </c:pt>
                      <c:pt idx="510">
                        <c:v>9.0000000000000011E-2</c:v>
                      </c:pt>
                      <c:pt idx="511">
                        <c:v>3.6666666666666667E-2</c:v>
                      </c:pt>
                      <c:pt idx="512">
                        <c:v>0.12666666666666668</c:v>
                      </c:pt>
                      <c:pt idx="513">
                        <c:v>-0.22999999999999998</c:v>
                      </c:pt>
                      <c:pt idx="514">
                        <c:v>-0.56333333333333335</c:v>
                      </c:pt>
                      <c:pt idx="515">
                        <c:v>-0.74333333333333329</c:v>
                      </c:pt>
                      <c:pt idx="516">
                        <c:v>-0.67333333333333334</c:v>
                      </c:pt>
                      <c:pt idx="517">
                        <c:v>-0.39666666666666667</c:v>
                      </c:pt>
                      <c:pt idx="518">
                        <c:v>-0.24666666666666667</c:v>
                      </c:pt>
                      <c:pt idx="519">
                        <c:v>-0.33666666666666667</c:v>
                      </c:pt>
                      <c:pt idx="520">
                        <c:v>-0.17</c:v>
                      </c:pt>
                      <c:pt idx="521">
                        <c:v>-0.49</c:v>
                      </c:pt>
                      <c:pt idx="522">
                        <c:v>-3.3333333333333333E-2</c:v>
                      </c:pt>
                      <c:pt idx="523">
                        <c:v>0.12</c:v>
                      </c:pt>
                      <c:pt idx="524">
                        <c:v>0.21666666666666667</c:v>
                      </c:pt>
                      <c:pt idx="525">
                        <c:v>0.16333333333333333</c:v>
                      </c:pt>
                      <c:pt idx="526">
                        <c:v>0.13999999999999999</c:v>
                      </c:pt>
                      <c:pt idx="527">
                        <c:v>0.03</c:v>
                      </c:pt>
                      <c:pt idx="528">
                        <c:v>1.6666666666666666E-2</c:v>
                      </c:pt>
                      <c:pt idx="529">
                        <c:v>0.10333333333333333</c:v>
                      </c:pt>
                      <c:pt idx="530">
                        <c:v>0.22333333333333336</c:v>
                      </c:pt>
                      <c:pt idx="531">
                        <c:v>0.25</c:v>
                      </c:pt>
                      <c:pt idx="532">
                        <c:v>0.51333333333333331</c:v>
                      </c:pt>
                      <c:pt idx="533">
                        <c:v>0.42</c:v>
                      </c:pt>
                      <c:pt idx="534">
                        <c:v>0.6333333333333333</c:v>
                      </c:pt>
                      <c:pt idx="535">
                        <c:v>0.48</c:v>
                      </c:pt>
                      <c:pt idx="536">
                        <c:v>0.27666666666666667</c:v>
                      </c:pt>
                      <c:pt idx="537">
                        <c:v>0.31</c:v>
                      </c:pt>
                      <c:pt idx="538">
                        <c:v>0.31</c:v>
                      </c:pt>
                      <c:pt idx="539">
                        <c:v>0.17666666666666667</c:v>
                      </c:pt>
                      <c:pt idx="540">
                        <c:v>1.6666666666666666E-2</c:v>
                      </c:pt>
                      <c:pt idx="541">
                        <c:v>6.3333333333333339E-2</c:v>
                      </c:pt>
                      <c:pt idx="542">
                        <c:v>0.25333333333333335</c:v>
                      </c:pt>
                      <c:pt idx="543">
                        <c:v>0.40333333333333332</c:v>
                      </c:pt>
                      <c:pt idx="544">
                        <c:v>0.71</c:v>
                      </c:pt>
                      <c:pt idx="545">
                        <c:v>0.77999999999999992</c:v>
                      </c:pt>
                      <c:pt idx="546">
                        <c:v>0.78333333333333333</c:v>
                      </c:pt>
                      <c:pt idx="547">
                        <c:v>0.89666666666666661</c:v>
                      </c:pt>
                      <c:pt idx="548">
                        <c:v>0.52</c:v>
                      </c:pt>
                      <c:pt idx="549">
                        <c:v>0.47</c:v>
                      </c:pt>
                      <c:pt idx="550">
                        <c:v>0.41333333333333333</c:v>
                      </c:pt>
                      <c:pt idx="551">
                        <c:v>0.35666666666666669</c:v>
                      </c:pt>
                      <c:pt idx="552">
                        <c:v>0.40333333333333332</c:v>
                      </c:pt>
                      <c:pt idx="553">
                        <c:v>0.19666666666666666</c:v>
                      </c:pt>
                      <c:pt idx="554">
                        <c:v>0.26666666666666666</c:v>
                      </c:pt>
                      <c:pt idx="555">
                        <c:v>0.35000000000000003</c:v>
                      </c:pt>
                      <c:pt idx="556">
                        <c:v>0.41</c:v>
                      </c:pt>
                      <c:pt idx="557">
                        <c:v>0.15333333333333335</c:v>
                      </c:pt>
                      <c:pt idx="558">
                        <c:v>0.02</c:v>
                      </c:pt>
                      <c:pt idx="559">
                        <c:v>-0.26333333333333336</c:v>
                      </c:pt>
                      <c:pt idx="560">
                        <c:v>-0.45333333333333337</c:v>
                      </c:pt>
                      <c:pt idx="561">
                        <c:v>-0.44</c:v>
                      </c:pt>
                      <c:pt idx="562">
                        <c:v>-0.65333333333333332</c:v>
                      </c:pt>
                      <c:pt idx="563">
                        <c:v>-0.59666666666666668</c:v>
                      </c:pt>
                      <c:pt idx="564">
                        <c:v>-0.16333333333333333</c:v>
                      </c:pt>
                      <c:pt idx="565">
                        <c:v>0.15333333333333335</c:v>
                      </c:pt>
                      <c:pt idx="566">
                        <c:v>0.25</c:v>
                      </c:pt>
                      <c:pt idx="567">
                        <c:v>0.27666666666666667</c:v>
                      </c:pt>
                      <c:pt idx="568">
                        <c:v>0.48666666666666664</c:v>
                      </c:pt>
                      <c:pt idx="569">
                        <c:v>0.42333333333333334</c:v>
                      </c:pt>
                      <c:pt idx="570">
                        <c:v>0.56999999999999995</c:v>
                      </c:pt>
                      <c:pt idx="571">
                        <c:v>6.9999999999999993E-2</c:v>
                      </c:pt>
                      <c:pt idx="572">
                        <c:v>0.38666666666666666</c:v>
                      </c:pt>
                      <c:pt idx="573">
                        <c:v>0.15666666666666665</c:v>
                      </c:pt>
                      <c:pt idx="574">
                        <c:v>-9.3333333333333338E-2</c:v>
                      </c:pt>
                      <c:pt idx="575">
                        <c:v>5.3333333333333337E-2</c:v>
                      </c:pt>
                      <c:pt idx="576">
                        <c:v>0.19666666666666666</c:v>
                      </c:pt>
                      <c:pt idx="577">
                        <c:v>0.25</c:v>
                      </c:pt>
                      <c:pt idx="578">
                        <c:v>0.33666666666666667</c:v>
                      </c:pt>
                      <c:pt idx="579">
                        <c:v>0.48666666666666664</c:v>
                      </c:pt>
                      <c:pt idx="580">
                        <c:v>0.72666666666666668</c:v>
                      </c:pt>
                      <c:pt idx="581">
                        <c:v>0.3666666666666667</c:v>
                      </c:pt>
                      <c:pt idx="582">
                        <c:v>0.25666666666666665</c:v>
                      </c:pt>
                      <c:pt idx="583">
                        <c:v>-4.6666666666666669E-2</c:v>
                      </c:pt>
                      <c:pt idx="584">
                        <c:v>0.08</c:v>
                      </c:pt>
                      <c:pt idx="585">
                        <c:v>-0.11</c:v>
                      </c:pt>
                      <c:pt idx="586">
                        <c:v>0.03</c:v>
                      </c:pt>
                      <c:pt idx="587">
                        <c:v>-0.01</c:v>
                      </c:pt>
                      <c:pt idx="588">
                        <c:v>7.6666666666666675E-2</c:v>
                      </c:pt>
                      <c:pt idx="589">
                        <c:v>9.3333333333333338E-2</c:v>
                      </c:pt>
                      <c:pt idx="590">
                        <c:v>0.21666666666666667</c:v>
                      </c:pt>
                      <c:pt idx="591">
                        <c:v>0.35000000000000003</c:v>
                      </c:pt>
                      <c:pt idx="592">
                        <c:v>0.61</c:v>
                      </c:pt>
                      <c:pt idx="593">
                        <c:v>0.91999999999999993</c:v>
                      </c:pt>
                      <c:pt idx="594">
                        <c:v>0.78333333333333333</c:v>
                      </c:pt>
                      <c:pt idx="595">
                        <c:v>0.93</c:v>
                      </c:pt>
                      <c:pt idx="596">
                        <c:v>0.73</c:v>
                      </c:pt>
                      <c:pt idx="597">
                        <c:v>0.53666666666666674</c:v>
                      </c:pt>
                      <c:pt idx="598">
                        <c:v>0.37333333333333335</c:v>
                      </c:pt>
                      <c:pt idx="599">
                        <c:v>0.22333333333333336</c:v>
                      </c:pt>
                      <c:pt idx="600">
                        <c:v>0.27666666666666667</c:v>
                      </c:pt>
                      <c:pt idx="601">
                        <c:v>0.52</c:v>
                      </c:pt>
                      <c:pt idx="602">
                        <c:v>0.66999999999999993</c:v>
                      </c:pt>
                      <c:pt idx="603">
                        <c:v>0.42333333333333334</c:v>
                      </c:pt>
                      <c:pt idx="604">
                        <c:v>0.23333333333333331</c:v>
                      </c:pt>
                      <c:pt idx="605">
                        <c:v>0.13333333333333333</c:v>
                      </c:pt>
                      <c:pt idx="606">
                        <c:v>-1.3333333333333334E-2</c:v>
                      </c:pt>
                      <c:pt idx="607">
                        <c:v>-7.3333333333333334E-2</c:v>
                      </c:pt>
                      <c:pt idx="608">
                        <c:v>-0.40333333333333332</c:v>
                      </c:pt>
                      <c:pt idx="609">
                        <c:v>-0.46333333333333332</c:v>
                      </c:pt>
                      <c:pt idx="610">
                        <c:v>-0.17333333333333334</c:v>
                      </c:pt>
                      <c:pt idx="611">
                        <c:v>-0.14666666666666667</c:v>
                      </c:pt>
                      <c:pt idx="612">
                        <c:v>-0.10666666666666667</c:v>
                      </c:pt>
                      <c:pt idx="613">
                        <c:v>-0.22</c:v>
                      </c:pt>
                      <c:pt idx="614">
                        <c:v>-0.11</c:v>
                      </c:pt>
                      <c:pt idx="615">
                        <c:v>-0.13666666666666666</c:v>
                      </c:pt>
                      <c:pt idx="616">
                        <c:v>-0.22666666666666668</c:v>
                      </c:pt>
                      <c:pt idx="617">
                        <c:v>-0.43333333333333335</c:v>
                      </c:pt>
                      <c:pt idx="618">
                        <c:v>-0.22</c:v>
                      </c:pt>
                      <c:pt idx="619">
                        <c:v>-0.32</c:v>
                      </c:pt>
                      <c:pt idx="620">
                        <c:v>-0.51</c:v>
                      </c:pt>
                      <c:pt idx="621">
                        <c:v>-0.74333333333333329</c:v>
                      </c:pt>
                      <c:pt idx="622">
                        <c:v>-0.68333333333333324</c:v>
                      </c:pt>
                      <c:pt idx="623">
                        <c:v>-0.54333333333333333</c:v>
                      </c:pt>
                      <c:pt idx="624">
                        <c:v>-0.66666666666666663</c:v>
                      </c:pt>
                      <c:pt idx="625">
                        <c:v>-0.27666666666666667</c:v>
                      </c:pt>
                      <c:pt idx="626">
                        <c:v>9.6666666666666665E-2</c:v>
                      </c:pt>
                      <c:pt idx="627">
                        <c:v>0.11666666666666665</c:v>
                      </c:pt>
                      <c:pt idx="628">
                        <c:v>-1.6666666666666666E-2</c:v>
                      </c:pt>
                      <c:pt idx="629">
                        <c:v>-0.14666666666666667</c:v>
                      </c:pt>
                      <c:pt idx="630">
                        <c:v>-0.22</c:v>
                      </c:pt>
                      <c:pt idx="631">
                        <c:v>-0.39666666666666667</c:v>
                      </c:pt>
                      <c:pt idx="632">
                        <c:v>-0.41333333333333333</c:v>
                      </c:pt>
                      <c:pt idx="633">
                        <c:v>-0.43333333333333335</c:v>
                      </c:pt>
                      <c:pt idx="634">
                        <c:v>-0.17666666666666667</c:v>
                      </c:pt>
                      <c:pt idx="635">
                        <c:v>0.17333333333333334</c:v>
                      </c:pt>
                      <c:pt idx="636">
                        <c:v>0.19999999999999998</c:v>
                      </c:pt>
                      <c:pt idx="637">
                        <c:v>9.6666666666666665E-2</c:v>
                      </c:pt>
                      <c:pt idx="638">
                        <c:v>0.15</c:v>
                      </c:pt>
                      <c:pt idx="639">
                        <c:v>-0.10333333333333333</c:v>
                      </c:pt>
                      <c:pt idx="640">
                        <c:v>-9.9999999999999992E-2</c:v>
                      </c:pt>
                      <c:pt idx="641">
                        <c:v>-0.15666666666666665</c:v>
                      </c:pt>
                      <c:pt idx="642">
                        <c:v>-0.4366666666666667</c:v>
                      </c:pt>
                      <c:pt idx="643">
                        <c:v>-0.25666666666666665</c:v>
                      </c:pt>
                      <c:pt idx="644">
                        <c:v>-0.45666666666666672</c:v>
                      </c:pt>
                      <c:pt idx="645">
                        <c:v>-0.45666666666666672</c:v>
                      </c:pt>
                      <c:pt idx="646">
                        <c:v>-0.42</c:v>
                      </c:pt>
                      <c:pt idx="647">
                        <c:v>-0.31</c:v>
                      </c:pt>
                      <c:pt idx="648">
                        <c:v>9.0000000000000011E-2</c:v>
                      </c:pt>
                      <c:pt idx="649">
                        <c:v>-0.21333333333333335</c:v>
                      </c:pt>
                      <c:pt idx="650">
                        <c:v>-0.14333333333333334</c:v>
                      </c:pt>
                      <c:pt idx="651">
                        <c:v>-0.10666666666666667</c:v>
                      </c:pt>
                      <c:pt idx="652">
                        <c:v>-0.21</c:v>
                      </c:pt>
                      <c:pt idx="653">
                        <c:v>-0.11666666666666665</c:v>
                      </c:pt>
                      <c:pt idx="654">
                        <c:v>-0.10333333333333333</c:v>
                      </c:pt>
                      <c:pt idx="655">
                        <c:v>0.19999999999999998</c:v>
                      </c:pt>
                      <c:pt idx="656">
                        <c:v>0.14333333333333334</c:v>
                      </c:pt>
                      <c:pt idx="657">
                        <c:v>0.13999999999999999</c:v>
                      </c:pt>
                      <c:pt idx="658">
                        <c:v>0.5033333333333333</c:v>
                      </c:pt>
                      <c:pt idx="659">
                        <c:v>0.70000000000000007</c:v>
                      </c:pt>
                      <c:pt idx="660">
                        <c:v>0.69666666666666666</c:v>
                      </c:pt>
                      <c:pt idx="661">
                        <c:v>0.58333333333333337</c:v>
                      </c:pt>
                      <c:pt idx="662">
                        <c:v>0.5033333333333333</c:v>
                      </c:pt>
                      <c:pt idx="663">
                        <c:v>0.39333333333333331</c:v>
                      </c:pt>
                      <c:pt idx="664">
                        <c:v>0.29666666666666669</c:v>
                      </c:pt>
                      <c:pt idx="665">
                        <c:v>0.22666666666666668</c:v>
                      </c:pt>
                      <c:pt idx="666">
                        <c:v>0.32</c:v>
                      </c:pt>
                      <c:pt idx="667">
                        <c:v>0.29333333333333333</c:v>
                      </c:pt>
                      <c:pt idx="668">
                        <c:v>3.3333333333333335E-3</c:v>
                      </c:pt>
                      <c:pt idx="669">
                        <c:v>0.27666666666666667</c:v>
                      </c:pt>
                      <c:pt idx="670">
                        <c:v>0.17333333333333334</c:v>
                      </c:pt>
                      <c:pt idx="671">
                        <c:v>0.11</c:v>
                      </c:pt>
                      <c:pt idx="672">
                        <c:v>0.14333333333333334</c:v>
                      </c:pt>
                      <c:pt idx="673">
                        <c:v>0.16</c:v>
                      </c:pt>
                      <c:pt idx="674">
                        <c:v>0.20333333333333334</c:v>
                      </c:pt>
                      <c:pt idx="675">
                        <c:v>0.18999999999999997</c:v>
                      </c:pt>
                      <c:pt idx="676">
                        <c:v>0.29333333333333333</c:v>
                      </c:pt>
                      <c:pt idx="677">
                        <c:v>1.3333333333333334E-2</c:v>
                      </c:pt>
                      <c:pt idx="678">
                        <c:v>0.14666666666666667</c:v>
                      </c:pt>
                      <c:pt idx="679">
                        <c:v>0.28333333333333333</c:v>
                      </c:pt>
                      <c:pt idx="680">
                        <c:v>0.25</c:v>
                      </c:pt>
                      <c:pt idx="681">
                        <c:v>-3.6666666666666667E-2</c:v>
                      </c:pt>
                      <c:pt idx="682">
                        <c:v>-0.21</c:v>
                      </c:pt>
                      <c:pt idx="683">
                        <c:v>-5.6666666666666671E-2</c:v>
                      </c:pt>
                      <c:pt idx="684">
                        <c:v>0.14666666666666667</c:v>
                      </c:pt>
                      <c:pt idx="685">
                        <c:v>0.27</c:v>
                      </c:pt>
                      <c:pt idx="686">
                        <c:v>0.45333333333333337</c:v>
                      </c:pt>
                      <c:pt idx="687">
                        <c:v>0.34333333333333332</c:v>
                      </c:pt>
                      <c:pt idx="688">
                        <c:v>0.62</c:v>
                      </c:pt>
                      <c:pt idx="689">
                        <c:v>0.38999999999999996</c:v>
                      </c:pt>
                      <c:pt idx="690">
                        <c:v>0.22</c:v>
                      </c:pt>
                      <c:pt idx="691">
                        <c:v>8.3333333333333329E-2</c:v>
                      </c:pt>
                      <c:pt idx="692">
                        <c:v>-0.15333333333333335</c:v>
                      </c:pt>
                      <c:pt idx="693">
                        <c:v>-0.44</c:v>
                      </c:pt>
                      <c:pt idx="694">
                        <c:v>-0.5</c:v>
                      </c:pt>
                      <c:pt idx="695">
                        <c:v>6.6666666666666666E-2</c:v>
                      </c:pt>
                      <c:pt idx="696">
                        <c:v>0.34333333333333332</c:v>
                      </c:pt>
                      <c:pt idx="697">
                        <c:v>0.22</c:v>
                      </c:pt>
                      <c:pt idx="698">
                        <c:v>1.6666666666666666E-2</c:v>
                      </c:pt>
                      <c:pt idx="699">
                        <c:v>0.13333333333333333</c:v>
                      </c:pt>
                      <c:pt idx="700">
                        <c:v>0.16</c:v>
                      </c:pt>
                      <c:pt idx="701">
                        <c:v>0.34666666666666668</c:v>
                      </c:pt>
                      <c:pt idx="702">
                        <c:v>0.11666666666666665</c:v>
                      </c:pt>
                      <c:pt idx="703">
                        <c:v>-0.21666666666666667</c:v>
                      </c:pt>
                      <c:pt idx="704">
                        <c:v>-0.3133333333333333</c:v>
                      </c:pt>
                      <c:pt idx="705">
                        <c:v>-1.6666666666666666E-2</c:v>
                      </c:pt>
                      <c:pt idx="706">
                        <c:v>-7.3333333333333334E-2</c:v>
                      </c:pt>
                      <c:pt idx="707">
                        <c:v>4.6666666666666669E-2</c:v>
                      </c:pt>
                      <c:pt idx="708">
                        <c:v>3.3333333333333335E-3</c:v>
                      </c:pt>
                      <c:pt idx="709">
                        <c:v>1.3333333333333334E-2</c:v>
                      </c:pt>
                      <c:pt idx="710">
                        <c:v>-0.12</c:v>
                      </c:pt>
                      <c:pt idx="711">
                        <c:v>5.3333333333333337E-2</c:v>
                      </c:pt>
                      <c:pt idx="712">
                        <c:v>-3.3333333333333333E-2</c:v>
                      </c:pt>
                      <c:pt idx="713">
                        <c:v>0.03</c:v>
                      </c:pt>
                      <c:pt idx="714">
                        <c:v>0.26</c:v>
                      </c:pt>
                      <c:pt idx="715">
                        <c:v>0.16666666666666666</c:v>
                      </c:pt>
                      <c:pt idx="716">
                        <c:v>-0.12</c:v>
                      </c:pt>
                      <c:pt idx="717">
                        <c:v>-0.48333333333333334</c:v>
                      </c:pt>
                      <c:pt idx="718">
                        <c:v>-0.36000000000000004</c:v>
                      </c:pt>
                      <c:pt idx="719">
                        <c:v>-0.19333333333333333</c:v>
                      </c:pt>
                      <c:pt idx="720">
                        <c:v>-0.33333333333333331</c:v>
                      </c:pt>
                      <c:pt idx="721">
                        <c:v>-0.25666666666666665</c:v>
                      </c:pt>
                      <c:pt idx="722">
                        <c:v>-0.23666666666666666</c:v>
                      </c:pt>
                      <c:pt idx="723">
                        <c:v>-0.50666666666666671</c:v>
                      </c:pt>
                      <c:pt idx="724">
                        <c:v>-0.45666666666666672</c:v>
                      </c:pt>
                      <c:pt idx="725">
                        <c:v>-0.44666666666666671</c:v>
                      </c:pt>
                      <c:pt idx="726">
                        <c:v>-0.55666666666666664</c:v>
                      </c:pt>
                      <c:pt idx="727">
                        <c:v>-0.56666666666666665</c:v>
                      </c:pt>
                      <c:pt idx="728">
                        <c:v>-0.51666666666666672</c:v>
                      </c:pt>
                      <c:pt idx="729">
                        <c:v>-0.58666666666666667</c:v>
                      </c:pt>
                      <c:pt idx="730">
                        <c:v>-0.41666666666666669</c:v>
                      </c:pt>
                      <c:pt idx="731">
                        <c:v>-0.28999999999999998</c:v>
                      </c:pt>
                      <c:pt idx="732">
                        <c:v>-0.46666666666666662</c:v>
                      </c:pt>
                      <c:pt idx="733">
                        <c:v>-0.51666666666666672</c:v>
                      </c:pt>
                      <c:pt idx="734">
                        <c:v>-0.53</c:v>
                      </c:pt>
                      <c:pt idx="735">
                        <c:v>-0.54999999999999993</c:v>
                      </c:pt>
                      <c:pt idx="736">
                        <c:v>-0.29333333333333333</c:v>
                      </c:pt>
                      <c:pt idx="737">
                        <c:v>-0.10333333333333333</c:v>
                      </c:pt>
                      <c:pt idx="738">
                        <c:v>-0.17666666666666667</c:v>
                      </c:pt>
                      <c:pt idx="739">
                        <c:v>0.03</c:v>
                      </c:pt>
                      <c:pt idx="740">
                        <c:v>0.17333333333333334</c:v>
                      </c:pt>
                      <c:pt idx="741">
                        <c:v>9.0000000000000011E-2</c:v>
                      </c:pt>
                      <c:pt idx="742">
                        <c:v>-0.13333333333333333</c:v>
                      </c:pt>
                      <c:pt idx="743">
                        <c:v>2.6666666666666668E-2</c:v>
                      </c:pt>
                      <c:pt idx="744">
                        <c:v>0.27666666666666667</c:v>
                      </c:pt>
                      <c:pt idx="745">
                        <c:v>0.27333333333333332</c:v>
                      </c:pt>
                      <c:pt idx="746">
                        <c:v>0.14666666666666667</c:v>
                      </c:pt>
                      <c:pt idx="747">
                        <c:v>0.26</c:v>
                      </c:pt>
                      <c:pt idx="748">
                        <c:v>0.20666666666666667</c:v>
                      </c:pt>
                      <c:pt idx="749">
                        <c:v>-7.3333333333333334E-2</c:v>
                      </c:pt>
                      <c:pt idx="750">
                        <c:v>-0.35000000000000003</c:v>
                      </c:pt>
                      <c:pt idx="751">
                        <c:v>-0.42333333333333334</c:v>
                      </c:pt>
                      <c:pt idx="752">
                        <c:v>-0.53666666666666674</c:v>
                      </c:pt>
                      <c:pt idx="753">
                        <c:v>-0.35333333333333333</c:v>
                      </c:pt>
                      <c:pt idx="754">
                        <c:v>-0.27333333333333332</c:v>
                      </c:pt>
                      <c:pt idx="755">
                        <c:v>-0.40333333333333332</c:v>
                      </c:pt>
                      <c:pt idx="756">
                        <c:v>-0.3066666666666667</c:v>
                      </c:pt>
                      <c:pt idx="757">
                        <c:v>-0.27666666666666667</c:v>
                      </c:pt>
                      <c:pt idx="758">
                        <c:v>-0.22999999999999998</c:v>
                      </c:pt>
                      <c:pt idx="759">
                        <c:v>-0.13999999999999999</c:v>
                      </c:pt>
                      <c:pt idx="760">
                        <c:v>-0.12333333333333334</c:v>
                      </c:pt>
                      <c:pt idx="761">
                        <c:v>-0.22999999999999998</c:v>
                      </c:pt>
                      <c:pt idx="762">
                        <c:v>-0.62</c:v>
                      </c:pt>
                      <c:pt idx="763">
                        <c:v>-0.57999999999999996</c:v>
                      </c:pt>
                      <c:pt idx="764">
                        <c:v>-0.59666666666666668</c:v>
                      </c:pt>
                      <c:pt idx="765">
                        <c:v>-0.44666666666666671</c:v>
                      </c:pt>
                      <c:pt idx="766">
                        <c:v>-0.77666666666666673</c:v>
                      </c:pt>
                      <c:pt idx="767">
                        <c:v>-0.59666666666666668</c:v>
                      </c:pt>
                      <c:pt idx="768">
                        <c:v>-0.45999999999999996</c:v>
                      </c:pt>
                      <c:pt idx="769">
                        <c:v>-0.28333333333333333</c:v>
                      </c:pt>
                      <c:pt idx="770">
                        <c:v>-0.35000000000000003</c:v>
                      </c:pt>
                      <c:pt idx="771">
                        <c:v>-9.0000000000000011E-2</c:v>
                      </c:pt>
                      <c:pt idx="772">
                        <c:v>-0.42</c:v>
                      </c:pt>
                      <c:pt idx="773">
                        <c:v>-0.28999999999999998</c:v>
                      </c:pt>
                      <c:pt idx="774">
                        <c:v>-0.50666666666666671</c:v>
                      </c:pt>
                      <c:pt idx="775">
                        <c:v>-0.64333333333333331</c:v>
                      </c:pt>
                      <c:pt idx="776">
                        <c:v>-0.73666666666666669</c:v>
                      </c:pt>
                      <c:pt idx="777">
                        <c:v>-0.26333333333333336</c:v>
                      </c:pt>
                      <c:pt idx="778">
                        <c:v>-0.19666666666666666</c:v>
                      </c:pt>
                      <c:pt idx="779">
                        <c:v>-0.16</c:v>
                      </c:pt>
                      <c:pt idx="780">
                        <c:v>-4.3333333333333335E-2</c:v>
                      </c:pt>
                      <c:pt idx="781">
                        <c:v>-0.14333333333333334</c:v>
                      </c:pt>
                      <c:pt idx="782">
                        <c:v>-0.21</c:v>
                      </c:pt>
                      <c:pt idx="783">
                        <c:v>-5.3333333333333337E-2</c:v>
                      </c:pt>
                      <c:pt idx="784">
                        <c:v>2.6666666666666668E-2</c:v>
                      </c:pt>
                      <c:pt idx="785">
                        <c:v>-0.26</c:v>
                      </c:pt>
                      <c:pt idx="786">
                        <c:v>-0.41666666666666669</c:v>
                      </c:pt>
                      <c:pt idx="787">
                        <c:v>-0.34666666666666668</c:v>
                      </c:pt>
                      <c:pt idx="788">
                        <c:v>-0.16</c:v>
                      </c:pt>
                      <c:pt idx="789">
                        <c:v>-0.28999999999999998</c:v>
                      </c:pt>
                      <c:pt idx="790">
                        <c:v>-3.6666666666666667E-2</c:v>
                      </c:pt>
                      <c:pt idx="791">
                        <c:v>-0.13666666666666666</c:v>
                      </c:pt>
                      <c:pt idx="792">
                        <c:v>9.9999999999999992E-2</c:v>
                      </c:pt>
                      <c:pt idx="793">
                        <c:v>0.12666666666666668</c:v>
                      </c:pt>
                      <c:pt idx="794">
                        <c:v>0.32333333333333331</c:v>
                      </c:pt>
                      <c:pt idx="795">
                        <c:v>0.37666666666666665</c:v>
                      </c:pt>
                      <c:pt idx="796">
                        <c:v>0.6</c:v>
                      </c:pt>
                      <c:pt idx="797">
                        <c:v>0.27333333333333332</c:v>
                      </c:pt>
                      <c:pt idx="798">
                        <c:v>0.23333333333333331</c:v>
                      </c:pt>
                      <c:pt idx="799">
                        <c:v>0.22333333333333336</c:v>
                      </c:pt>
                      <c:pt idx="800">
                        <c:v>0.36000000000000004</c:v>
                      </c:pt>
                      <c:pt idx="801">
                        <c:v>0.49666666666666665</c:v>
                      </c:pt>
                      <c:pt idx="802">
                        <c:v>0.57333333333333336</c:v>
                      </c:pt>
                      <c:pt idx="803">
                        <c:v>0.83666666666666656</c:v>
                      </c:pt>
                      <c:pt idx="804">
                        <c:v>0.81666666666666676</c:v>
                      </c:pt>
                      <c:pt idx="805">
                        <c:v>0.76666666666666661</c:v>
                      </c:pt>
                      <c:pt idx="806">
                        <c:v>0.66666666666666663</c:v>
                      </c:pt>
                      <c:pt idx="807">
                        <c:v>0.48</c:v>
                      </c:pt>
                      <c:pt idx="808">
                        <c:v>0.39999999999999997</c:v>
                      </c:pt>
                      <c:pt idx="809">
                        <c:v>0.51333333333333331</c:v>
                      </c:pt>
                      <c:pt idx="810">
                        <c:v>0.6133333333333334</c:v>
                      </c:pt>
                      <c:pt idx="811">
                        <c:v>0.52</c:v>
                      </c:pt>
                      <c:pt idx="812">
                        <c:v>0.64666666666666661</c:v>
                      </c:pt>
                      <c:pt idx="813">
                        <c:v>0.49</c:v>
                      </c:pt>
                      <c:pt idx="814">
                        <c:v>0.28666666666666668</c:v>
                      </c:pt>
                      <c:pt idx="815">
                        <c:v>0.33666666666666667</c:v>
                      </c:pt>
                      <c:pt idx="816">
                        <c:v>0.51</c:v>
                      </c:pt>
                      <c:pt idx="817">
                        <c:v>0.58333333333333337</c:v>
                      </c:pt>
                      <c:pt idx="818">
                        <c:v>0.79999999999999993</c:v>
                      </c:pt>
                      <c:pt idx="819">
                        <c:v>0.87333333333333341</c:v>
                      </c:pt>
                      <c:pt idx="820">
                        <c:v>0.78333333333333333</c:v>
                      </c:pt>
                      <c:pt idx="821">
                        <c:v>0.67666666666666664</c:v>
                      </c:pt>
                      <c:pt idx="822">
                        <c:v>0.41666666666666669</c:v>
                      </c:pt>
                      <c:pt idx="823">
                        <c:v>0.17333333333333334</c:v>
                      </c:pt>
                      <c:pt idx="824">
                        <c:v>0.15</c:v>
                      </c:pt>
                      <c:pt idx="825">
                        <c:v>0.18666666666666668</c:v>
                      </c:pt>
                      <c:pt idx="826">
                        <c:v>0.62666666666666659</c:v>
                      </c:pt>
                      <c:pt idx="827">
                        <c:v>0.38999999999999996</c:v>
                      </c:pt>
                      <c:pt idx="828">
                        <c:v>0.25666666666666665</c:v>
                      </c:pt>
                      <c:pt idx="829">
                        <c:v>0.23333333333333331</c:v>
                      </c:pt>
                      <c:pt idx="830">
                        <c:v>0.24666666666666667</c:v>
                      </c:pt>
                      <c:pt idx="831">
                        <c:v>0.37333333333333335</c:v>
                      </c:pt>
                      <c:pt idx="832">
                        <c:v>0.29333333333333333</c:v>
                      </c:pt>
                      <c:pt idx="833">
                        <c:v>0.26333333333333336</c:v>
                      </c:pt>
                      <c:pt idx="834">
                        <c:v>3.3333333333333333E-2</c:v>
                      </c:pt>
                      <c:pt idx="835">
                        <c:v>0.03</c:v>
                      </c:pt>
                      <c:pt idx="836">
                        <c:v>0.10666666666666667</c:v>
                      </c:pt>
                      <c:pt idx="837">
                        <c:v>1.6666666666666666E-2</c:v>
                      </c:pt>
                      <c:pt idx="838">
                        <c:v>4.9999999999999996E-2</c:v>
                      </c:pt>
                      <c:pt idx="839">
                        <c:v>0.16666666666666666</c:v>
                      </c:pt>
                      <c:pt idx="840">
                        <c:v>0.23333333333333331</c:v>
                      </c:pt>
                      <c:pt idx="841">
                        <c:v>0.12333333333333334</c:v>
                      </c:pt>
                      <c:pt idx="842">
                        <c:v>-1.6666666666666666E-2</c:v>
                      </c:pt>
                      <c:pt idx="843">
                        <c:v>3.6666666666666667E-2</c:v>
                      </c:pt>
                      <c:pt idx="844">
                        <c:v>3.6666666666666667E-2</c:v>
                      </c:pt>
                      <c:pt idx="845">
                        <c:v>-1.3333333333333334E-2</c:v>
                      </c:pt>
                      <c:pt idx="846">
                        <c:v>3.6666666666666667E-2</c:v>
                      </c:pt>
                      <c:pt idx="847">
                        <c:v>0.06</c:v>
                      </c:pt>
                      <c:pt idx="848">
                        <c:v>0.03</c:v>
                      </c:pt>
                    </c:numCache>
                  </c:numRef>
                </c:yVal>
                <c:smooth val="0"/>
                <c:extLst xmlns:c15="http://schemas.microsoft.com/office/drawing/2012/chart">
                  <c:ext xmlns:c16="http://schemas.microsoft.com/office/drawing/2014/chart" uri="{C3380CC4-5D6E-409C-BE32-E72D297353CC}">
                    <c16:uniqueId val="{00000000-1237-44CD-8DE2-B3E3950965AA}"/>
                  </c:ext>
                </c:extLst>
              </c15:ser>
            </c15:filteredScatterSeries>
          </c:ext>
        </c:extLst>
      </c:scatterChart>
      <c:scatterChart>
        <c:scatterStyle val="lineMarker"/>
        <c:varyColors val="0"/>
        <c:dLbls>
          <c:showLegendKey val="0"/>
          <c:showVal val="0"/>
          <c:showCatName val="0"/>
          <c:showSerName val="0"/>
          <c:showPercent val="0"/>
          <c:showBubbleSize val="0"/>
        </c:dLbls>
        <c:axId val="657181816"/>
        <c:axId val="657177552"/>
        <c:extLst>
          <c:ext xmlns:c15="http://schemas.microsoft.com/office/drawing/2012/chart" uri="{02D57815-91ED-43cb-92C2-25804820EDAC}">
            <c15:filteredScatterSeries>
              <c15:ser>
                <c:idx val="3"/>
                <c:order val="6"/>
                <c:tx>
                  <c:strRef>
                    <c:extLst>
                      <c:ext uri="{02D57815-91ED-43cb-92C2-25804820EDAC}">
                        <c15:formulaRef>
                          <c15:sqref>'AMO-TSI-Temp-Data'!$I$3</c15:sqref>
                        </c15:formulaRef>
                      </c:ext>
                    </c:extLst>
                    <c:strCache>
                      <c:ptCount val="1"/>
                      <c:pt idx="0">
                        <c:v>TSI- NASA - 10 Year MA</c:v>
                      </c:pt>
                    </c:strCache>
                  </c:strRef>
                </c:tx>
                <c:spPr>
                  <a:ln w="19050" cap="rnd">
                    <a:solidFill>
                      <a:schemeClr val="accent4"/>
                    </a:solidFill>
                    <a:round/>
                  </a:ln>
                  <a:effectLst/>
                </c:spPr>
                <c:marker>
                  <c:symbol val="none"/>
                </c:marker>
                <c:xVal>
                  <c:numRef>
                    <c:extLst>
                      <c:ex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c:ext uri="{02D57815-91ED-43cb-92C2-25804820EDAC}">
                        <c15:formulaRef>
                          <c15:sqref>'AMO-TSI-Temp-Data'!$I$4:$I$165</c15:sqref>
                        </c15:formulaRef>
                      </c:ext>
                    </c:extLst>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c:ext xmlns:c16="http://schemas.microsoft.com/office/drawing/2014/chart" uri="{C3380CC4-5D6E-409C-BE32-E72D297353CC}">
                    <c16:uniqueId val="{00000003-A57E-4D59-B4C9-7F409045E640}"/>
                  </c:ext>
                </c:extLst>
              </c15:ser>
            </c15:filteredScatterSeries>
          </c:ext>
        </c:extLst>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valAx>
        <c:axId val="657177552"/>
        <c:scaling>
          <c:orientation val="minMax"/>
          <c:max val="1362.5"/>
          <c:min val="1360"/>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chemeClr val="accent4"/>
                    </a:solidFill>
                    <a:latin typeface="Times New Roman" panose="02020603050405020304" pitchFamily="18" charset="0"/>
                    <a:cs typeface="Times New Roman" panose="02020603050405020304" pitchFamily="18" charset="0"/>
                  </a:rPr>
                  <a:t>Total Solar Intensity, </a:t>
                </a:r>
                <a:r>
                  <a:rPr lang="en-US" sz="800" b="1" i="1">
                    <a:solidFill>
                      <a:schemeClr val="accent4"/>
                    </a:solidFill>
                    <a:latin typeface="Times New Roman" panose="02020603050405020304" pitchFamily="18" charset="0"/>
                    <a:cs typeface="Times New Roman" panose="02020603050405020304" pitchFamily="18" charset="0"/>
                  </a:rPr>
                  <a:t>W/m</a:t>
                </a:r>
                <a:r>
                  <a:rPr lang="en-US" sz="800" b="1" i="1" baseline="30000">
                    <a:solidFill>
                      <a:schemeClr val="accent4"/>
                    </a:solidFill>
                    <a:latin typeface="Times New Roman" panose="02020603050405020304" pitchFamily="18" charset="0"/>
                    <a:cs typeface="Times New Roman" panose="02020603050405020304" pitchFamily="18" charset="0"/>
                  </a:rPr>
                  <a:t>2</a:t>
                </a:r>
              </a:p>
            </c:rich>
          </c:tx>
          <c:layout>
            <c:manualLayout>
              <c:xMode val="edge"/>
              <c:yMode val="edge"/>
              <c:x val="0.97007233595957754"/>
              <c:y val="0.44398245458066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657181816"/>
        <c:crosses val="max"/>
        <c:crossBetween val="midCat"/>
      </c:valAx>
      <c:valAx>
        <c:axId val="657181816"/>
        <c:scaling>
          <c:orientation val="minMax"/>
        </c:scaling>
        <c:delete val="1"/>
        <c:axPos val="b"/>
        <c:numFmt formatCode="General" sourceLinked="1"/>
        <c:majorTickMark val="out"/>
        <c:minorTickMark val="none"/>
        <c:tickLblPos val="nextTo"/>
        <c:crossAx val="657177552"/>
        <c:crosses val="autoZero"/>
        <c:crossBetween val="midCat"/>
      </c:valAx>
      <c:spPr>
        <a:noFill/>
        <a:ln>
          <a:solidFill>
            <a:schemeClr val="tx1"/>
          </a:solidFill>
        </a:ln>
        <a:effectLst/>
      </c:spPr>
    </c:plotArea>
    <c:legend>
      <c:legendPos val="r"/>
      <c:layout>
        <c:manualLayout>
          <c:xMode val="edge"/>
          <c:yMode val="edge"/>
          <c:x val="7.1383922039830294E-2"/>
          <c:y val="5.316617664801844E-2"/>
          <c:w val="0.12421020260947269"/>
          <c:h val="0.1022200444403178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7.1702954106299996E-2"/>
          <c:y val="4.4355683687141614E-2"/>
          <c:w val="0.83960598063702796"/>
          <c:h val="0.89274338474824899"/>
        </c:manualLayout>
      </c:layout>
      <c:scatterChart>
        <c:scatterStyle val="lineMarker"/>
        <c:varyColors val="0"/>
        <c:ser>
          <c:idx val="6"/>
          <c:order val="5"/>
          <c:tx>
            <c:strRef>
              <c:f>'AMO-TSI-Temp-Data'!$AM$3</c:f>
              <c:strCache>
                <c:ptCount val="1"/>
                <c:pt idx="0">
                  <c:v>UAH-Yearly</c:v>
                </c:pt>
              </c:strCache>
            </c:strRef>
          </c:tx>
          <c:spPr>
            <a:ln w="31750" cap="rnd">
              <a:solidFill>
                <a:srgbClr val="008000"/>
              </a:solidFill>
              <a:round/>
            </a:ln>
            <a:effectLst/>
          </c:spPr>
          <c:marker>
            <c:symbol val="none"/>
          </c:marker>
          <c:xVal>
            <c:numRef>
              <c:f>'AMO-TSI-Temp-Data'!$AL$5:$AL$44</c:f>
              <c:numCache>
                <c:formatCode>General</c:formatCode>
                <c:ptCount val="40"/>
                <c:pt idx="0">
                  <c:v>1979.5</c:v>
                </c:pt>
                <c:pt idx="1">
                  <c:v>1980.5</c:v>
                </c:pt>
                <c:pt idx="2">
                  <c:v>1981.5</c:v>
                </c:pt>
                <c:pt idx="3">
                  <c:v>1982.5</c:v>
                </c:pt>
                <c:pt idx="4">
                  <c:v>1983.5</c:v>
                </c:pt>
                <c:pt idx="5">
                  <c:v>1984.5</c:v>
                </c:pt>
                <c:pt idx="6">
                  <c:v>1985.5</c:v>
                </c:pt>
                <c:pt idx="7">
                  <c:v>1986.5</c:v>
                </c:pt>
                <c:pt idx="8">
                  <c:v>1987.5</c:v>
                </c:pt>
                <c:pt idx="9">
                  <c:v>1988.5</c:v>
                </c:pt>
                <c:pt idx="10">
                  <c:v>1989.5</c:v>
                </c:pt>
                <c:pt idx="11">
                  <c:v>1990.5</c:v>
                </c:pt>
                <c:pt idx="12">
                  <c:v>1991.5</c:v>
                </c:pt>
                <c:pt idx="13">
                  <c:v>1992.5</c:v>
                </c:pt>
                <c:pt idx="14">
                  <c:v>1993.5</c:v>
                </c:pt>
                <c:pt idx="15">
                  <c:v>1994.5</c:v>
                </c:pt>
                <c:pt idx="16">
                  <c:v>1995.5</c:v>
                </c:pt>
                <c:pt idx="17">
                  <c:v>1996.5</c:v>
                </c:pt>
                <c:pt idx="18">
                  <c:v>1997.5</c:v>
                </c:pt>
                <c:pt idx="19">
                  <c:v>1998.5</c:v>
                </c:pt>
                <c:pt idx="20">
                  <c:v>1999.5</c:v>
                </c:pt>
                <c:pt idx="21">
                  <c:v>2000.5</c:v>
                </c:pt>
                <c:pt idx="22">
                  <c:v>2001.5</c:v>
                </c:pt>
                <c:pt idx="23">
                  <c:v>2002.5</c:v>
                </c:pt>
                <c:pt idx="24">
                  <c:v>2003.5</c:v>
                </c:pt>
                <c:pt idx="25">
                  <c:v>2004.5</c:v>
                </c:pt>
                <c:pt idx="26">
                  <c:v>2005.5</c:v>
                </c:pt>
                <c:pt idx="27">
                  <c:v>2006.5</c:v>
                </c:pt>
                <c:pt idx="28">
                  <c:v>2007.5</c:v>
                </c:pt>
                <c:pt idx="29">
                  <c:v>2008.5</c:v>
                </c:pt>
                <c:pt idx="30">
                  <c:v>2009.5</c:v>
                </c:pt>
                <c:pt idx="31">
                  <c:v>2010.5</c:v>
                </c:pt>
                <c:pt idx="32">
                  <c:v>2011.5</c:v>
                </c:pt>
                <c:pt idx="33">
                  <c:v>2012.5</c:v>
                </c:pt>
                <c:pt idx="34">
                  <c:v>2013.5</c:v>
                </c:pt>
                <c:pt idx="35">
                  <c:v>2014.5</c:v>
                </c:pt>
                <c:pt idx="36">
                  <c:v>2015.5</c:v>
                </c:pt>
                <c:pt idx="37">
                  <c:v>2016.5</c:v>
                </c:pt>
                <c:pt idx="38">
                  <c:v>2017.5</c:v>
                </c:pt>
                <c:pt idx="39">
                  <c:v>2018.5</c:v>
                </c:pt>
              </c:numCache>
            </c:numRef>
          </c:xVal>
          <c:yVal>
            <c:numRef>
              <c:f>'AMO-TSI-Temp-Data'!$AM$5:$AM$44</c:f>
              <c:numCache>
                <c:formatCode>General</c:formatCode>
                <c:ptCount val="40"/>
                <c:pt idx="0">
                  <c:v>-8.9166666666666658E-2</c:v>
                </c:pt>
                <c:pt idx="1">
                  <c:v>7.8333333333333324E-2</c:v>
                </c:pt>
                <c:pt idx="2">
                  <c:v>9.1666666666666598E-3</c:v>
                </c:pt>
                <c:pt idx="3">
                  <c:v>-0.17500000000000002</c:v>
                </c:pt>
                <c:pt idx="4">
                  <c:v>7.9166666666666677E-2</c:v>
                </c:pt>
                <c:pt idx="5">
                  <c:v>-0.11666666666666665</c:v>
                </c:pt>
                <c:pt idx="6">
                  <c:v>-0.24083333333333337</c:v>
                </c:pt>
                <c:pt idx="7">
                  <c:v>-9.8333333333333328E-2</c:v>
                </c:pt>
                <c:pt idx="8">
                  <c:v>0.17</c:v>
                </c:pt>
                <c:pt idx="9">
                  <c:v>0.15999999999999998</c:v>
                </c:pt>
                <c:pt idx="10">
                  <c:v>-8.8333333333333333E-2</c:v>
                </c:pt>
                <c:pt idx="11">
                  <c:v>0.13250000000000001</c:v>
                </c:pt>
                <c:pt idx="12">
                  <c:v>0.13999999999999993</c:v>
                </c:pt>
                <c:pt idx="13">
                  <c:v>-0.16</c:v>
                </c:pt>
                <c:pt idx="14">
                  <c:v>-8.2500000000000004E-2</c:v>
                </c:pt>
                <c:pt idx="15">
                  <c:v>5.6666666666666671E-2</c:v>
                </c:pt>
                <c:pt idx="16">
                  <c:v>0.19083333333333333</c:v>
                </c:pt>
                <c:pt idx="17">
                  <c:v>0.11333333333333333</c:v>
                </c:pt>
                <c:pt idx="18">
                  <c:v>0.11416666666666665</c:v>
                </c:pt>
                <c:pt idx="19">
                  <c:v>0.60249999999999992</c:v>
                </c:pt>
                <c:pt idx="20">
                  <c:v>0.105</c:v>
                </c:pt>
                <c:pt idx="21">
                  <c:v>9.9166666666666667E-2</c:v>
                </c:pt>
                <c:pt idx="22">
                  <c:v>0.23583333333333334</c:v>
                </c:pt>
                <c:pt idx="23">
                  <c:v>0.33666666666666667</c:v>
                </c:pt>
                <c:pt idx="24">
                  <c:v>0.30750000000000005</c:v>
                </c:pt>
                <c:pt idx="25">
                  <c:v>0.20166666666666666</c:v>
                </c:pt>
                <c:pt idx="26">
                  <c:v>0.32000000000000006</c:v>
                </c:pt>
                <c:pt idx="27">
                  <c:v>0.23333333333333331</c:v>
                </c:pt>
                <c:pt idx="28">
                  <c:v>0.27916666666666673</c:v>
                </c:pt>
                <c:pt idx="29">
                  <c:v>1.9166666666666655E-2</c:v>
                </c:pt>
                <c:pt idx="30">
                  <c:v>0.21249999999999999</c:v>
                </c:pt>
                <c:pt idx="31">
                  <c:v>0.44916666666666677</c:v>
                </c:pt>
                <c:pt idx="32">
                  <c:v>0.13583333333333336</c:v>
                </c:pt>
                <c:pt idx="33">
                  <c:v>0.17416666666666666</c:v>
                </c:pt>
                <c:pt idx="34">
                  <c:v>0.25666666666666665</c:v>
                </c:pt>
                <c:pt idx="35">
                  <c:v>0.30083333333333334</c:v>
                </c:pt>
                <c:pt idx="36">
                  <c:v>0.39333333333333337</c:v>
                </c:pt>
                <c:pt idx="37">
                  <c:v>0.64583333333333337</c:v>
                </c:pt>
                <c:pt idx="38">
                  <c:v>0.52416666666666656</c:v>
                </c:pt>
                <c:pt idx="39">
                  <c:v>0.34583333333333327</c:v>
                </c:pt>
              </c:numCache>
            </c:numRef>
          </c:yVal>
          <c:smooth val="0"/>
          <c:extLst>
            <c:ext xmlns:c16="http://schemas.microsoft.com/office/drawing/2014/chart" uri="{C3380CC4-5D6E-409C-BE32-E72D297353CC}">
              <c16:uniqueId val="{00000005-D4D0-4FCC-8A67-CFA0E30FDAA0}"/>
            </c:ext>
          </c:extLst>
        </c:ser>
        <c:ser>
          <c:idx val="5"/>
          <c:order val="7"/>
          <c:tx>
            <c:strRef>
              <c:f>'AMO-TSI-Temp-Data'!$T$3</c:f>
              <c:strCache>
                <c:ptCount val="1"/>
                <c:pt idx="0">
                  <c:v>HC4-Yearly-PS</c:v>
                </c:pt>
              </c:strCache>
              <c:extLst xmlns:c15="http://schemas.microsoft.com/office/drawing/2012/chart"/>
            </c:strRef>
          </c:tx>
          <c:spPr>
            <a:ln w="38100" cap="rnd">
              <a:solidFill>
                <a:srgbClr val="FF0000"/>
              </a:solidFill>
              <a:round/>
            </a:ln>
            <a:effectLst/>
          </c:spPr>
          <c:marker>
            <c:symbol val="none"/>
          </c:marker>
          <c:xVal>
            <c:numRef>
              <c:f>'AMO-TSI-Temp-Data'!$R$4:$R$172</c:f>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extLst xmlns:c15="http://schemas.microsoft.com/office/drawing/2012/chart"/>
            </c:numRef>
          </c:xVal>
          <c:yVal>
            <c:numRef>
              <c:f>'AMO-TSI-Temp-Data'!$T$4:$T$172</c:f>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D4D0-4FCC-8A67-CFA0E30FDAA0}"/>
            </c:ext>
          </c:extLst>
        </c:ser>
        <c:ser>
          <c:idx val="8"/>
          <c:order val="9"/>
          <c:tx>
            <c:strRef>
              <c:f>'AMO-TSI-Temp-Data'!$M$3</c:f>
              <c:strCache>
                <c:ptCount val="1"/>
                <c:pt idx="0">
                  <c:v>AMO-TSI Average</c:v>
                </c:pt>
              </c:strCache>
            </c:strRef>
          </c:tx>
          <c:spPr>
            <a:ln w="38100" cap="rnd">
              <a:solidFill>
                <a:srgbClr val="7030A0"/>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'AMO-TSI-Temp-Data'!$M$4:$M$165</c:f>
              <c:numCache>
                <c:formatCode>General</c:formatCode>
                <c:ptCount val="162"/>
                <c:pt idx="0">
                  <c:v>-0.15653064285716969</c:v>
                </c:pt>
                <c:pt idx="1">
                  <c:v>-0.21826911607150387</c:v>
                </c:pt>
                <c:pt idx="2">
                  <c:v>-0.2244833482141366</c:v>
                </c:pt>
                <c:pt idx="3">
                  <c:v>-0.23671397321404675</c:v>
                </c:pt>
                <c:pt idx="4">
                  <c:v>-0.22668872619013455</c:v>
                </c:pt>
                <c:pt idx="5">
                  <c:v>-0.19114542261893294</c:v>
                </c:pt>
                <c:pt idx="6">
                  <c:v>-0.27721573214272871</c:v>
                </c:pt>
                <c:pt idx="7">
                  <c:v>-0.25035514285719301</c:v>
                </c:pt>
                <c:pt idx="8">
                  <c:v>-0.20398291071444541</c:v>
                </c:pt>
                <c:pt idx="9">
                  <c:v>-0.17499279166661549</c:v>
                </c:pt>
                <c:pt idx="10">
                  <c:v>-0.16551074107148903</c:v>
                </c:pt>
                <c:pt idx="11">
                  <c:v>-0.18026618154760329</c:v>
                </c:pt>
                <c:pt idx="12">
                  <c:v>-0.17943982738084596</c:v>
                </c:pt>
                <c:pt idx="13">
                  <c:v>-0.20578542261907215</c:v>
                </c:pt>
                <c:pt idx="14">
                  <c:v>-0.24589579761904795</c:v>
                </c:pt>
                <c:pt idx="15">
                  <c:v>-0.26178161309523046</c:v>
                </c:pt>
                <c:pt idx="16">
                  <c:v>-0.25629936011918736</c:v>
                </c:pt>
                <c:pt idx="17">
                  <c:v>-0.27644918154794162</c:v>
                </c:pt>
                <c:pt idx="18">
                  <c:v>-0.30020585416686763</c:v>
                </c:pt>
                <c:pt idx="19">
                  <c:v>-0.28654981250022016</c:v>
                </c:pt>
                <c:pt idx="20">
                  <c:v>-0.30238732440507848</c:v>
                </c:pt>
                <c:pt idx="21">
                  <c:v>-0.24207844642889648</c:v>
                </c:pt>
                <c:pt idx="22">
                  <c:v>-0.19351484523829515</c:v>
                </c:pt>
                <c:pt idx="23">
                  <c:v>-0.28685140476206605</c:v>
                </c:pt>
                <c:pt idx="24">
                  <c:v>-0.32354820833343306</c:v>
                </c:pt>
                <c:pt idx="25">
                  <c:v>-0.35796151785706226</c:v>
                </c:pt>
                <c:pt idx="26">
                  <c:v>-0.39244485416680114</c:v>
                </c:pt>
                <c:pt idx="27">
                  <c:v>-0.40465486904778852</c:v>
                </c:pt>
                <c:pt idx="28">
                  <c:v>-0.41212312797624184</c:v>
                </c:pt>
                <c:pt idx="29">
                  <c:v>-0.3866702321428323</c:v>
                </c:pt>
                <c:pt idx="30">
                  <c:v>-0.33710944642873375</c:v>
                </c:pt>
                <c:pt idx="31">
                  <c:v>-0.33135444642861117</c:v>
                </c:pt>
                <c:pt idx="32">
                  <c:v>-0.31182303273803913</c:v>
                </c:pt>
                <c:pt idx="33">
                  <c:v>-0.30892687202356178</c:v>
                </c:pt>
                <c:pt idx="34">
                  <c:v>-0.39416465773814791</c:v>
                </c:pt>
                <c:pt idx="35">
                  <c:v>-0.35457423809520461</c:v>
                </c:pt>
                <c:pt idx="36">
                  <c:v>-0.39880231845227299</c:v>
                </c:pt>
                <c:pt idx="37">
                  <c:v>-0.38581509226175359</c:v>
                </c:pt>
                <c:pt idx="38">
                  <c:v>-0.44616088988089636</c:v>
                </c:pt>
                <c:pt idx="39">
                  <c:v>-0.4053678958331966</c:v>
                </c:pt>
                <c:pt idx="40">
                  <c:v>-0.35360476488096371</c:v>
                </c:pt>
                <c:pt idx="41">
                  <c:v>-0.33783983630953074</c:v>
                </c:pt>
                <c:pt idx="42">
                  <c:v>-0.33407372916674799</c:v>
                </c:pt>
                <c:pt idx="43">
                  <c:v>-0.30414222321437873</c:v>
                </c:pt>
                <c:pt idx="44">
                  <c:v>-0.29932725297626422</c:v>
                </c:pt>
                <c:pt idx="45">
                  <c:v>-0.29513981547634832</c:v>
                </c:pt>
                <c:pt idx="46">
                  <c:v>-0.34952102678578867</c:v>
                </c:pt>
                <c:pt idx="47">
                  <c:v>-0.38505796726207414</c:v>
                </c:pt>
                <c:pt idx="48">
                  <c:v>-0.44263785119061855</c:v>
                </c:pt>
                <c:pt idx="49">
                  <c:v>-0.42577605059531637</c:v>
                </c:pt>
                <c:pt idx="50">
                  <c:v>-0.39567815178585242</c:v>
                </c:pt>
                <c:pt idx="51">
                  <c:v>-0.41997266666665123</c:v>
                </c:pt>
                <c:pt idx="52">
                  <c:v>-0.36941736309525702</c:v>
                </c:pt>
                <c:pt idx="53">
                  <c:v>-0.34562310119058709</c:v>
                </c:pt>
                <c:pt idx="54">
                  <c:v>-0.35477129464292056</c:v>
                </c:pt>
                <c:pt idx="55">
                  <c:v>-0.33415817261901692</c:v>
                </c:pt>
                <c:pt idx="56">
                  <c:v>-0.32713185119042909</c:v>
                </c:pt>
                <c:pt idx="57">
                  <c:v>-0.3613035148808586</c:v>
                </c:pt>
                <c:pt idx="58">
                  <c:v>-0.33818030952386829</c:v>
                </c:pt>
                <c:pt idx="59">
                  <c:v>-0.25129243750003516</c:v>
                </c:pt>
                <c:pt idx="60">
                  <c:v>-0.28836399107162458</c:v>
                </c:pt>
                <c:pt idx="61">
                  <c:v>-0.33666181547626972</c:v>
                </c:pt>
                <c:pt idx="62">
                  <c:v>-0.31800782738114164</c:v>
                </c:pt>
                <c:pt idx="63">
                  <c:v>-0.29252307738099914</c:v>
                </c:pt>
                <c:pt idx="64">
                  <c:v>-0.32009343154757547</c:v>
                </c:pt>
                <c:pt idx="65">
                  <c:v>-0.27811556250010516</c:v>
                </c:pt>
                <c:pt idx="66">
                  <c:v>-0.29086104166677174</c:v>
                </c:pt>
                <c:pt idx="67">
                  <c:v>-0.28224318452380548</c:v>
                </c:pt>
                <c:pt idx="68">
                  <c:v>-0.23251525297625109</c:v>
                </c:pt>
                <c:pt idx="69">
                  <c:v>-0.22875861904761469</c:v>
                </c:pt>
                <c:pt idx="70">
                  <c:v>-0.16477205654766688</c:v>
                </c:pt>
                <c:pt idx="71">
                  <c:v>-0.14869260416666127</c:v>
                </c:pt>
                <c:pt idx="72">
                  <c:v>-0.17557417857134483</c:v>
                </c:pt>
                <c:pt idx="73">
                  <c:v>-0.20101607440462016</c:v>
                </c:pt>
                <c:pt idx="74">
                  <c:v>-0.16102790178578366</c:v>
                </c:pt>
                <c:pt idx="75">
                  <c:v>-0.1060114613093659</c:v>
                </c:pt>
                <c:pt idx="76">
                  <c:v>-7.9745232142884759E-2</c:v>
                </c:pt>
                <c:pt idx="77">
                  <c:v>-7.568348511901743E-2</c:v>
                </c:pt>
                <c:pt idx="78">
                  <c:v>-0.11878650297628106</c:v>
                </c:pt>
                <c:pt idx="79">
                  <c:v>-0.10614976785714841</c:v>
                </c:pt>
                <c:pt idx="80">
                  <c:v>-6.4863398809573009E-2</c:v>
                </c:pt>
                <c:pt idx="81">
                  <c:v>-1.9753949404758858E-2</c:v>
                </c:pt>
                <c:pt idx="82">
                  <c:v>-1.922663392877285E-2</c:v>
                </c:pt>
                <c:pt idx="83">
                  <c:v>-2.9710056547653751E-2</c:v>
                </c:pt>
                <c:pt idx="84">
                  <c:v>-4.3490913690459501E-2</c:v>
                </c:pt>
                <c:pt idx="85">
                  <c:v>1.8772687499940349E-2</c:v>
                </c:pt>
                <c:pt idx="86">
                  <c:v>2.7273964285532665E-2</c:v>
                </c:pt>
                <c:pt idx="87">
                  <c:v>-8.2705357161429183E-4</c:v>
                </c:pt>
                <c:pt idx="88">
                  <c:v>8.563435119032109E-2</c:v>
                </c:pt>
                <c:pt idx="89">
                  <c:v>0.16253899107138586</c:v>
                </c:pt>
                <c:pt idx="90">
                  <c:v>1.2737964285685693E-2</c:v>
                </c:pt>
                <c:pt idx="91">
                  <c:v>-6.3369250000031185E-2</c:v>
                </c:pt>
                <c:pt idx="92">
                  <c:v>1.8625142857113305E-2</c:v>
                </c:pt>
                <c:pt idx="93">
                  <c:v>8.7029732142841709E-2</c:v>
                </c:pt>
                <c:pt idx="94">
                  <c:v>1.7234044642825665E-2</c:v>
                </c:pt>
                <c:pt idx="95">
                  <c:v>0.18112074107138657</c:v>
                </c:pt>
                <c:pt idx="96">
                  <c:v>0.25041696428571153</c:v>
                </c:pt>
                <c:pt idx="97">
                  <c:v>0.22763008035711513</c:v>
                </c:pt>
                <c:pt idx="98">
                  <c:v>6.2888080357054454E-2</c:v>
                </c:pt>
                <c:pt idx="99">
                  <c:v>0.17556694642854681</c:v>
                </c:pt>
                <c:pt idx="100">
                  <c:v>1.4429375000022331E-2</c:v>
                </c:pt>
                <c:pt idx="101">
                  <c:v>5.792083035713215E-2</c:v>
                </c:pt>
                <c:pt idx="102">
                  <c:v>0.18568973214288709</c:v>
                </c:pt>
                <c:pt idx="103">
                  <c:v>6.2237821428515944E-2</c:v>
                </c:pt>
                <c:pt idx="104">
                  <c:v>0.19865690178566447</c:v>
                </c:pt>
                <c:pt idx="105">
                  <c:v>9.9983866071421346E-2</c:v>
                </c:pt>
                <c:pt idx="106">
                  <c:v>8.128312500004034E-2</c:v>
                </c:pt>
                <c:pt idx="107">
                  <c:v>3.3980821428541856E-2</c:v>
                </c:pt>
                <c:pt idx="108">
                  <c:v>-3.9023187499994935E-2</c:v>
                </c:pt>
                <c:pt idx="109">
                  <c:v>-8.6403196428590096E-2</c:v>
                </c:pt>
                <c:pt idx="110">
                  <c:v>3.4229089285748887E-2</c:v>
                </c:pt>
                <c:pt idx="111">
                  <c:v>-5.1603517857134823E-2</c:v>
                </c:pt>
                <c:pt idx="112">
                  <c:v>-0.11668858035712992</c:v>
                </c:pt>
                <c:pt idx="113">
                  <c:v>7.4339910714416296E-3</c:v>
                </c:pt>
                <c:pt idx="114">
                  <c:v>-7.6565857142837035E-2</c:v>
                </c:pt>
                <c:pt idx="115">
                  <c:v>-0.2311185625000009</c:v>
                </c:pt>
                <c:pt idx="116">
                  <c:v>-0.25408495535713049</c:v>
                </c:pt>
                <c:pt idx="117">
                  <c:v>-0.1457111160714957</c:v>
                </c:pt>
                <c:pt idx="118">
                  <c:v>-0.29367658035716304</c:v>
                </c:pt>
                <c:pt idx="119">
                  <c:v>-0.20171092857146641</c:v>
                </c:pt>
                <c:pt idx="120">
                  <c:v>-0.25239709821428236</c:v>
                </c:pt>
                <c:pt idx="121">
                  <c:v>-0.12605741964296105</c:v>
                </c:pt>
                <c:pt idx="122">
                  <c:v>-0.12464561607145319</c:v>
                </c:pt>
                <c:pt idx="123">
                  <c:v>-7.4931669642922943E-2</c:v>
                </c:pt>
                <c:pt idx="124">
                  <c:v>-2.7529375000543907E-3</c:v>
                </c:pt>
                <c:pt idx="125">
                  <c:v>-4.3941169642901845E-2</c:v>
                </c:pt>
                <c:pt idx="126">
                  <c:v>-0.14013633035720346</c:v>
                </c:pt>
                <c:pt idx="127">
                  <c:v>-3.1054901785745784E-2</c:v>
                </c:pt>
                <c:pt idx="128">
                  <c:v>-0.13289936607147737</c:v>
                </c:pt>
                <c:pt idx="129">
                  <c:v>-0.17788551785715459</c:v>
                </c:pt>
                <c:pt idx="130">
                  <c:v>-0.18324696428572573</c:v>
                </c:pt>
                <c:pt idx="131">
                  <c:v>7.246341964288297E-2</c:v>
                </c:pt>
                <c:pt idx="132">
                  <c:v>1.7679607142868835E-2</c:v>
                </c:pt>
                <c:pt idx="133">
                  <c:v>-4.1070544642796039E-2</c:v>
                </c:pt>
                <c:pt idx="134">
                  <c:v>-9.1421874999663422E-3</c:v>
                </c:pt>
                <c:pt idx="135">
                  <c:v>-7.9075267857158973E-2</c:v>
                </c:pt>
                <c:pt idx="136">
                  <c:v>-0.14606127678566361</c:v>
                </c:pt>
                <c:pt idx="137">
                  <c:v>-0.13469592857142032</c:v>
                </c:pt>
                <c:pt idx="138">
                  <c:v>-0.11175591071428131</c:v>
                </c:pt>
                <c:pt idx="139">
                  <c:v>0.12361661607141664</c:v>
                </c:pt>
                <c:pt idx="140">
                  <c:v>-1.9561294642910752E-2</c:v>
                </c:pt>
                <c:pt idx="141">
                  <c:v>6.3109875000028487E-2</c:v>
                </c:pt>
                <c:pt idx="142">
                  <c:v>0.30082650000002431</c:v>
                </c:pt>
                <c:pt idx="143">
                  <c:v>0.10264114285718105</c:v>
                </c:pt>
                <c:pt idx="144">
                  <c:v>2.1937133928563578E-2</c:v>
                </c:pt>
                <c:pt idx="145">
                  <c:v>8.0664294642884951E-2</c:v>
                </c:pt>
                <c:pt idx="146">
                  <c:v>3.4691616071435269E-2</c:v>
                </c:pt>
                <c:pt idx="147">
                  <c:v>0.15857658928567575</c:v>
                </c:pt>
                <c:pt idx="148">
                  <c:v>0.14489716071432412</c:v>
                </c:pt>
                <c:pt idx="149">
                  <c:v>0.21717024107145441</c:v>
                </c:pt>
                <c:pt idx="150">
                  <c:v>0.2070444464286357</c:v>
                </c:pt>
                <c:pt idx="151">
                  <c:v>0.12182003571429997</c:v>
                </c:pt>
                <c:pt idx="152">
                  <c:v>0.11414409821421728</c:v>
                </c:pt>
                <c:pt idx="153">
                  <c:v>3.8621738721795487E-2</c:v>
                </c:pt>
                <c:pt idx="154">
                  <c:v>0.26595206349208539</c:v>
                </c:pt>
                <c:pt idx="155">
                  <c:v>7.1427689075607412E-2</c:v>
                </c:pt>
                <c:pt idx="156">
                  <c:v>0.14665097098216048</c:v>
                </c:pt>
                <c:pt idx="157">
                  <c:v>0.10059754761903329</c:v>
                </c:pt>
                <c:pt idx="158">
                  <c:v>5.0666887755023399E-2</c:v>
                </c:pt>
                <c:pt idx="159">
                  <c:v>6.0202197802136204E-2</c:v>
                </c:pt>
                <c:pt idx="160">
                  <c:v>0.23547696428572079</c:v>
                </c:pt>
                <c:pt idx="161">
                  <c:v>0.22166043831165033</c:v>
                </c:pt>
              </c:numCache>
            </c:numRef>
          </c:yVal>
          <c:smooth val="0"/>
          <c:extLst>
            <c:ext xmlns:c16="http://schemas.microsoft.com/office/drawing/2014/chart" uri="{C3380CC4-5D6E-409C-BE32-E72D297353CC}">
              <c16:uniqueId val="{00000007-D4D0-4FCC-8A67-CFA0E30FDAA0}"/>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0"/>
                <c:order val="0"/>
                <c:tx>
                  <c:strRef>
                    <c:extLst>
                      <c:ext uri="{02D57815-91ED-43cb-92C2-25804820EDAC}">
                        <c15:formulaRef>
                          <c15:sqref>'AMO-TSI-Temp-Data'!$D$3</c15:sqref>
                        </c15:formulaRef>
                      </c:ext>
                    </c:extLst>
                    <c:strCache>
                      <c:ptCount val="1"/>
                      <c:pt idx="0">
                        <c:v>AMO - Monthly</c:v>
                      </c:pt>
                    </c:strCache>
                  </c:strRef>
                </c:tx>
                <c:spPr>
                  <a:ln w="19050" cap="rnd">
                    <a:solidFill>
                      <a:schemeClr val="bg1">
                        <a:lumMod val="65000"/>
                      </a:schemeClr>
                    </a:solidFill>
                    <a:round/>
                  </a:ln>
                  <a:effectLst/>
                </c:spPr>
                <c:marker>
                  <c:symbol val="none"/>
                </c:marker>
                <c:xVal>
                  <c:numRef>
                    <c:extLst>
                      <c:ext uri="{02D57815-91ED-43cb-92C2-25804820EDAC}">
                        <c15:formulaRef>
                          <c15:sqref>'AMO-TSI-Temp-Data'!$C$4:$C$1959</c15:sqref>
                        </c15:formulaRef>
                      </c:ext>
                    </c:extLst>
                    <c:numCache>
                      <c:formatCode>General</c:formatCode>
                      <c:ptCount val="19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extLst>
                      <c:ext uri="{02D57815-91ED-43cb-92C2-25804820EDAC}">
                        <c15:formulaRef>
                          <c15:sqref>'AMO-TSI-Temp-Data'!$D$4:$D$1959</c15:sqref>
                        </c15:formulaRef>
                      </c:ext>
                    </c:extLst>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D4D0-4FCC-8A67-CFA0E30FDAA0}"/>
                  </c:ext>
                </c:extLst>
              </c15:ser>
            </c15:filteredScatterSeries>
            <c15:filteredScatterSeries>
              <c15:ser>
                <c:idx val="9"/>
                <c:order val="1"/>
                <c:tx>
                  <c:strRef>
                    <c:extLst xmlns:c15="http://schemas.microsoft.com/office/drawing/2012/chart">
                      <c:ext xmlns:c15="http://schemas.microsoft.com/office/drawing/2012/chart" uri="{02D57815-91ED-43cb-92C2-25804820EDAC}">
                        <c15:formulaRef>
                          <c15:sqref>'AMO-TSI-Temp-Data'!$L$3</c15:sqref>
                        </c15:formulaRef>
                      </c:ext>
                    </c:extLst>
                    <c:strCache>
                      <c:ptCount val="1"/>
                      <c:pt idx="0">
                        <c:v>AMO - Yearly</c:v>
                      </c:pt>
                    </c:strCache>
                  </c:strRef>
                </c:tx>
                <c:spPr>
                  <a:ln w="38100" cap="rnd">
                    <a:solidFill>
                      <a:schemeClr val="tx1"/>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'AMO-TSI-Temp-Data'!$L$4:$L$165</c15:sqref>
                        </c15:formulaRef>
                      </c:ext>
                    </c:extLst>
                    <c:numCache>
                      <c:formatCode>General</c:formatCode>
                      <c:ptCount val="162"/>
                      <c:pt idx="0">
                        <c:v>0.20874999999999999</c:v>
                      </c:pt>
                      <c:pt idx="1">
                        <c:v>-1.0249999999999997E-2</c:v>
                      </c:pt>
                      <c:pt idx="2">
                        <c:v>1.6749999999999991E-2</c:v>
                      </c:pt>
                      <c:pt idx="3">
                        <c:v>2.7250000000000007E-2</c:v>
                      </c:pt>
                      <c:pt idx="4">
                        <c:v>9.3666666666666676E-2</c:v>
                      </c:pt>
                      <c:pt idx="5">
                        <c:v>0.19041666666666668</c:v>
                      </c:pt>
                      <c:pt idx="6">
                        <c:v>-0.18925</c:v>
                      </c:pt>
                      <c:pt idx="7">
                        <c:v>-0.1065</c:v>
                      </c:pt>
                      <c:pt idx="8">
                        <c:v>7.0499999999999993E-2</c:v>
                      </c:pt>
                      <c:pt idx="9">
                        <c:v>0.17633333333333334</c:v>
                      </c:pt>
                      <c:pt idx="10">
                        <c:v>0.21099999999999999</c:v>
                      </c:pt>
                      <c:pt idx="11">
                        <c:v>0.14941666666666664</c:v>
                      </c:pt>
                      <c:pt idx="12">
                        <c:v>0.16158333333333333</c:v>
                      </c:pt>
                      <c:pt idx="13">
                        <c:v>0.10266666666666667</c:v>
                      </c:pt>
                      <c:pt idx="14">
                        <c:v>2.541666666666666E-2</c:v>
                      </c:pt>
                      <c:pt idx="15">
                        <c:v>3.833333333333333E-2</c:v>
                      </c:pt>
                      <c:pt idx="16">
                        <c:v>0.10066666666666667</c:v>
                      </c:pt>
                      <c:pt idx="17">
                        <c:v>5.4916666666666669E-2</c:v>
                      </c:pt>
                      <c:pt idx="18">
                        <c:v>-1.4166666666666666E-2</c:v>
                      </c:pt>
                      <c:pt idx="19">
                        <c:v>4.1499999999999995E-2</c:v>
                      </c:pt>
                      <c:pt idx="20">
                        <c:v>-1.5833333333333335E-2</c:v>
                      </c:pt>
                      <c:pt idx="21">
                        <c:v>0.24725</c:v>
                      </c:pt>
                      <c:pt idx="22">
                        <c:v>0.45833333333333331</c:v>
                      </c:pt>
                      <c:pt idx="23">
                        <c:v>0.13091666666666668</c:v>
                      </c:pt>
                      <c:pt idx="24">
                        <c:v>6.7916666666666667E-2</c:v>
                      </c:pt>
                      <c:pt idx="25">
                        <c:v>4.7500000000000021E-2</c:v>
                      </c:pt>
                      <c:pt idx="26">
                        <c:v>-2.1166666666666663E-2</c:v>
                      </c:pt>
                      <c:pt idx="27">
                        <c:v>-2.8083333333333332E-2</c:v>
                      </c:pt>
                      <c:pt idx="28">
                        <c:v>-7.1583333333333332E-2</c:v>
                      </c:pt>
                      <c:pt idx="29">
                        <c:v>-2.0750000000000005E-2</c:v>
                      </c:pt>
                      <c:pt idx="30">
                        <c:v>0.1265</c:v>
                      </c:pt>
                      <c:pt idx="31">
                        <c:v>0.1245</c:v>
                      </c:pt>
                      <c:pt idx="32">
                        <c:v>0.19808333333333328</c:v>
                      </c:pt>
                      <c:pt idx="33">
                        <c:v>0.20058333333333334</c:v>
                      </c:pt>
                      <c:pt idx="34">
                        <c:v>-0.14191666666666666</c:v>
                      </c:pt>
                      <c:pt idx="35">
                        <c:v>3.6833333333333336E-2</c:v>
                      </c:pt>
                      <c:pt idx="36">
                        <c:v>-8.9666666666666672E-2</c:v>
                      </c:pt>
                      <c:pt idx="37">
                        <c:v>-3.5833333333333329E-3</c:v>
                      </c:pt>
                      <c:pt idx="38">
                        <c:v>-0.24216666666666672</c:v>
                      </c:pt>
                      <c:pt idx="39">
                        <c:v>-9.3083333333333351E-2</c:v>
                      </c:pt>
                      <c:pt idx="40">
                        <c:v>0.10783333333333334</c:v>
                      </c:pt>
                      <c:pt idx="41">
                        <c:v>0.11108333333333335</c:v>
                      </c:pt>
                      <c:pt idx="42">
                        <c:v>7.5333333333333349E-2</c:v>
                      </c:pt>
                      <c:pt idx="43">
                        <c:v>0.12825</c:v>
                      </c:pt>
                      <c:pt idx="44">
                        <c:v>9.7916666666666666E-2</c:v>
                      </c:pt>
                      <c:pt idx="45">
                        <c:v>8.8916666666666686E-2</c:v>
                      </c:pt>
                      <c:pt idx="46">
                        <c:v>-0.10125000000000001</c:v>
                      </c:pt>
                      <c:pt idx="47">
                        <c:v>-0.19258333333333336</c:v>
                      </c:pt>
                      <c:pt idx="48">
                        <c:v>-0.34708333333333324</c:v>
                      </c:pt>
                      <c:pt idx="49">
                        <c:v>-0.20241666666666669</c:v>
                      </c:pt>
                      <c:pt idx="50">
                        <c:v>-7.2999999999999995E-2</c:v>
                      </c:pt>
                      <c:pt idx="51">
                        <c:v>-0.22666666666666668</c:v>
                      </c:pt>
                      <c:pt idx="52">
                        <c:v>-0.12991666666666668</c:v>
                      </c:pt>
                      <c:pt idx="53">
                        <c:v>-0.13708333333333331</c:v>
                      </c:pt>
                      <c:pt idx="54">
                        <c:v>-0.24750000000000005</c:v>
                      </c:pt>
                      <c:pt idx="55">
                        <c:v>-0.21358333333333335</c:v>
                      </c:pt>
                      <c:pt idx="56">
                        <c:v>-0.22783333333333336</c:v>
                      </c:pt>
                      <c:pt idx="57">
                        <c:v>-0.38791666666666669</c:v>
                      </c:pt>
                      <c:pt idx="58">
                        <c:v>-0.29016666666666668</c:v>
                      </c:pt>
                      <c:pt idx="59">
                        <c:v>9.3499999999999986E-2</c:v>
                      </c:pt>
                      <c:pt idx="60">
                        <c:v>-7.6499999999999999E-2</c:v>
                      </c:pt>
                      <c:pt idx="61">
                        <c:v>-0.27983333333333332</c:v>
                      </c:pt>
                      <c:pt idx="62">
                        <c:v>-0.26091666666666663</c:v>
                      </c:pt>
                      <c:pt idx="63">
                        <c:v>-0.18691666666666665</c:v>
                      </c:pt>
                      <c:pt idx="64">
                        <c:v>-0.33608333333333335</c:v>
                      </c:pt>
                      <c:pt idx="65">
                        <c:v>-0.22124999999999997</c:v>
                      </c:pt>
                      <c:pt idx="66">
                        <c:v>-0.32091666666666668</c:v>
                      </c:pt>
                      <c:pt idx="67">
                        <c:v>-0.32516666666666671</c:v>
                      </c:pt>
                      <c:pt idx="68">
                        <c:v>-0.15358333333333332</c:v>
                      </c:pt>
                      <c:pt idx="69">
                        <c:v>-0.16058333333333333</c:v>
                      </c:pt>
                      <c:pt idx="70">
                        <c:v>8.4416666666666682E-2</c:v>
                      </c:pt>
                      <c:pt idx="71">
                        <c:v>0.10858333333333332</c:v>
                      </c:pt>
                      <c:pt idx="72">
                        <c:v>-6.9999999999999984E-3</c:v>
                      </c:pt>
                      <c:pt idx="73">
                        <c:v>-0.11283333333333333</c:v>
                      </c:pt>
                      <c:pt idx="74">
                        <c:v>9.4999999999999946E-3</c:v>
                      </c:pt>
                      <c:pt idx="75">
                        <c:v>0.17708333333333334</c:v>
                      </c:pt>
                      <c:pt idx="76">
                        <c:v>0.22700000000000001</c:v>
                      </c:pt>
                      <c:pt idx="77">
                        <c:v>0.19116666666666662</c:v>
                      </c:pt>
                      <c:pt idx="78">
                        <c:v>-9.3333333333333272E-3</c:v>
                      </c:pt>
                      <c:pt idx="79">
                        <c:v>1.5999999999999997E-2</c:v>
                      </c:pt>
                      <c:pt idx="80">
                        <c:v>0.14808333333333332</c:v>
                      </c:pt>
                      <c:pt idx="81">
                        <c:v>0.29091666666666666</c:v>
                      </c:pt>
                      <c:pt idx="82">
                        <c:v>0.23824999999999999</c:v>
                      </c:pt>
                      <c:pt idx="83">
                        <c:v>0.10591666666666667</c:v>
                      </c:pt>
                      <c:pt idx="84">
                        <c:v>-3.308333333333334E-2</c:v>
                      </c:pt>
                      <c:pt idx="85">
                        <c:v>0.17025000000000001</c:v>
                      </c:pt>
                      <c:pt idx="86">
                        <c:v>0.17925000000000002</c:v>
                      </c:pt>
                      <c:pt idx="87">
                        <c:v>2.8749999999999998E-2</c:v>
                      </c:pt>
                      <c:pt idx="88">
                        <c:v>0.34433333333333338</c:v>
                      </c:pt>
                      <c:pt idx="89">
                        <c:v>0.21458333333333335</c:v>
                      </c:pt>
                      <c:pt idx="90">
                        <c:v>1.35E-2</c:v>
                      </c:pt>
                      <c:pt idx="91">
                        <c:v>-9.1166666666666688E-2</c:v>
                      </c:pt>
                      <c:pt idx="92">
                        <c:v>6.000000000000001E-3</c:v>
                      </c:pt>
                      <c:pt idx="93">
                        <c:v>8.508333333333333E-2</c:v>
                      </c:pt>
                      <c:pt idx="94">
                        <c:v>-1.5749999999999997E-2</c:v>
                      </c:pt>
                      <c:pt idx="95">
                        <c:v>0.19566666666666668</c:v>
                      </c:pt>
                      <c:pt idx="96">
                        <c:v>0.28666666666666668</c:v>
                      </c:pt>
                      <c:pt idx="97">
                        <c:v>0.25616666666666665</c:v>
                      </c:pt>
                      <c:pt idx="98">
                        <c:v>3.4749999999999989E-2</c:v>
                      </c:pt>
                      <c:pt idx="99">
                        <c:v>0.18408333333333335</c:v>
                      </c:pt>
                      <c:pt idx="100">
                        <c:v>-2.7999999999999997E-2</c:v>
                      </c:pt>
                      <c:pt idx="101">
                        <c:v>3.1416666666666669E-2</c:v>
                      </c:pt>
                      <c:pt idx="102">
                        <c:v>0.20458333333333334</c:v>
                      </c:pt>
                      <c:pt idx="103">
                        <c:v>4.3333333333333335E-2</c:v>
                      </c:pt>
                      <c:pt idx="104">
                        <c:v>0.22575000000000001</c:v>
                      </c:pt>
                      <c:pt idx="105">
                        <c:v>8.9916666666666686E-2</c:v>
                      </c:pt>
                      <c:pt idx="106">
                        <c:v>6.183333333333333E-2</c:v>
                      </c:pt>
                      <c:pt idx="107">
                        <c:v>-5.8333333333333293E-3</c:v>
                      </c:pt>
                      <c:pt idx="108">
                        <c:v>-0.106</c:v>
                      </c:pt>
                      <c:pt idx="109">
                        <c:v>-0.17033333333333334</c:v>
                      </c:pt>
                      <c:pt idx="110">
                        <c:v>-6.7499999999999982E-3</c:v>
                      </c:pt>
                      <c:pt idx="111">
                        <c:v>-0.10916666666666668</c:v>
                      </c:pt>
                      <c:pt idx="112">
                        <c:v>-0.17858333333333332</c:v>
                      </c:pt>
                      <c:pt idx="113">
                        <c:v>-2.416666666666662E-3</c:v>
                      </c:pt>
                      <c:pt idx="114">
                        <c:v>-0.11508333333333332</c:v>
                      </c:pt>
                      <c:pt idx="115">
                        <c:v>-0.32466666666666666</c:v>
                      </c:pt>
                      <c:pt idx="116">
                        <c:v>-0.36666666666666664</c:v>
                      </c:pt>
                      <c:pt idx="117">
                        <c:v>-0.22933333333333339</c:v>
                      </c:pt>
                      <c:pt idx="118">
                        <c:v>-0.43458333333333332</c:v>
                      </c:pt>
                      <c:pt idx="119">
                        <c:v>-0.313</c:v>
                      </c:pt>
                      <c:pt idx="120">
                        <c:v>-0.37825000000000003</c:v>
                      </c:pt>
                      <c:pt idx="121">
                        <c:v>-0.20383333333333334</c:v>
                      </c:pt>
                      <c:pt idx="122">
                        <c:v>-0.19466666666666668</c:v>
                      </c:pt>
                      <c:pt idx="123">
                        <c:v>-0.12533333333333338</c:v>
                      </c:pt>
                      <c:pt idx="124">
                        <c:v>-3.3500000000000002E-2</c:v>
                      </c:pt>
                      <c:pt idx="125">
                        <c:v>-9.1333333333333336E-2</c:v>
                      </c:pt>
                      <c:pt idx="126">
                        <c:v>-0.22750000000000004</c:v>
                      </c:pt>
                      <c:pt idx="127">
                        <c:v>-8.5500000000000007E-2</c:v>
                      </c:pt>
                      <c:pt idx="128">
                        <c:v>-0.22258333333333333</c:v>
                      </c:pt>
                      <c:pt idx="129">
                        <c:v>-0.2820833333333333</c:v>
                      </c:pt>
                      <c:pt idx="130">
                        <c:v>-0.28950000000000004</c:v>
                      </c:pt>
                      <c:pt idx="131">
                        <c:v>5.1750000000000011E-2</c:v>
                      </c:pt>
                      <c:pt idx="132">
                        <c:v>-1.9916666666666666E-2</c:v>
                      </c:pt>
                      <c:pt idx="133">
                        <c:v>-9.75833333333333E-2</c:v>
                      </c:pt>
                      <c:pt idx="134">
                        <c:v>-5.3000000000000012E-2</c:v>
                      </c:pt>
                      <c:pt idx="135">
                        <c:v>-0.14658333333333334</c:v>
                      </c:pt>
                      <c:pt idx="136">
                        <c:v>-0.23399999999999999</c:v>
                      </c:pt>
                      <c:pt idx="137">
                        <c:v>-0.22550000000000001</c:v>
                      </c:pt>
                      <c:pt idx="138">
                        <c:v>-0.19166666666666674</c:v>
                      </c:pt>
                      <c:pt idx="139">
                        <c:v>0.12008333333333332</c:v>
                      </c:pt>
                      <c:pt idx="140">
                        <c:v>-7.2750000000000009E-2</c:v>
                      </c:pt>
                      <c:pt idx="141">
                        <c:v>3.6999999999999998E-2</c:v>
                      </c:pt>
                      <c:pt idx="142">
                        <c:v>0.35749999999999993</c:v>
                      </c:pt>
                      <c:pt idx="143">
                        <c:v>0.10291666666666667</c:v>
                      </c:pt>
                      <c:pt idx="144">
                        <c:v>1.3333333333333336E-2</c:v>
                      </c:pt>
                      <c:pt idx="145">
                        <c:v>0.10408333333333332</c:v>
                      </c:pt>
                      <c:pt idx="146">
                        <c:v>5.0166666666666672E-2</c:v>
                      </c:pt>
                      <c:pt idx="147">
                        <c:v>0.21650000000000003</c:v>
                      </c:pt>
                      <c:pt idx="148">
                        <c:v>0.19141666666666668</c:v>
                      </c:pt>
                      <c:pt idx="149">
                        <c:v>0.27699999999999997</c:v>
                      </c:pt>
                      <c:pt idx="150">
                        <c:v>0.25199999999999995</c:v>
                      </c:pt>
                      <c:pt idx="151">
                        <c:v>0.13291666666666668</c:v>
                      </c:pt>
                      <c:pt idx="152">
                        <c:v>0.12366666666666666</c:v>
                      </c:pt>
                      <c:pt idx="153">
                        <c:v>2.466666666666667E-2</c:v>
                      </c:pt>
                      <c:pt idx="154">
                        <c:v>0.33524999999999999</c:v>
                      </c:pt>
                      <c:pt idx="155">
                        <c:v>8.7750000000000009E-2</c:v>
                      </c:pt>
                      <c:pt idx="156">
                        <c:v>0.19950000000000001</c:v>
                      </c:pt>
                      <c:pt idx="157">
                        <c:v>0.1525</c:v>
                      </c:pt>
                      <c:pt idx="158">
                        <c:v>8.7833333333333333E-2</c:v>
                      </c:pt>
                      <c:pt idx="159">
                        <c:v>0.10016666666666667</c:v>
                      </c:pt>
                      <c:pt idx="160">
                        <c:v>0.32883333333333337</c:v>
                      </c:pt>
                      <c:pt idx="161">
                        <c:v>0.30208333333333331</c:v>
                      </c:pt>
                    </c:numCache>
                  </c:numRef>
                </c:yVal>
                <c:smooth val="0"/>
                <c:extLst xmlns:c15="http://schemas.microsoft.com/office/drawing/2012/chart">
                  <c:ext xmlns:c16="http://schemas.microsoft.com/office/drawing/2014/chart" uri="{C3380CC4-5D6E-409C-BE32-E72D297353CC}">
                    <c16:uniqueId val="{00000001-D4D0-4FCC-8A67-CFA0E30FDAA0}"/>
                  </c:ext>
                </c:extLst>
              </c15:ser>
            </c15:filteredScatterSeries>
            <c15:filteredScatterSeries>
              <c15:ser>
                <c:idx val="1"/>
                <c:order val="2"/>
                <c:tx>
                  <c:strRef>
                    <c:extLst xmlns:c15="http://schemas.microsoft.com/office/drawing/2012/chart">
                      <c:ext xmlns:c15="http://schemas.microsoft.com/office/drawing/2012/chart" uri="{02D57815-91ED-43cb-92C2-25804820EDAC}">
                        <c15:formulaRef>
                          <c15:sqref>'AMO-TSI-Temp-Data'!$O$3</c15:sqref>
                        </c15:formulaRef>
                      </c:ext>
                    </c:extLst>
                    <c:strCache>
                      <c:ptCount val="1"/>
                      <c:pt idx="0">
                        <c:v>HadCrut4-Monthly</c:v>
                      </c:pt>
                    </c:strCache>
                  </c:strRef>
                </c:tx>
                <c:spPr>
                  <a:ln w="19050" cap="rnd">
                    <a:solidFill>
                      <a:srgbClr val="FF99CC"/>
                    </a:solidFill>
                    <a:round/>
                  </a:ln>
                  <a:effectLst/>
                </c:spPr>
                <c:marker>
                  <c:symbol val="none"/>
                </c:marker>
                <c:xVal>
                  <c:numRef>
                    <c:extLst xmlns:c15="http://schemas.microsoft.com/office/drawing/2012/chart">
                      <c:ext xmlns:c15="http://schemas.microsoft.com/office/drawing/2012/chart" uri="{02D57815-91ED-43cb-92C2-25804820EDAC}">
                        <c15:formulaRef>
                          <c15:sqref>'AMO-TSI-Temp-Data'!$N$4:$N$2023</c15:sqref>
                        </c15:formulaRef>
                      </c:ext>
                    </c:extLst>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extLst xmlns:c15="http://schemas.microsoft.com/office/drawing/2012/chart">
                      <c:ext xmlns:c15="http://schemas.microsoft.com/office/drawing/2012/chart" uri="{02D57815-91ED-43cb-92C2-25804820EDAC}">
                        <c15:formulaRef>
                          <c15:sqref>'AMO-TSI-Temp-Data'!$O$4:$O$2023</c15:sqref>
                        </c15:formulaRef>
                      </c:ext>
                    </c:extLst>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xmlns:c15="http://schemas.microsoft.com/office/drawing/2012/chart">
                  <c:ext xmlns:c16="http://schemas.microsoft.com/office/drawing/2014/chart" uri="{C3380CC4-5D6E-409C-BE32-E72D297353CC}">
                    <c16:uniqueId val="{00000002-D4D0-4FCC-8A67-CFA0E30FDAA0}"/>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'AMO-TSI-Temp-Data'!$S$3</c15:sqref>
                        </c15:formulaRef>
                      </c:ext>
                    </c:extLst>
                    <c:strCache>
                      <c:ptCount val="1"/>
                      <c:pt idx="0">
                        <c:v>HC4-Yearly</c:v>
                      </c:pt>
                    </c:strCache>
                  </c:strRef>
                </c:tx>
                <c:spPr>
                  <a:ln w="38100" cap="rnd">
                    <a:solidFill>
                      <a:srgbClr val="FF00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'AMO-TSI-Temp-Data'!$R$4:$R$172</c15:sqref>
                        </c15:formulaRef>
                      </c:ext>
                    </c:extLst>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extLst xmlns:c15="http://schemas.microsoft.com/office/drawing/2012/chart">
                      <c:ext xmlns:c15="http://schemas.microsoft.com/office/drawing/2012/chart" uri="{02D57815-91ED-43cb-92C2-25804820EDAC}">
                        <c15:formulaRef>
                          <c15:sqref>'AMO-TSI-Temp-Data'!$S$4:$S$172</c15:sqref>
                        </c15:formulaRef>
                      </c:ext>
                    </c:extLst>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pt idx="129">
                        <c:v>5.7499999999999996E-2</c:v>
                      </c:pt>
                      <c:pt idx="130">
                        <c:v>9.3083333333333337E-2</c:v>
                      </c:pt>
                      <c:pt idx="131">
                        <c:v>0.14083333333333334</c:v>
                      </c:pt>
                      <c:pt idx="132">
                        <c:v>1.1416666666666667E-2</c:v>
                      </c:pt>
                      <c:pt idx="133">
                        <c:v>0.19316666666666668</c:v>
                      </c:pt>
                      <c:pt idx="134">
                        <c:v>-1.35E-2</c:v>
                      </c:pt>
                      <c:pt idx="135">
                        <c:v>-2.9666666666666661E-2</c:v>
                      </c:pt>
                      <c:pt idx="136">
                        <c:v>4.5333333333333337E-2</c:v>
                      </c:pt>
                      <c:pt idx="137">
                        <c:v>0.19108333333333336</c:v>
                      </c:pt>
                      <c:pt idx="138">
                        <c:v>0.19983333333333339</c:v>
                      </c:pt>
                      <c:pt idx="139">
                        <c:v>0.11866666666666666</c:v>
                      </c:pt>
                      <c:pt idx="140">
                        <c:v>0.29650000000000004</c:v>
                      </c:pt>
                      <c:pt idx="141">
                        <c:v>0.25416666666666665</c:v>
                      </c:pt>
                      <c:pt idx="142">
                        <c:v>0.10391666666666666</c:v>
                      </c:pt>
                      <c:pt idx="143">
                        <c:v>0.14633333333333334</c:v>
                      </c:pt>
                      <c:pt idx="144">
                        <c:v>0.20741666666666667</c:v>
                      </c:pt>
                      <c:pt idx="145">
                        <c:v>0.32124999999999998</c:v>
                      </c:pt>
                      <c:pt idx="146">
                        <c:v>0.18008333333333335</c:v>
                      </c:pt>
                      <c:pt idx="147">
                        <c:v>0.38891666666666674</c:v>
                      </c:pt>
                      <c:pt idx="148">
                        <c:v>0.53683333333333327</c:v>
                      </c:pt>
                      <c:pt idx="149">
                        <c:v>0.30675000000000002</c:v>
                      </c:pt>
                      <c:pt idx="150">
                        <c:v>0.29583333333333334</c:v>
                      </c:pt>
                      <c:pt idx="151">
                        <c:v>0.43958333333333327</c:v>
                      </c:pt>
                      <c:pt idx="152">
                        <c:v>0.49783333333333329</c:v>
                      </c:pt>
                      <c:pt idx="153">
                        <c:v>0.5093333333333333</c:v>
                      </c:pt>
                      <c:pt idx="154">
                        <c:v>0.44833333333333331</c:v>
                      </c:pt>
                      <c:pt idx="155">
                        <c:v>0.54508333333333336</c:v>
                      </c:pt>
                      <c:pt idx="156">
                        <c:v>0.5046666666666666</c:v>
                      </c:pt>
                      <c:pt idx="157">
                        <c:v>0.49208333333333326</c:v>
                      </c:pt>
                      <c:pt idx="158">
                        <c:v>0.39391666666666669</c:v>
                      </c:pt>
                      <c:pt idx="159">
                        <c:v>0.50616666666666676</c:v>
                      </c:pt>
                      <c:pt idx="160">
                        <c:v>0.5575</c:v>
                      </c:pt>
                      <c:pt idx="161">
                        <c:v>0.42199999999999999</c:v>
                      </c:pt>
                      <c:pt idx="162">
                        <c:v>0.46941666666666665</c:v>
                      </c:pt>
                      <c:pt idx="163">
                        <c:v>0.51258333333333328</c:v>
                      </c:pt>
                      <c:pt idx="164">
                        <c:v>0.57633333333333325</c:v>
                      </c:pt>
                      <c:pt idx="165">
                        <c:v>0.76108333333333322</c:v>
                      </c:pt>
                      <c:pt idx="166">
                        <c:v>0.77449999999999986</c:v>
                      </c:pt>
                      <c:pt idx="167">
                        <c:v>0.67824999999999991</c:v>
                      </c:pt>
                      <c:pt idx="168">
                        <c:v>0.58000000000000007</c:v>
                      </c:pt>
                    </c:numCache>
                  </c:numRef>
                </c:yVal>
                <c:smooth val="0"/>
                <c:extLst xmlns:c15="http://schemas.microsoft.com/office/drawing/2012/chart">
                  <c:ext xmlns:c16="http://schemas.microsoft.com/office/drawing/2014/chart" uri="{C3380CC4-5D6E-409C-BE32-E72D297353CC}">
                    <c16:uniqueId val="{00000003-D4D0-4FCC-8A67-CFA0E30FDAA0}"/>
                  </c:ext>
                </c:extLst>
              </c15:ser>
            </c15:filteredScatterSeries>
            <c15:filteredScatterSeries>
              <c15:ser>
                <c:idx val="2"/>
                <c:order val="4"/>
                <c:tx>
                  <c:strRef>
                    <c:extLst xmlns:c15="http://schemas.microsoft.com/office/drawing/2012/chart">
                      <c:ext xmlns:c15="http://schemas.microsoft.com/office/drawing/2012/chart" uri="{02D57815-91ED-43cb-92C2-25804820EDAC}">
                        <c15:formulaRef>
                          <c15:sqref>'AMO-TSI-Temp-Data'!$AE$3</c15:sqref>
                        </c15:formulaRef>
                      </c:ext>
                    </c:extLst>
                    <c:strCache>
                      <c:ptCount val="1"/>
                      <c:pt idx="0">
                        <c:v>UAH-Monthly</c:v>
                      </c:pt>
                    </c:strCache>
                  </c:strRef>
                </c:tx>
                <c:spPr>
                  <a:ln w="19050" cap="rnd">
                    <a:solidFill>
                      <a:srgbClr val="66FF66"/>
                    </a:solidFill>
                    <a:round/>
                  </a:ln>
                  <a:effectLst/>
                </c:spPr>
                <c:marker>
                  <c:symbol val="none"/>
                </c:marker>
                <c:xVal>
                  <c:numRef>
                    <c:extLst xmlns:c15="http://schemas.microsoft.com/office/drawing/2012/chart">
                      <c:ext xmlns:c15="http://schemas.microsoft.com/office/drawing/2012/chart" uri="{02D57815-91ED-43cb-92C2-25804820EDAC}">
                        <c15:formulaRef>
                          <c15:sqref>'AMO-TSI-Temp-Data'!$AB$4:$AB$481</c15:sqref>
                        </c15:formulaRef>
                      </c:ext>
                    </c:extLst>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extLst xmlns:c15="http://schemas.microsoft.com/office/drawing/2012/chart">
                      <c:ext xmlns:c15="http://schemas.microsoft.com/office/drawing/2012/chart" uri="{02D57815-91ED-43cb-92C2-25804820EDAC}">
                        <c15:formulaRef>
                          <c15:sqref>'AMO-TSI-Temp-Data'!$AE$4:$AE$481</c15:sqref>
                        </c15:formulaRef>
                      </c:ext>
                    </c:extLst>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xmlns:c15="http://schemas.microsoft.com/office/drawing/2012/chart">
                  <c:ext xmlns:c16="http://schemas.microsoft.com/office/drawing/2014/chart" uri="{C3380CC4-5D6E-409C-BE32-E72D297353CC}">
                    <c16:uniqueId val="{00000004-D4D0-4FCC-8A67-CFA0E30FDAA0}"/>
                  </c:ext>
                </c:extLst>
              </c15:ser>
            </c15:filteredScatterSeries>
            <c15:filteredScatterSeries>
              <c15:ser>
                <c:idx val="7"/>
                <c:order val="8"/>
                <c:tx>
                  <c:strRef>
                    <c:extLst xmlns:c15="http://schemas.microsoft.com/office/drawing/2012/chart">
                      <c:ext xmlns:c15="http://schemas.microsoft.com/office/drawing/2012/chart" uri="{02D57815-91ED-43cb-92C2-25804820EDAC}">
                        <c15:formulaRef>
                          <c15:sqref>'AMO-TSI-Temp-Data'!$J$3</c15:sqref>
                        </c15:formulaRef>
                      </c:ext>
                    </c:extLst>
                    <c:strCache>
                      <c:ptCount val="1"/>
                      <c:pt idx="0">
                        <c:v>TSI-Scaled</c:v>
                      </c:pt>
                    </c:strCache>
                  </c:strRef>
                </c:tx>
                <c:spPr>
                  <a:ln w="50800" cap="rnd">
                    <a:solidFill>
                      <a:srgbClr val="FF66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'AMO-TSI-Temp-Data'!$J$4:$J$165</c15:sqref>
                        </c15:formulaRef>
                      </c:ext>
                    </c:extLst>
                    <c:numCache>
                      <c:formatCode>General</c:formatCode>
                      <c:ptCount val="162"/>
                      <c:pt idx="0">
                        <c:v>-0.27829085714289292</c:v>
                      </c:pt>
                      <c:pt idx="1">
                        <c:v>-0.28760882142867183</c:v>
                      </c:pt>
                      <c:pt idx="2">
                        <c:v>-0.30489446428551548</c:v>
                      </c:pt>
                      <c:pt idx="3">
                        <c:v>-0.32470196428539566</c:v>
                      </c:pt>
                      <c:pt idx="4">
                        <c:v>-0.33347385714240163</c:v>
                      </c:pt>
                      <c:pt idx="5">
                        <c:v>-0.31833278571413282</c:v>
                      </c:pt>
                      <c:pt idx="6">
                        <c:v>-0.3065376428569716</c:v>
                      </c:pt>
                      <c:pt idx="7">
                        <c:v>-0.29830685714292399</c:v>
                      </c:pt>
                      <c:pt idx="8">
                        <c:v>-0.29547721428592721</c:v>
                      </c:pt>
                      <c:pt idx="9">
                        <c:v>-0.29210149999993179</c:v>
                      </c:pt>
                      <c:pt idx="10">
                        <c:v>-0.29101432142865202</c:v>
                      </c:pt>
                      <c:pt idx="11">
                        <c:v>-0.29016046428569325</c:v>
                      </c:pt>
                      <c:pt idx="12">
                        <c:v>-0.29311421428557238</c:v>
                      </c:pt>
                      <c:pt idx="13">
                        <c:v>-0.30860278571431843</c:v>
                      </c:pt>
                      <c:pt idx="14">
                        <c:v>-0.33633328571428617</c:v>
                      </c:pt>
                      <c:pt idx="15">
                        <c:v>-0.36181992857141843</c:v>
                      </c:pt>
                      <c:pt idx="16">
                        <c:v>-0.37528803571447206</c:v>
                      </c:pt>
                      <c:pt idx="17">
                        <c:v>-0.38690446428614439</c:v>
                      </c:pt>
                      <c:pt idx="18">
                        <c:v>-0.39555225000026795</c:v>
                      </c:pt>
                      <c:pt idx="19">
                        <c:v>-0.39589975000029354</c:v>
                      </c:pt>
                      <c:pt idx="20">
                        <c:v>-0.39790532142899354</c:v>
                      </c:pt>
                      <c:pt idx="21">
                        <c:v>-0.40518792857186198</c:v>
                      </c:pt>
                      <c:pt idx="22">
                        <c:v>-0.41079757142883794</c:v>
                      </c:pt>
                      <c:pt idx="23">
                        <c:v>-0.42610742857164363</c:v>
                      </c:pt>
                      <c:pt idx="24">
                        <c:v>-0.45403650000013296</c:v>
                      </c:pt>
                      <c:pt idx="25">
                        <c:v>-0.49311535714274973</c:v>
                      </c:pt>
                      <c:pt idx="26">
                        <c:v>-0.51620425000017933</c:v>
                      </c:pt>
                      <c:pt idx="27">
                        <c:v>-0.53017871428594032</c:v>
                      </c:pt>
                      <c:pt idx="28">
                        <c:v>-0.52563639285721131</c:v>
                      </c:pt>
                      <c:pt idx="29">
                        <c:v>-0.50864364285710972</c:v>
                      </c:pt>
                      <c:pt idx="30">
                        <c:v>-0.49164592857164502</c:v>
                      </c:pt>
                      <c:pt idx="31">
                        <c:v>-0.48330592857148158</c:v>
                      </c:pt>
                      <c:pt idx="32">
                        <c:v>-0.48179182142849664</c:v>
                      </c:pt>
                      <c:pt idx="33">
                        <c:v>-0.4787636071425268</c:v>
                      </c:pt>
                      <c:pt idx="34">
                        <c:v>-0.47824732142864163</c:v>
                      </c:pt>
                      <c:pt idx="35">
                        <c:v>-0.48504342857138388</c:v>
                      </c:pt>
                      <c:pt idx="36">
                        <c:v>-0.50184753571414176</c:v>
                      </c:pt>
                      <c:pt idx="37">
                        <c:v>-0.51322567857122703</c:v>
                      </c:pt>
                      <c:pt idx="38">
                        <c:v>-0.51415896428563956</c:v>
                      </c:pt>
                      <c:pt idx="39">
                        <c:v>-0.50946274999981767</c:v>
                      </c:pt>
                      <c:pt idx="40">
                        <c:v>-0.50741746428572942</c:v>
                      </c:pt>
                      <c:pt idx="41">
                        <c:v>-0.48748089285715213</c:v>
                      </c:pt>
                      <c:pt idx="42">
                        <c:v>-0.47054275000010842</c:v>
                      </c:pt>
                      <c:pt idx="43">
                        <c:v>-0.44827296428583829</c:v>
                      </c:pt>
                      <c:pt idx="44">
                        <c:v>-0.43174189285724118</c:v>
                      </c:pt>
                      <c:pt idx="45">
                        <c:v>-0.42315864285735333</c:v>
                      </c:pt>
                      <c:pt idx="46">
                        <c:v>-0.43227803571438489</c:v>
                      </c:pt>
                      <c:pt idx="47">
                        <c:v>-0.44921617857165441</c:v>
                      </c:pt>
                      <c:pt idx="48">
                        <c:v>-0.47448935714304696</c:v>
                      </c:pt>
                      <c:pt idx="49">
                        <c:v>-0.50022917857153293</c:v>
                      </c:pt>
                      <c:pt idx="50">
                        <c:v>-0.50323753571446994</c:v>
                      </c:pt>
                      <c:pt idx="51">
                        <c:v>-0.48440799999997941</c:v>
                      </c:pt>
                      <c:pt idx="52">
                        <c:v>-0.44925092857145377</c:v>
                      </c:pt>
                      <c:pt idx="53">
                        <c:v>-0.41513635714300501</c:v>
                      </c:pt>
                      <c:pt idx="54">
                        <c:v>-0.3905283928572274</c:v>
                      </c:pt>
                      <c:pt idx="55">
                        <c:v>-0.37434978571424482</c:v>
                      </c:pt>
                      <c:pt idx="56">
                        <c:v>-0.36023135714279436</c:v>
                      </c:pt>
                      <c:pt idx="57">
                        <c:v>-0.35243246428558922</c:v>
                      </c:pt>
                      <c:pt idx="58">
                        <c:v>-0.35418485714293546</c:v>
                      </c:pt>
                      <c:pt idx="59">
                        <c:v>-0.36622325000004685</c:v>
                      </c:pt>
                      <c:pt idx="60">
                        <c:v>-0.35898532142883277</c:v>
                      </c:pt>
                      <c:pt idx="61">
                        <c:v>-0.35560464285724847</c:v>
                      </c:pt>
                      <c:pt idx="62">
                        <c:v>-0.33703821428596664</c:v>
                      </c:pt>
                      <c:pt idx="63">
                        <c:v>-0.32772521428577661</c:v>
                      </c:pt>
                      <c:pt idx="64">
                        <c:v>-0.31476346428565616</c:v>
                      </c:pt>
                      <c:pt idx="65">
                        <c:v>-0.29707075000014022</c:v>
                      </c:pt>
                      <c:pt idx="66">
                        <c:v>-0.28084250000014011</c:v>
                      </c:pt>
                      <c:pt idx="67">
                        <c:v>-0.26793535714285177</c:v>
                      </c:pt>
                      <c:pt idx="68">
                        <c:v>-0.25882589285722368</c:v>
                      </c:pt>
                      <c:pt idx="69">
                        <c:v>-0.25148371428570848</c:v>
                      </c:pt>
                      <c:pt idx="70">
                        <c:v>-0.24783496428577806</c:v>
                      </c:pt>
                      <c:pt idx="71">
                        <c:v>-0.23445124999999284</c:v>
                      </c:pt>
                      <c:pt idx="72">
                        <c:v>-0.23176557142845977</c:v>
                      </c:pt>
                      <c:pt idx="73">
                        <c:v>-0.23041032142838241</c:v>
                      </c:pt>
                      <c:pt idx="74">
                        <c:v>-0.2178705357143782</c:v>
                      </c:pt>
                      <c:pt idx="75">
                        <c:v>-0.20037639285693232</c:v>
                      </c:pt>
                      <c:pt idx="76">
                        <c:v>-0.18199364285717967</c:v>
                      </c:pt>
                      <c:pt idx="77">
                        <c:v>-0.16463353571424544</c:v>
                      </c:pt>
                      <c:pt idx="78">
                        <c:v>-0.15527089285726364</c:v>
                      </c:pt>
                      <c:pt idx="79">
                        <c:v>-0.14686635714286456</c:v>
                      </c:pt>
                      <c:pt idx="80">
                        <c:v>-0.13584564285720846</c:v>
                      </c:pt>
                      <c:pt idx="81">
                        <c:v>-0.12331082142856736</c:v>
                      </c:pt>
                      <c:pt idx="82">
                        <c:v>-0.10505217857169713</c:v>
                      </c:pt>
                      <c:pt idx="83">
                        <c:v>-7.4918964285760559E-2</c:v>
                      </c:pt>
                      <c:pt idx="84">
                        <c:v>-4.6960107142834884E-2</c:v>
                      </c:pt>
                      <c:pt idx="85">
                        <c:v>-3.1719750000079538E-2</c:v>
                      </c:pt>
                      <c:pt idx="86">
                        <c:v>-2.3384714285956454E-2</c:v>
                      </c:pt>
                      <c:pt idx="87">
                        <c:v>-1.0686071428819055E-2</c:v>
                      </c:pt>
                      <c:pt idx="88">
                        <c:v>-5.9864285734967382E-4</c:v>
                      </c:pt>
                      <c:pt idx="89">
                        <c:v>6.4059642855434085E-3</c:v>
                      </c:pt>
                      <c:pt idx="90">
                        <c:v>1.0451857142742771E-2</c:v>
                      </c:pt>
                      <c:pt idx="91">
                        <c:v>2.0022999999875335E-2</c:v>
                      </c:pt>
                      <c:pt idx="92">
                        <c:v>5.6500571428453217E-2</c:v>
                      </c:pt>
                      <c:pt idx="93">
                        <c:v>9.286892857136686E-2</c:v>
                      </c:pt>
                      <c:pt idx="94">
                        <c:v>0.11618617857130265</c:v>
                      </c:pt>
                      <c:pt idx="95">
                        <c:v>0.13748296428554618</c:v>
                      </c:pt>
                      <c:pt idx="96">
                        <c:v>0.14166785714284602</c:v>
                      </c:pt>
                      <c:pt idx="97">
                        <c:v>0.14202032142846055</c:v>
                      </c:pt>
                      <c:pt idx="98">
                        <c:v>0.14730232142821786</c:v>
                      </c:pt>
                      <c:pt idx="99">
                        <c:v>0.15001778571418722</c:v>
                      </c:pt>
                      <c:pt idx="100">
                        <c:v>0.14171750000008931</c:v>
                      </c:pt>
                      <c:pt idx="101">
                        <c:v>0.1374333214285286</c:v>
                      </c:pt>
                      <c:pt idx="102">
                        <c:v>0.12900892857154833</c:v>
                      </c:pt>
                      <c:pt idx="103">
                        <c:v>0.11895128571406377</c:v>
                      </c:pt>
                      <c:pt idx="104">
                        <c:v>0.11737760714265788</c:v>
                      </c:pt>
                      <c:pt idx="105">
                        <c:v>0.13018546428568534</c:v>
                      </c:pt>
                      <c:pt idx="106">
                        <c:v>0.13963250000016136</c:v>
                      </c:pt>
                      <c:pt idx="107">
                        <c:v>0.15342328571416741</c:v>
                      </c:pt>
                      <c:pt idx="108">
                        <c:v>0.16190725000002026</c:v>
                      </c:pt>
                      <c:pt idx="109">
                        <c:v>0.16538721428563963</c:v>
                      </c:pt>
                      <c:pt idx="110">
                        <c:v>0.15716635714299554</c:v>
                      </c:pt>
                      <c:pt idx="111">
                        <c:v>0.12108592857146072</c:v>
                      </c:pt>
                      <c:pt idx="112">
                        <c:v>6.8995678571480257E-2</c:v>
                      </c:pt>
                      <c:pt idx="113">
                        <c:v>3.6985964285766504E-2</c:v>
                      </c:pt>
                      <c:pt idx="114">
                        <c:v>3.8986571428651806E-2</c:v>
                      </c:pt>
                      <c:pt idx="115">
                        <c:v>4.9525749999996371E-2</c:v>
                      </c:pt>
                      <c:pt idx="116">
                        <c:v>8.3660178571477894E-2</c:v>
                      </c:pt>
                      <c:pt idx="117">
                        <c:v>0.10515553571401737</c:v>
                      </c:pt>
                      <c:pt idx="118">
                        <c:v>0.12904367857134769</c:v>
                      </c:pt>
                      <c:pt idx="119">
                        <c:v>0.1321562857141344</c:v>
                      </c:pt>
                      <c:pt idx="120">
                        <c:v>0.12516160714287061</c:v>
                      </c:pt>
                      <c:pt idx="121">
                        <c:v>0.10727032142815585</c:v>
                      </c:pt>
                      <c:pt idx="122">
                        <c:v>8.5417535714187309E-2</c:v>
                      </c:pt>
                      <c:pt idx="123">
                        <c:v>7.6273321428308338E-2</c:v>
                      </c:pt>
                      <c:pt idx="124">
                        <c:v>8.9488249999782443E-2</c:v>
                      </c:pt>
                      <c:pt idx="125">
                        <c:v>9.8235321428392641E-2</c:v>
                      </c:pt>
                      <c:pt idx="126">
                        <c:v>0.12195467857118625</c:v>
                      </c:pt>
                      <c:pt idx="127">
                        <c:v>0.13228039285701687</c:v>
                      </c:pt>
                      <c:pt idx="128">
                        <c:v>0.13615253571409047</c:v>
                      </c:pt>
                      <c:pt idx="129">
                        <c:v>0.13470792857138159</c:v>
                      </c:pt>
                      <c:pt idx="130">
                        <c:v>0.13551214285709712</c:v>
                      </c:pt>
                      <c:pt idx="131">
                        <c:v>0.13460367857153188</c:v>
                      </c:pt>
                      <c:pt idx="132">
                        <c:v>0.13046842857147534</c:v>
                      </c:pt>
                      <c:pt idx="133">
                        <c:v>0.12846782142881574</c:v>
                      </c:pt>
                      <c:pt idx="134">
                        <c:v>0.12243125000013466</c:v>
                      </c:pt>
                      <c:pt idx="135">
                        <c:v>0.12344892857136414</c:v>
                      </c:pt>
                      <c:pt idx="136">
                        <c:v>0.11775489285734553</c:v>
                      </c:pt>
                      <c:pt idx="137">
                        <c:v>0.13771628571431871</c:v>
                      </c:pt>
                      <c:pt idx="138">
                        <c:v>0.12797635714287492</c:v>
                      </c:pt>
                      <c:pt idx="139">
                        <c:v>0.13421646428566658</c:v>
                      </c:pt>
                      <c:pt idx="140">
                        <c:v>0.14000482142835702</c:v>
                      </c:pt>
                      <c:pt idx="141">
                        <c:v>0.14143950000011396</c:v>
                      </c:pt>
                      <c:pt idx="142">
                        <c:v>0.13080600000009746</c:v>
                      </c:pt>
                      <c:pt idx="143">
                        <c:v>0.10181457142872419</c:v>
                      </c:pt>
                      <c:pt idx="144">
                        <c:v>4.7748535714254303E-2</c:v>
                      </c:pt>
                      <c:pt idx="145">
                        <c:v>1.0407178571539832E-2</c:v>
                      </c:pt>
                      <c:pt idx="146">
                        <c:v>-1.1733535714258947E-2</c:v>
                      </c:pt>
                      <c:pt idx="147">
                        <c:v>-1.5193642857297074E-2</c:v>
                      </c:pt>
                      <c:pt idx="148">
                        <c:v>5.3386428572964606E-3</c:v>
                      </c:pt>
                      <c:pt idx="149">
                        <c:v>3.7680964285817686E-2</c:v>
                      </c:pt>
                      <c:pt idx="150">
                        <c:v>7.217778571454303E-2</c:v>
                      </c:pt>
                      <c:pt idx="151">
                        <c:v>8.8530142857199845E-2</c:v>
                      </c:pt>
                      <c:pt idx="152">
                        <c:v>8.5576392856869132E-2</c:v>
                      </c:pt>
                      <c:pt idx="153">
                        <c:v>8.0486954887181938E-2</c:v>
                      </c:pt>
                      <c:pt idx="154">
                        <c:v>5.8058253968341633E-2</c:v>
                      </c:pt>
                      <c:pt idx="155">
                        <c:v>2.2460756302429608E-2</c:v>
                      </c:pt>
                      <c:pt idx="156">
                        <c:v>-1.1896116071358098E-2</c:v>
                      </c:pt>
                      <c:pt idx="157">
                        <c:v>-5.5109809523866848E-2</c:v>
                      </c:pt>
                      <c:pt idx="158">
                        <c:v>-6.0832448979906417E-2</c:v>
                      </c:pt>
                      <c:pt idx="159">
                        <c:v>-5.9691208791455175E-2</c:v>
                      </c:pt>
                      <c:pt idx="160">
                        <c:v>-4.4592142857116934E-2</c:v>
                      </c:pt>
                      <c:pt idx="161">
                        <c:v>-1.9608246753398673E-2</c:v>
                      </c:pt>
                    </c:numCache>
                  </c:numRef>
                </c:yVal>
                <c:smooth val="0"/>
                <c:extLst xmlns:c15="http://schemas.microsoft.com/office/drawing/2012/chart">
                  <c:ext xmlns:c16="http://schemas.microsoft.com/office/drawing/2014/chart" uri="{C3380CC4-5D6E-409C-BE32-E72D297353CC}">
                    <c16:uniqueId val="{00000006-D4D0-4FCC-8A67-CFA0E30FDAA0}"/>
                  </c:ext>
                </c:extLst>
              </c15:ser>
            </c15:filteredScatterSeries>
          </c:ext>
        </c:extLst>
      </c:scatterChart>
      <c:scatterChart>
        <c:scatterStyle val="lineMarker"/>
        <c:varyColors val="0"/>
        <c:ser>
          <c:idx val="3"/>
          <c:order val="6"/>
          <c:tx>
            <c:strRef>
              <c:f>'AMO-TSI-Temp-Data'!$I$3</c:f>
              <c:strCache>
                <c:ptCount val="1"/>
                <c:pt idx="0">
                  <c:v>TSI- NASA - 10 Year MA</c:v>
                </c:pt>
              </c:strCache>
            </c:strRef>
          </c:tx>
          <c:spPr>
            <a:ln w="19050" cap="rnd">
              <a:solidFill>
                <a:schemeClr val="accent4"/>
              </a:solidFill>
              <a:round/>
            </a:ln>
            <a:effectLst/>
          </c:spPr>
          <c:marker>
            <c:symbol val="none"/>
          </c:marker>
          <c:xVal>
            <c:numRef>
              <c:f>'AMO-TSI-Temp-Data'!$H$4:$H$165</c:f>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f>'AMO-TSI-Temp-Data'!$I$4:$I$165</c:f>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c:ext xmlns:c16="http://schemas.microsoft.com/office/drawing/2014/chart" uri="{C3380CC4-5D6E-409C-BE32-E72D297353CC}">
              <c16:uniqueId val="{00000008-D4D0-4FCC-8A67-CFA0E30FDAA0}"/>
            </c:ext>
          </c:extLst>
        </c:ser>
        <c:dLbls>
          <c:showLegendKey val="0"/>
          <c:showVal val="0"/>
          <c:showCatName val="0"/>
          <c:showSerName val="0"/>
          <c:showPercent val="0"/>
          <c:showBubbleSize val="0"/>
        </c:dLbls>
        <c:axId val="657181816"/>
        <c:axId val="657177552"/>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valAx>
        <c:axId val="657177552"/>
        <c:scaling>
          <c:orientation val="minMax"/>
          <c:max val="1362.5"/>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chemeClr val="accent4"/>
                    </a:solidFill>
                    <a:latin typeface="Times New Roman" panose="02020603050405020304" pitchFamily="18" charset="0"/>
                    <a:cs typeface="Times New Roman" panose="02020603050405020304" pitchFamily="18" charset="0"/>
                  </a:rPr>
                  <a:t>Total Solar Intensity, </a:t>
                </a:r>
                <a:r>
                  <a:rPr lang="en-US" sz="800" b="1" i="1">
                    <a:solidFill>
                      <a:schemeClr val="accent4"/>
                    </a:solidFill>
                    <a:latin typeface="Times New Roman" panose="02020603050405020304" pitchFamily="18" charset="0"/>
                    <a:cs typeface="Times New Roman" panose="02020603050405020304" pitchFamily="18" charset="0"/>
                  </a:rPr>
                  <a:t>W/m</a:t>
                </a:r>
                <a:r>
                  <a:rPr lang="en-US" sz="800" b="1" i="1" baseline="30000">
                    <a:solidFill>
                      <a:schemeClr val="accent4"/>
                    </a:solidFill>
                    <a:latin typeface="Times New Roman" panose="02020603050405020304" pitchFamily="18" charset="0"/>
                    <a:cs typeface="Times New Roman" panose="02020603050405020304" pitchFamily="18" charset="0"/>
                  </a:rPr>
                  <a:t>2</a:t>
                </a:r>
              </a:p>
            </c:rich>
          </c:tx>
          <c:layout>
            <c:manualLayout>
              <c:xMode val="edge"/>
              <c:yMode val="edge"/>
              <c:x val="0.97007233595957754"/>
              <c:y val="0.4439824545806688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657181816"/>
        <c:crosses val="max"/>
        <c:crossBetween val="midCat"/>
      </c:valAx>
      <c:valAx>
        <c:axId val="657181816"/>
        <c:scaling>
          <c:orientation val="minMax"/>
        </c:scaling>
        <c:delete val="1"/>
        <c:axPos val="b"/>
        <c:numFmt formatCode="General" sourceLinked="1"/>
        <c:majorTickMark val="out"/>
        <c:minorTickMark val="none"/>
        <c:tickLblPos val="nextTo"/>
        <c:crossAx val="657177552"/>
        <c:crosses val="autoZero"/>
        <c:crossBetween val="midCat"/>
      </c:valAx>
      <c:spPr>
        <a:noFill/>
        <a:ln>
          <a:solidFill>
            <a:schemeClr val="tx1"/>
          </a:solidFill>
        </a:ln>
        <a:effectLst/>
      </c:spPr>
    </c:plotArea>
    <c:legend>
      <c:legendPos val="r"/>
      <c:layout>
        <c:manualLayout>
          <c:xMode val="edge"/>
          <c:yMode val="edge"/>
          <c:x val="7.7248028731511653E-2"/>
          <c:y val="5.3166213656939569E-2"/>
          <c:w val="0.14455590736568633"/>
          <c:h val="0.12044594854131718"/>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Temperature Anomalies - AMO-TSI : 1850-2018</a:t>
            </a:r>
          </a:p>
        </c:rich>
      </c:tx>
      <c:layout>
        <c:manualLayout>
          <c:xMode val="edge"/>
          <c:yMode val="edge"/>
          <c:x val="0.2792617331368738"/>
          <c:y val="2.0161674403246189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6.1440751676491559E-2"/>
          <c:y val="4.4355683687141614E-2"/>
          <c:w val="0.84986826537700755"/>
          <c:h val="0.89274338474824899"/>
        </c:manualLayout>
      </c:layout>
      <c:scatterChart>
        <c:scatterStyle val="lineMarker"/>
        <c:varyColors val="0"/>
        <c:ser>
          <c:idx val="6"/>
          <c:order val="5"/>
          <c:tx>
            <c:strRef>
              <c:f>'AMO-TSI-Temp-Data'!$AM$3</c:f>
              <c:strCache>
                <c:ptCount val="1"/>
                <c:pt idx="0">
                  <c:v>UAH-Yearly</c:v>
                </c:pt>
              </c:strCache>
            </c:strRef>
          </c:tx>
          <c:spPr>
            <a:ln w="38100" cap="rnd">
              <a:solidFill>
                <a:srgbClr val="008000"/>
              </a:solidFill>
              <a:round/>
            </a:ln>
            <a:effectLst/>
          </c:spPr>
          <c:marker>
            <c:symbol val="none"/>
          </c:marker>
          <c:xVal>
            <c:numRef>
              <c:f>'AMO-TSI-Temp-Data'!$AL$5:$AL$44</c:f>
              <c:numCache>
                <c:formatCode>General</c:formatCode>
                <c:ptCount val="40"/>
                <c:pt idx="0">
                  <c:v>1979.5</c:v>
                </c:pt>
                <c:pt idx="1">
                  <c:v>1980.5</c:v>
                </c:pt>
                <c:pt idx="2">
                  <c:v>1981.5</c:v>
                </c:pt>
                <c:pt idx="3">
                  <c:v>1982.5</c:v>
                </c:pt>
                <c:pt idx="4">
                  <c:v>1983.5</c:v>
                </c:pt>
                <c:pt idx="5">
                  <c:v>1984.5</c:v>
                </c:pt>
                <c:pt idx="6">
                  <c:v>1985.5</c:v>
                </c:pt>
                <c:pt idx="7">
                  <c:v>1986.5</c:v>
                </c:pt>
                <c:pt idx="8">
                  <c:v>1987.5</c:v>
                </c:pt>
                <c:pt idx="9">
                  <c:v>1988.5</c:v>
                </c:pt>
                <c:pt idx="10">
                  <c:v>1989.5</c:v>
                </c:pt>
                <c:pt idx="11">
                  <c:v>1990.5</c:v>
                </c:pt>
                <c:pt idx="12">
                  <c:v>1991.5</c:v>
                </c:pt>
                <c:pt idx="13">
                  <c:v>1992.5</c:v>
                </c:pt>
                <c:pt idx="14">
                  <c:v>1993.5</c:v>
                </c:pt>
                <c:pt idx="15">
                  <c:v>1994.5</c:v>
                </c:pt>
                <c:pt idx="16">
                  <c:v>1995.5</c:v>
                </c:pt>
                <c:pt idx="17">
                  <c:v>1996.5</c:v>
                </c:pt>
                <c:pt idx="18">
                  <c:v>1997.5</c:v>
                </c:pt>
                <c:pt idx="19">
                  <c:v>1998.5</c:v>
                </c:pt>
                <c:pt idx="20">
                  <c:v>1999.5</c:v>
                </c:pt>
                <c:pt idx="21">
                  <c:v>2000.5</c:v>
                </c:pt>
                <c:pt idx="22">
                  <c:v>2001.5</c:v>
                </c:pt>
                <c:pt idx="23">
                  <c:v>2002.5</c:v>
                </c:pt>
                <c:pt idx="24">
                  <c:v>2003.5</c:v>
                </c:pt>
                <c:pt idx="25">
                  <c:v>2004.5</c:v>
                </c:pt>
                <c:pt idx="26">
                  <c:v>2005.5</c:v>
                </c:pt>
                <c:pt idx="27">
                  <c:v>2006.5</c:v>
                </c:pt>
                <c:pt idx="28">
                  <c:v>2007.5</c:v>
                </c:pt>
                <c:pt idx="29">
                  <c:v>2008.5</c:v>
                </c:pt>
                <c:pt idx="30">
                  <c:v>2009.5</c:v>
                </c:pt>
                <c:pt idx="31">
                  <c:v>2010.5</c:v>
                </c:pt>
                <c:pt idx="32">
                  <c:v>2011.5</c:v>
                </c:pt>
                <c:pt idx="33">
                  <c:v>2012.5</c:v>
                </c:pt>
                <c:pt idx="34">
                  <c:v>2013.5</c:v>
                </c:pt>
                <c:pt idx="35">
                  <c:v>2014.5</c:v>
                </c:pt>
                <c:pt idx="36">
                  <c:v>2015.5</c:v>
                </c:pt>
                <c:pt idx="37">
                  <c:v>2016.5</c:v>
                </c:pt>
                <c:pt idx="38">
                  <c:v>2017.5</c:v>
                </c:pt>
                <c:pt idx="39">
                  <c:v>2018.5</c:v>
                </c:pt>
              </c:numCache>
            </c:numRef>
          </c:xVal>
          <c:yVal>
            <c:numRef>
              <c:f>'AMO-TSI-Temp-Data'!$AM$5:$AM$44</c:f>
              <c:numCache>
                <c:formatCode>General</c:formatCode>
                <c:ptCount val="40"/>
                <c:pt idx="0">
                  <c:v>-8.9166666666666658E-2</c:v>
                </c:pt>
                <c:pt idx="1">
                  <c:v>7.8333333333333324E-2</c:v>
                </c:pt>
                <c:pt idx="2">
                  <c:v>9.1666666666666598E-3</c:v>
                </c:pt>
                <c:pt idx="3">
                  <c:v>-0.17500000000000002</c:v>
                </c:pt>
                <c:pt idx="4">
                  <c:v>7.9166666666666677E-2</c:v>
                </c:pt>
                <c:pt idx="5">
                  <c:v>-0.11666666666666665</c:v>
                </c:pt>
                <c:pt idx="6">
                  <c:v>-0.24083333333333337</c:v>
                </c:pt>
                <c:pt idx="7">
                  <c:v>-9.8333333333333328E-2</c:v>
                </c:pt>
                <c:pt idx="8">
                  <c:v>0.17</c:v>
                </c:pt>
                <c:pt idx="9">
                  <c:v>0.15999999999999998</c:v>
                </c:pt>
                <c:pt idx="10">
                  <c:v>-8.8333333333333333E-2</c:v>
                </c:pt>
                <c:pt idx="11">
                  <c:v>0.13250000000000001</c:v>
                </c:pt>
                <c:pt idx="12">
                  <c:v>0.13999999999999993</c:v>
                </c:pt>
                <c:pt idx="13">
                  <c:v>-0.16</c:v>
                </c:pt>
                <c:pt idx="14">
                  <c:v>-8.2500000000000004E-2</c:v>
                </c:pt>
                <c:pt idx="15">
                  <c:v>5.6666666666666671E-2</c:v>
                </c:pt>
                <c:pt idx="16">
                  <c:v>0.19083333333333333</c:v>
                </c:pt>
                <c:pt idx="17">
                  <c:v>0.11333333333333333</c:v>
                </c:pt>
                <c:pt idx="18">
                  <c:v>0.11416666666666665</c:v>
                </c:pt>
                <c:pt idx="19">
                  <c:v>0.60249999999999992</c:v>
                </c:pt>
                <c:pt idx="20">
                  <c:v>0.105</c:v>
                </c:pt>
                <c:pt idx="21">
                  <c:v>9.9166666666666667E-2</c:v>
                </c:pt>
                <c:pt idx="22">
                  <c:v>0.23583333333333334</c:v>
                </c:pt>
                <c:pt idx="23">
                  <c:v>0.33666666666666667</c:v>
                </c:pt>
                <c:pt idx="24">
                  <c:v>0.30750000000000005</c:v>
                </c:pt>
                <c:pt idx="25">
                  <c:v>0.20166666666666666</c:v>
                </c:pt>
                <c:pt idx="26">
                  <c:v>0.32000000000000006</c:v>
                </c:pt>
                <c:pt idx="27">
                  <c:v>0.23333333333333331</c:v>
                </c:pt>
                <c:pt idx="28">
                  <c:v>0.27916666666666673</c:v>
                </c:pt>
                <c:pt idx="29">
                  <c:v>1.9166666666666655E-2</c:v>
                </c:pt>
                <c:pt idx="30">
                  <c:v>0.21249999999999999</c:v>
                </c:pt>
                <c:pt idx="31">
                  <c:v>0.44916666666666677</c:v>
                </c:pt>
                <c:pt idx="32">
                  <c:v>0.13583333333333336</c:v>
                </c:pt>
                <c:pt idx="33">
                  <c:v>0.17416666666666666</c:v>
                </c:pt>
                <c:pt idx="34">
                  <c:v>0.25666666666666665</c:v>
                </c:pt>
                <c:pt idx="35">
                  <c:v>0.30083333333333334</c:v>
                </c:pt>
                <c:pt idx="36">
                  <c:v>0.39333333333333337</c:v>
                </c:pt>
                <c:pt idx="37">
                  <c:v>0.64583333333333337</c:v>
                </c:pt>
                <c:pt idx="38">
                  <c:v>0.52416666666666656</c:v>
                </c:pt>
                <c:pt idx="39">
                  <c:v>0.34583333333333327</c:v>
                </c:pt>
              </c:numCache>
            </c:numRef>
          </c:yVal>
          <c:smooth val="0"/>
          <c:extLst>
            <c:ext xmlns:c16="http://schemas.microsoft.com/office/drawing/2014/chart" uri="{C3380CC4-5D6E-409C-BE32-E72D297353CC}">
              <c16:uniqueId val="{00000005-B384-4BFA-A1B5-156CADD6D6E5}"/>
            </c:ext>
          </c:extLst>
        </c:ser>
        <c:ser>
          <c:idx val="5"/>
          <c:order val="7"/>
          <c:tx>
            <c:strRef>
              <c:f>'[1]AMO-TSI-Temp-Data'!$T$3</c:f>
              <c:strCache>
                <c:ptCount val="1"/>
                <c:pt idx="0">
                  <c:v>HC4-Yearly-PS</c:v>
                </c:pt>
              </c:strCache>
              <c:extLst xmlns:c15="http://schemas.microsoft.com/office/drawing/2012/chart"/>
            </c:strRef>
          </c:tx>
          <c:spPr>
            <a:ln w="38100" cap="rnd">
              <a:solidFill>
                <a:srgbClr val="FF0000"/>
              </a:solidFill>
              <a:round/>
            </a:ln>
            <a:effectLst/>
          </c:spPr>
          <c:marker>
            <c:symbol val="none"/>
          </c:marker>
          <c:xVal>
            <c:numRef>
              <c:f>'[1]AMO-TSI-Temp-Data'!$R$4:$R$172</c:f>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extLst xmlns:c15="http://schemas.microsoft.com/office/drawing/2012/chart"/>
            </c:numRef>
          </c:xVal>
          <c:yVal>
            <c:numRef>
              <c:f>'[1]AMO-TSI-Temp-Data'!$T$4:$T$172</c:f>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9-B384-4BFA-A1B5-156CADD6D6E5}"/>
            </c:ext>
          </c:extLst>
        </c:ser>
        <c:ser>
          <c:idx val="10"/>
          <c:order val="10"/>
          <c:tx>
            <c:strRef>
              <c:f>'[1]AMO-TSI-Temp-Data'!$U$3</c:f>
              <c:strCache>
                <c:ptCount val="1"/>
                <c:pt idx="0">
                  <c:v>HC4-Yearly-BL</c:v>
                </c:pt>
              </c:strCache>
            </c:strRef>
          </c:tx>
          <c:spPr>
            <a:ln w="19050" cap="rnd">
              <a:noFill/>
              <a:round/>
            </a:ln>
            <a:effectLst/>
          </c:spPr>
          <c:marker>
            <c:symbol val="circle"/>
            <c:size val="5"/>
            <c:spPr>
              <a:solidFill>
                <a:srgbClr val="FF99FF"/>
              </a:solidFill>
              <a:ln w="9525">
                <a:solidFill>
                  <a:srgbClr val="FF0000"/>
                </a:solidFill>
              </a:ln>
              <a:effectLst/>
            </c:spPr>
          </c:marker>
          <c:trendline>
            <c:spPr>
              <a:ln w="19050" cap="rnd">
                <a:solidFill>
                  <a:srgbClr val="FF0000"/>
                </a:solidFill>
                <a:prstDash val="sysDot"/>
              </a:ln>
              <a:effectLst/>
            </c:spPr>
            <c:trendlineType val="linear"/>
            <c:dispRSqr val="1"/>
            <c:dispEq val="1"/>
            <c:trendlineLbl>
              <c:layout>
                <c:manualLayout>
                  <c:x val="-0.44210852475930573"/>
                  <c:y val="-0.1086660283817126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en-US"/>
                </a:p>
              </c:txPr>
            </c:trendlineLbl>
          </c:trendline>
          <c:xVal>
            <c:numRef>
              <c:f>'[1]AMO-TSI-Temp-Data'!$R$4:$R$164</c:f>
              <c:numCache>
                <c:formatCode>General</c:formatCode>
                <c:ptCount val="161"/>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numCache>
            </c:numRef>
          </c:xVal>
          <c:yVal>
            <c:numRef>
              <c:f>'[1]AMO-TSI-Temp-Data'!$U$4:$U$164</c:f>
              <c:numCache>
                <c:formatCode>General</c:formatCode>
                <c:ptCount val="161"/>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numCache>
            </c:numRef>
          </c:yVal>
          <c:smooth val="0"/>
          <c:extLst>
            <c:ext xmlns:c16="http://schemas.microsoft.com/office/drawing/2014/chart" uri="{C3380CC4-5D6E-409C-BE32-E72D297353CC}">
              <c16:uniqueId val="{0000000A-B384-4BFA-A1B5-156CADD6D6E5}"/>
            </c:ext>
          </c:extLst>
        </c:ser>
        <c:ser>
          <c:idx val="11"/>
          <c:order val="11"/>
          <c:tx>
            <c:strRef>
              <c:f>'AMO-TSI-Temp-Data'!$AN$3</c:f>
              <c:strCache>
                <c:ptCount val="1"/>
                <c:pt idx="0">
                  <c:v>UAH-Yearly-BL</c:v>
                </c:pt>
              </c:strCache>
            </c:strRef>
          </c:tx>
          <c:spPr>
            <a:ln w="19050" cap="rnd">
              <a:noFill/>
              <a:round/>
            </a:ln>
            <a:effectLst/>
          </c:spPr>
          <c:marker>
            <c:symbol val="circle"/>
            <c:size val="7"/>
            <c:spPr>
              <a:solidFill>
                <a:srgbClr val="66FF66"/>
              </a:solidFill>
              <a:ln w="9525">
                <a:solidFill>
                  <a:srgbClr val="008000"/>
                </a:solidFill>
              </a:ln>
              <a:effectLst/>
            </c:spPr>
          </c:marker>
          <c:dPt>
            <c:idx val="29"/>
            <c:marker>
              <c:symbol val="circle"/>
              <c:size val="7"/>
              <c:spPr>
                <a:solidFill>
                  <a:srgbClr val="66FF66"/>
                </a:solidFill>
                <a:ln w="9525">
                  <a:solidFill>
                    <a:srgbClr val="008000"/>
                  </a:solidFill>
                </a:ln>
                <a:effectLst/>
              </c:spPr>
            </c:marker>
            <c:bubble3D val="0"/>
            <c:spPr>
              <a:ln w="38100" cap="rnd">
                <a:noFill/>
                <a:round/>
              </a:ln>
              <a:effectLst/>
            </c:spPr>
            <c:extLst>
              <c:ext xmlns:c16="http://schemas.microsoft.com/office/drawing/2014/chart" uri="{C3380CC4-5D6E-409C-BE32-E72D297353CC}">
                <c16:uniqueId val="{00000002-08C6-49C1-9782-B92BB4FF133C}"/>
              </c:ext>
            </c:extLst>
          </c:dPt>
          <c:trendline>
            <c:spPr>
              <a:ln w="19050" cap="rnd">
                <a:solidFill>
                  <a:schemeClr val="accent6">
                    <a:lumMod val="60000"/>
                  </a:schemeClr>
                </a:solidFill>
                <a:prstDash val="sysDot"/>
              </a:ln>
              <a:effectLst/>
            </c:spPr>
            <c:trendlineType val="linear"/>
            <c:dispRSqr val="1"/>
            <c:dispEq val="1"/>
            <c:trendlineLbl>
              <c:layout>
                <c:manualLayout>
                  <c:x val="1.4418322044106858E-2"/>
                  <c:y val="0.31641221816514092"/>
                </c:manualLayout>
              </c:layout>
              <c:numFmt formatCode="General" sourceLinked="0"/>
              <c:spPr>
                <a:noFill/>
                <a:ln>
                  <a:noFill/>
                </a:ln>
                <a:effectLst/>
              </c:spPr>
              <c:txPr>
                <a:bodyPr rot="0" spcFirstLastPara="1" vertOverflow="ellipsis" vert="horz" wrap="square" anchor="ctr" anchorCtr="1"/>
                <a:lstStyle/>
                <a:p>
                  <a:pPr>
                    <a:defRPr sz="1000" b="1" i="0" u="none" strike="noStrike" kern="1200" baseline="0">
                      <a:solidFill>
                        <a:srgbClr val="008000"/>
                      </a:solidFill>
                      <a:latin typeface="+mn-lt"/>
                      <a:ea typeface="+mn-ea"/>
                      <a:cs typeface="+mn-cs"/>
                    </a:defRPr>
                  </a:pPr>
                  <a:endParaRPr lang="en-US"/>
                </a:p>
              </c:txPr>
            </c:trendlineLbl>
          </c:trendline>
          <c:xVal>
            <c:numRef>
              <c:f>'AMO-TSI-Temp-Data'!$AL$5:$AL$36</c:f>
              <c:numCache>
                <c:formatCode>General</c:formatCode>
                <c:ptCount val="32"/>
                <c:pt idx="0">
                  <c:v>1979.5</c:v>
                </c:pt>
                <c:pt idx="1">
                  <c:v>1980.5</c:v>
                </c:pt>
                <c:pt idx="2">
                  <c:v>1981.5</c:v>
                </c:pt>
                <c:pt idx="3">
                  <c:v>1982.5</c:v>
                </c:pt>
                <c:pt idx="4">
                  <c:v>1983.5</c:v>
                </c:pt>
                <c:pt idx="5">
                  <c:v>1984.5</c:v>
                </c:pt>
                <c:pt idx="6">
                  <c:v>1985.5</c:v>
                </c:pt>
                <c:pt idx="7">
                  <c:v>1986.5</c:v>
                </c:pt>
                <c:pt idx="8">
                  <c:v>1987.5</c:v>
                </c:pt>
                <c:pt idx="9">
                  <c:v>1988.5</c:v>
                </c:pt>
                <c:pt idx="10">
                  <c:v>1989.5</c:v>
                </c:pt>
                <c:pt idx="11">
                  <c:v>1990.5</c:v>
                </c:pt>
                <c:pt idx="12">
                  <c:v>1991.5</c:v>
                </c:pt>
                <c:pt idx="13">
                  <c:v>1992.5</c:v>
                </c:pt>
                <c:pt idx="14">
                  <c:v>1993.5</c:v>
                </c:pt>
                <c:pt idx="15">
                  <c:v>1994.5</c:v>
                </c:pt>
                <c:pt idx="16">
                  <c:v>1995.5</c:v>
                </c:pt>
                <c:pt idx="17">
                  <c:v>1996.5</c:v>
                </c:pt>
                <c:pt idx="18">
                  <c:v>1997.5</c:v>
                </c:pt>
                <c:pt idx="19">
                  <c:v>1998.5</c:v>
                </c:pt>
                <c:pt idx="20">
                  <c:v>1999.5</c:v>
                </c:pt>
                <c:pt idx="21">
                  <c:v>2000.5</c:v>
                </c:pt>
                <c:pt idx="22">
                  <c:v>2001.5</c:v>
                </c:pt>
                <c:pt idx="23">
                  <c:v>2002.5</c:v>
                </c:pt>
                <c:pt idx="24">
                  <c:v>2003.5</c:v>
                </c:pt>
                <c:pt idx="25">
                  <c:v>2004.5</c:v>
                </c:pt>
                <c:pt idx="26">
                  <c:v>2005.5</c:v>
                </c:pt>
                <c:pt idx="27">
                  <c:v>2006.5</c:v>
                </c:pt>
                <c:pt idx="28">
                  <c:v>2007.5</c:v>
                </c:pt>
                <c:pt idx="29">
                  <c:v>2008.5</c:v>
                </c:pt>
                <c:pt idx="30">
                  <c:v>2009.5</c:v>
                </c:pt>
                <c:pt idx="31">
                  <c:v>2010.5</c:v>
                </c:pt>
              </c:numCache>
            </c:numRef>
          </c:xVal>
          <c:yVal>
            <c:numRef>
              <c:f>'AMO-TSI-Temp-Data'!$AN$5:$AN$36</c:f>
              <c:numCache>
                <c:formatCode>General</c:formatCode>
                <c:ptCount val="32"/>
                <c:pt idx="0">
                  <c:v>-8.9166666666666658E-2</c:v>
                </c:pt>
                <c:pt idx="1">
                  <c:v>7.8333333333333324E-2</c:v>
                </c:pt>
                <c:pt idx="2">
                  <c:v>9.1666666666666598E-3</c:v>
                </c:pt>
                <c:pt idx="3">
                  <c:v>-0.17500000000000002</c:v>
                </c:pt>
                <c:pt idx="4">
                  <c:v>7.9166666666666677E-2</c:v>
                </c:pt>
                <c:pt idx="5">
                  <c:v>-0.11666666666666665</c:v>
                </c:pt>
                <c:pt idx="6">
                  <c:v>-0.24083333333333337</c:v>
                </c:pt>
                <c:pt idx="7">
                  <c:v>-9.8333333333333328E-2</c:v>
                </c:pt>
                <c:pt idx="8">
                  <c:v>0.17</c:v>
                </c:pt>
                <c:pt idx="9">
                  <c:v>0.15999999999999998</c:v>
                </c:pt>
                <c:pt idx="10">
                  <c:v>-8.8333333333333333E-2</c:v>
                </c:pt>
                <c:pt idx="11">
                  <c:v>0.13250000000000001</c:v>
                </c:pt>
                <c:pt idx="12">
                  <c:v>0.13999999999999993</c:v>
                </c:pt>
                <c:pt idx="13">
                  <c:v>-0.16</c:v>
                </c:pt>
                <c:pt idx="14">
                  <c:v>-8.2500000000000004E-2</c:v>
                </c:pt>
                <c:pt idx="15">
                  <c:v>5.6666666666666671E-2</c:v>
                </c:pt>
                <c:pt idx="16">
                  <c:v>0.19083333333333333</c:v>
                </c:pt>
                <c:pt idx="17">
                  <c:v>0.11333333333333333</c:v>
                </c:pt>
                <c:pt idx="18">
                  <c:v>0.11416666666666665</c:v>
                </c:pt>
                <c:pt idx="19">
                  <c:v>0.60249999999999992</c:v>
                </c:pt>
                <c:pt idx="20">
                  <c:v>0.105</c:v>
                </c:pt>
                <c:pt idx="21">
                  <c:v>9.9166666666666667E-2</c:v>
                </c:pt>
                <c:pt idx="22">
                  <c:v>0.23583333333333334</c:v>
                </c:pt>
                <c:pt idx="23">
                  <c:v>0.33666666666666667</c:v>
                </c:pt>
                <c:pt idx="24">
                  <c:v>0.30750000000000005</c:v>
                </c:pt>
                <c:pt idx="25">
                  <c:v>0.20166666666666666</c:v>
                </c:pt>
                <c:pt idx="26">
                  <c:v>0.32000000000000006</c:v>
                </c:pt>
                <c:pt idx="27">
                  <c:v>0.23333333333333331</c:v>
                </c:pt>
                <c:pt idx="28">
                  <c:v>0.27916666666666673</c:v>
                </c:pt>
                <c:pt idx="29">
                  <c:v>1.9166666666666655E-2</c:v>
                </c:pt>
                <c:pt idx="30">
                  <c:v>0.21249999999999999</c:v>
                </c:pt>
                <c:pt idx="31">
                  <c:v>0.44916666666666677</c:v>
                </c:pt>
              </c:numCache>
            </c:numRef>
          </c:yVal>
          <c:smooth val="0"/>
          <c:extLst>
            <c:ext xmlns:c16="http://schemas.microsoft.com/office/drawing/2014/chart" uri="{C3380CC4-5D6E-409C-BE32-E72D297353CC}">
              <c16:uniqueId val="{0000000B-B384-4BFA-A1B5-156CADD6D6E5}"/>
            </c:ext>
          </c:extLst>
        </c:ser>
        <c:dLbls>
          <c:showLegendKey val="0"/>
          <c:showVal val="0"/>
          <c:showCatName val="0"/>
          <c:showSerName val="0"/>
          <c:showPercent val="0"/>
          <c:showBubbleSize val="0"/>
        </c:dLbls>
        <c:axId val="524911792"/>
        <c:axId val="524914088"/>
        <c:extLst>
          <c:ext xmlns:c15="http://schemas.microsoft.com/office/drawing/2012/chart" uri="{02D57815-91ED-43cb-92C2-25804820EDAC}">
            <c15:filteredScatterSeries>
              <c15:ser>
                <c:idx val="0"/>
                <c:order val="0"/>
                <c:tx>
                  <c:strRef>
                    <c:extLst>
                      <c:ext uri="{02D57815-91ED-43cb-92C2-25804820EDAC}">
                        <c15:formulaRef>
                          <c15:sqref>'AMO-TSI-Temp-Data'!$D$3</c15:sqref>
                        </c15:formulaRef>
                      </c:ext>
                    </c:extLst>
                    <c:strCache>
                      <c:ptCount val="1"/>
                      <c:pt idx="0">
                        <c:v>AMO - Monthly</c:v>
                      </c:pt>
                    </c:strCache>
                  </c:strRef>
                </c:tx>
                <c:spPr>
                  <a:ln w="19050" cap="rnd">
                    <a:solidFill>
                      <a:schemeClr val="bg1">
                        <a:lumMod val="65000"/>
                      </a:schemeClr>
                    </a:solidFill>
                    <a:round/>
                  </a:ln>
                  <a:effectLst/>
                </c:spPr>
                <c:marker>
                  <c:symbol val="none"/>
                </c:marker>
                <c:xVal>
                  <c:numRef>
                    <c:extLst>
                      <c:ext uri="{02D57815-91ED-43cb-92C2-25804820EDAC}">
                        <c15:formulaRef>
                          <c15:sqref>'AMO-TSI-Temp-Data'!$C$4:$C$1959</c15:sqref>
                        </c15:formulaRef>
                      </c:ext>
                    </c:extLst>
                    <c:numCache>
                      <c:formatCode>General</c:formatCode>
                      <c:ptCount val="1956"/>
                      <c:pt idx="0">
                        <c:v>1856.0416666666667</c:v>
                      </c:pt>
                      <c:pt idx="1">
                        <c:v>1856.125</c:v>
                      </c:pt>
                      <c:pt idx="2">
                        <c:v>1856.2083333333333</c:v>
                      </c:pt>
                      <c:pt idx="3">
                        <c:v>1856.2916666666665</c:v>
                      </c:pt>
                      <c:pt idx="4">
                        <c:v>1856.3749999999998</c:v>
                      </c:pt>
                      <c:pt idx="5">
                        <c:v>1856.458333333333</c:v>
                      </c:pt>
                      <c:pt idx="6">
                        <c:v>1856.5416666666663</c:v>
                      </c:pt>
                      <c:pt idx="7">
                        <c:v>1856.6249999999995</c:v>
                      </c:pt>
                      <c:pt idx="8">
                        <c:v>1856.7083333333328</c:v>
                      </c:pt>
                      <c:pt idx="9">
                        <c:v>1856.7916666666661</c:v>
                      </c:pt>
                      <c:pt idx="10">
                        <c:v>1856.8749999999993</c:v>
                      </c:pt>
                      <c:pt idx="11">
                        <c:v>1856.9583333333326</c:v>
                      </c:pt>
                      <c:pt idx="12">
                        <c:v>1857.0416666666658</c:v>
                      </c:pt>
                      <c:pt idx="13">
                        <c:v>1857.1249999999991</c:v>
                      </c:pt>
                      <c:pt idx="14">
                        <c:v>1857.2083333333323</c:v>
                      </c:pt>
                      <c:pt idx="15">
                        <c:v>1857.2916666666656</c:v>
                      </c:pt>
                      <c:pt idx="16">
                        <c:v>1857.3749999999989</c:v>
                      </c:pt>
                      <c:pt idx="17">
                        <c:v>1857.4583333333321</c:v>
                      </c:pt>
                      <c:pt idx="18">
                        <c:v>1857.5416666666654</c:v>
                      </c:pt>
                      <c:pt idx="19">
                        <c:v>1857.6249999999986</c:v>
                      </c:pt>
                      <c:pt idx="20">
                        <c:v>1857.7083333333319</c:v>
                      </c:pt>
                      <c:pt idx="21">
                        <c:v>1857.7916666666652</c:v>
                      </c:pt>
                      <c:pt idx="22">
                        <c:v>1857.8749999999984</c:v>
                      </c:pt>
                      <c:pt idx="23">
                        <c:v>1857.9583333333317</c:v>
                      </c:pt>
                      <c:pt idx="24">
                        <c:v>1858.0416666666649</c:v>
                      </c:pt>
                      <c:pt idx="25">
                        <c:v>1858.1249999999982</c:v>
                      </c:pt>
                      <c:pt idx="26">
                        <c:v>1858.2083333333314</c:v>
                      </c:pt>
                      <c:pt idx="27">
                        <c:v>1858.2916666666647</c:v>
                      </c:pt>
                      <c:pt idx="28">
                        <c:v>1858.374999999998</c:v>
                      </c:pt>
                      <c:pt idx="29">
                        <c:v>1858.4583333333312</c:v>
                      </c:pt>
                      <c:pt idx="30">
                        <c:v>1858.5416666666645</c:v>
                      </c:pt>
                      <c:pt idx="31">
                        <c:v>1858.6249999999977</c:v>
                      </c:pt>
                      <c:pt idx="32">
                        <c:v>1858.708333333331</c:v>
                      </c:pt>
                      <c:pt idx="33">
                        <c:v>1858.7916666666642</c:v>
                      </c:pt>
                      <c:pt idx="34">
                        <c:v>1858.8749999999975</c:v>
                      </c:pt>
                      <c:pt idx="35">
                        <c:v>1858.9583333333308</c:v>
                      </c:pt>
                      <c:pt idx="36">
                        <c:v>1859.041666666664</c:v>
                      </c:pt>
                      <c:pt idx="37">
                        <c:v>1859.1249999999973</c:v>
                      </c:pt>
                      <c:pt idx="38">
                        <c:v>1859.2083333333305</c:v>
                      </c:pt>
                      <c:pt idx="39">
                        <c:v>1859.2916666666638</c:v>
                      </c:pt>
                      <c:pt idx="40">
                        <c:v>1859.374999999997</c:v>
                      </c:pt>
                      <c:pt idx="41">
                        <c:v>1859.4583333333303</c:v>
                      </c:pt>
                      <c:pt idx="42">
                        <c:v>1859.5416666666636</c:v>
                      </c:pt>
                      <c:pt idx="43">
                        <c:v>1859.6249999999968</c:v>
                      </c:pt>
                      <c:pt idx="44">
                        <c:v>1859.7083333333301</c:v>
                      </c:pt>
                      <c:pt idx="45">
                        <c:v>1859.7916666666633</c:v>
                      </c:pt>
                      <c:pt idx="46">
                        <c:v>1859.8749999999966</c:v>
                      </c:pt>
                      <c:pt idx="47">
                        <c:v>1859.9583333333298</c:v>
                      </c:pt>
                      <c:pt idx="48">
                        <c:v>1860.0416666666631</c:v>
                      </c:pt>
                      <c:pt idx="49">
                        <c:v>1860.1249999999964</c:v>
                      </c:pt>
                      <c:pt idx="50">
                        <c:v>1860.2083333333296</c:v>
                      </c:pt>
                      <c:pt idx="51">
                        <c:v>1860.2916666666629</c:v>
                      </c:pt>
                      <c:pt idx="52">
                        <c:v>1860.3749999999961</c:v>
                      </c:pt>
                      <c:pt idx="53">
                        <c:v>1860.4583333333294</c:v>
                      </c:pt>
                      <c:pt idx="54">
                        <c:v>1860.5416666666626</c:v>
                      </c:pt>
                      <c:pt idx="55">
                        <c:v>1860.6249999999959</c:v>
                      </c:pt>
                      <c:pt idx="56">
                        <c:v>1860.7083333333292</c:v>
                      </c:pt>
                      <c:pt idx="57">
                        <c:v>1860.7916666666624</c:v>
                      </c:pt>
                      <c:pt idx="58">
                        <c:v>1860.8749999999957</c:v>
                      </c:pt>
                      <c:pt idx="59">
                        <c:v>1860.9583333333289</c:v>
                      </c:pt>
                      <c:pt idx="60">
                        <c:v>1861.0416666666622</c:v>
                      </c:pt>
                      <c:pt idx="61">
                        <c:v>1861.1249999999955</c:v>
                      </c:pt>
                      <c:pt idx="62">
                        <c:v>1861.2083333333287</c:v>
                      </c:pt>
                      <c:pt idx="63">
                        <c:v>1861.291666666662</c:v>
                      </c:pt>
                      <c:pt idx="64">
                        <c:v>1861.3749999999952</c:v>
                      </c:pt>
                      <c:pt idx="65">
                        <c:v>1861.4583333333285</c:v>
                      </c:pt>
                      <c:pt idx="66">
                        <c:v>1861.5416666666617</c:v>
                      </c:pt>
                      <c:pt idx="67">
                        <c:v>1861.624999999995</c:v>
                      </c:pt>
                      <c:pt idx="68">
                        <c:v>1861.7083333333283</c:v>
                      </c:pt>
                      <c:pt idx="69">
                        <c:v>1861.7916666666615</c:v>
                      </c:pt>
                      <c:pt idx="70">
                        <c:v>1861.8749999999948</c:v>
                      </c:pt>
                      <c:pt idx="71">
                        <c:v>1861.958333333328</c:v>
                      </c:pt>
                      <c:pt idx="72">
                        <c:v>1862.0416666666613</c:v>
                      </c:pt>
                      <c:pt idx="73">
                        <c:v>1862.1249999999945</c:v>
                      </c:pt>
                      <c:pt idx="74">
                        <c:v>1862.2083333333278</c:v>
                      </c:pt>
                      <c:pt idx="75">
                        <c:v>1862.2916666666611</c:v>
                      </c:pt>
                      <c:pt idx="76">
                        <c:v>1862.3749999999943</c:v>
                      </c:pt>
                      <c:pt idx="77">
                        <c:v>1862.4583333333276</c:v>
                      </c:pt>
                      <c:pt idx="78">
                        <c:v>1862.5416666666608</c:v>
                      </c:pt>
                      <c:pt idx="79">
                        <c:v>1862.6249999999941</c:v>
                      </c:pt>
                      <c:pt idx="80">
                        <c:v>1862.7083333333273</c:v>
                      </c:pt>
                      <c:pt idx="81">
                        <c:v>1862.7916666666606</c:v>
                      </c:pt>
                      <c:pt idx="82">
                        <c:v>1862.8749999999939</c:v>
                      </c:pt>
                      <c:pt idx="83">
                        <c:v>1862.9583333333271</c:v>
                      </c:pt>
                      <c:pt idx="84">
                        <c:v>1863.0416666666604</c:v>
                      </c:pt>
                      <c:pt idx="85">
                        <c:v>1863.1249999999936</c:v>
                      </c:pt>
                      <c:pt idx="86">
                        <c:v>1863.2083333333269</c:v>
                      </c:pt>
                      <c:pt idx="87">
                        <c:v>1863.2916666666601</c:v>
                      </c:pt>
                      <c:pt idx="88">
                        <c:v>1863.3749999999934</c:v>
                      </c:pt>
                      <c:pt idx="89">
                        <c:v>1863.4583333333267</c:v>
                      </c:pt>
                      <c:pt idx="90">
                        <c:v>1863.5416666666599</c:v>
                      </c:pt>
                      <c:pt idx="91">
                        <c:v>1863.6249999999932</c:v>
                      </c:pt>
                      <c:pt idx="92">
                        <c:v>1863.7083333333264</c:v>
                      </c:pt>
                      <c:pt idx="93">
                        <c:v>1863.7916666666597</c:v>
                      </c:pt>
                      <c:pt idx="94">
                        <c:v>1863.874999999993</c:v>
                      </c:pt>
                      <c:pt idx="95">
                        <c:v>1863.9583333333262</c:v>
                      </c:pt>
                      <c:pt idx="96">
                        <c:v>1864.0416666666595</c:v>
                      </c:pt>
                      <c:pt idx="97">
                        <c:v>1864.1249999999927</c:v>
                      </c:pt>
                      <c:pt idx="98">
                        <c:v>1864.208333333326</c:v>
                      </c:pt>
                      <c:pt idx="99">
                        <c:v>1864.2916666666592</c:v>
                      </c:pt>
                      <c:pt idx="100">
                        <c:v>1864.3749999999925</c:v>
                      </c:pt>
                      <c:pt idx="101">
                        <c:v>1864.4583333333258</c:v>
                      </c:pt>
                      <c:pt idx="102">
                        <c:v>1864.541666666659</c:v>
                      </c:pt>
                      <c:pt idx="103">
                        <c:v>1864.6249999999923</c:v>
                      </c:pt>
                      <c:pt idx="104">
                        <c:v>1864.7083333333255</c:v>
                      </c:pt>
                      <c:pt idx="105">
                        <c:v>1864.7916666666588</c:v>
                      </c:pt>
                      <c:pt idx="106">
                        <c:v>1864.874999999992</c:v>
                      </c:pt>
                      <c:pt idx="107">
                        <c:v>1864.9583333333253</c:v>
                      </c:pt>
                      <c:pt idx="108">
                        <c:v>1865.0416666666586</c:v>
                      </c:pt>
                      <c:pt idx="109">
                        <c:v>1865.1249999999918</c:v>
                      </c:pt>
                      <c:pt idx="110">
                        <c:v>1865.2083333333251</c:v>
                      </c:pt>
                      <c:pt idx="111">
                        <c:v>1865.2916666666583</c:v>
                      </c:pt>
                      <c:pt idx="112">
                        <c:v>1865.3749999999916</c:v>
                      </c:pt>
                      <c:pt idx="113">
                        <c:v>1865.4583333333248</c:v>
                      </c:pt>
                      <c:pt idx="114">
                        <c:v>1865.5416666666581</c:v>
                      </c:pt>
                      <c:pt idx="115">
                        <c:v>1865.6249999999914</c:v>
                      </c:pt>
                      <c:pt idx="116">
                        <c:v>1865.7083333333246</c:v>
                      </c:pt>
                      <c:pt idx="117">
                        <c:v>1865.7916666666579</c:v>
                      </c:pt>
                      <c:pt idx="118">
                        <c:v>1865.8749999999911</c:v>
                      </c:pt>
                      <c:pt idx="119">
                        <c:v>1865.9583333333244</c:v>
                      </c:pt>
                      <c:pt idx="120">
                        <c:v>1866.0416666666576</c:v>
                      </c:pt>
                      <c:pt idx="121">
                        <c:v>1866.1249999999909</c:v>
                      </c:pt>
                      <c:pt idx="122">
                        <c:v>1866.2083333333242</c:v>
                      </c:pt>
                      <c:pt idx="123">
                        <c:v>1866.2916666666574</c:v>
                      </c:pt>
                      <c:pt idx="124">
                        <c:v>1866.3749999999907</c:v>
                      </c:pt>
                      <c:pt idx="125">
                        <c:v>1866.4583333333239</c:v>
                      </c:pt>
                      <c:pt idx="126">
                        <c:v>1866.5416666666572</c:v>
                      </c:pt>
                      <c:pt idx="127">
                        <c:v>1866.6249999999905</c:v>
                      </c:pt>
                      <c:pt idx="128">
                        <c:v>1866.7083333333237</c:v>
                      </c:pt>
                      <c:pt idx="129">
                        <c:v>1866.791666666657</c:v>
                      </c:pt>
                      <c:pt idx="130">
                        <c:v>1866.8749999999902</c:v>
                      </c:pt>
                      <c:pt idx="131">
                        <c:v>1866.9583333333235</c:v>
                      </c:pt>
                      <c:pt idx="132">
                        <c:v>1867.0416666666567</c:v>
                      </c:pt>
                      <c:pt idx="133">
                        <c:v>1867.12499999999</c:v>
                      </c:pt>
                      <c:pt idx="134">
                        <c:v>1867.2083333333233</c:v>
                      </c:pt>
                      <c:pt idx="135">
                        <c:v>1867.2916666666565</c:v>
                      </c:pt>
                      <c:pt idx="136">
                        <c:v>1867.3749999999898</c:v>
                      </c:pt>
                      <c:pt idx="137">
                        <c:v>1867.458333333323</c:v>
                      </c:pt>
                      <c:pt idx="138">
                        <c:v>1867.5416666666563</c:v>
                      </c:pt>
                      <c:pt idx="139">
                        <c:v>1867.6249999999895</c:v>
                      </c:pt>
                      <c:pt idx="140">
                        <c:v>1867.7083333333228</c:v>
                      </c:pt>
                      <c:pt idx="141">
                        <c:v>1867.7916666666561</c:v>
                      </c:pt>
                      <c:pt idx="142">
                        <c:v>1867.8749999999893</c:v>
                      </c:pt>
                      <c:pt idx="143">
                        <c:v>1867.9583333333226</c:v>
                      </c:pt>
                      <c:pt idx="144">
                        <c:v>1868.0416666666558</c:v>
                      </c:pt>
                      <c:pt idx="145">
                        <c:v>1868.1249999999891</c:v>
                      </c:pt>
                      <c:pt idx="146">
                        <c:v>1868.2083333333223</c:v>
                      </c:pt>
                      <c:pt idx="147">
                        <c:v>1868.2916666666556</c:v>
                      </c:pt>
                      <c:pt idx="148">
                        <c:v>1868.3749999999889</c:v>
                      </c:pt>
                      <c:pt idx="149">
                        <c:v>1868.4583333333221</c:v>
                      </c:pt>
                      <c:pt idx="150">
                        <c:v>1868.5416666666554</c:v>
                      </c:pt>
                      <c:pt idx="151">
                        <c:v>1868.6249999999886</c:v>
                      </c:pt>
                      <c:pt idx="152">
                        <c:v>1868.7083333333219</c:v>
                      </c:pt>
                      <c:pt idx="153">
                        <c:v>1868.7916666666551</c:v>
                      </c:pt>
                      <c:pt idx="154">
                        <c:v>1868.8749999999884</c:v>
                      </c:pt>
                      <c:pt idx="155">
                        <c:v>1868.9583333333217</c:v>
                      </c:pt>
                      <c:pt idx="156">
                        <c:v>1869.0416666666549</c:v>
                      </c:pt>
                      <c:pt idx="157">
                        <c:v>1869.1249999999882</c:v>
                      </c:pt>
                      <c:pt idx="158">
                        <c:v>1869.2083333333214</c:v>
                      </c:pt>
                      <c:pt idx="159">
                        <c:v>1869.2916666666547</c:v>
                      </c:pt>
                      <c:pt idx="160">
                        <c:v>1869.3749999999879</c:v>
                      </c:pt>
                      <c:pt idx="161">
                        <c:v>1869.4583333333212</c:v>
                      </c:pt>
                      <c:pt idx="162">
                        <c:v>1869.5416666666545</c:v>
                      </c:pt>
                      <c:pt idx="163">
                        <c:v>1869.6249999999877</c:v>
                      </c:pt>
                      <c:pt idx="164">
                        <c:v>1869.708333333321</c:v>
                      </c:pt>
                      <c:pt idx="165">
                        <c:v>1869.7916666666542</c:v>
                      </c:pt>
                      <c:pt idx="166">
                        <c:v>1869.8749999999875</c:v>
                      </c:pt>
                      <c:pt idx="167">
                        <c:v>1869.9583333333208</c:v>
                      </c:pt>
                      <c:pt idx="168">
                        <c:v>1870.041666666654</c:v>
                      </c:pt>
                      <c:pt idx="169">
                        <c:v>1870.1249999999873</c:v>
                      </c:pt>
                      <c:pt idx="170">
                        <c:v>1870.2083333333205</c:v>
                      </c:pt>
                      <c:pt idx="171">
                        <c:v>1870.2916666666538</c:v>
                      </c:pt>
                      <c:pt idx="172">
                        <c:v>1870.374999999987</c:v>
                      </c:pt>
                      <c:pt idx="173">
                        <c:v>1870.4583333333203</c:v>
                      </c:pt>
                      <c:pt idx="174">
                        <c:v>1870.5416666666536</c:v>
                      </c:pt>
                      <c:pt idx="175">
                        <c:v>1870.6249999999868</c:v>
                      </c:pt>
                      <c:pt idx="176">
                        <c:v>1870.7083333333201</c:v>
                      </c:pt>
                      <c:pt idx="177">
                        <c:v>1870.7916666666533</c:v>
                      </c:pt>
                      <c:pt idx="178">
                        <c:v>1870.8749999999866</c:v>
                      </c:pt>
                      <c:pt idx="179">
                        <c:v>1870.9583333333198</c:v>
                      </c:pt>
                      <c:pt idx="180">
                        <c:v>1871.0416666666531</c:v>
                      </c:pt>
                      <c:pt idx="181">
                        <c:v>1871.1249999999864</c:v>
                      </c:pt>
                      <c:pt idx="182">
                        <c:v>1871.2083333333196</c:v>
                      </c:pt>
                      <c:pt idx="183">
                        <c:v>1871.2916666666529</c:v>
                      </c:pt>
                      <c:pt idx="184">
                        <c:v>1871.3749999999861</c:v>
                      </c:pt>
                      <c:pt idx="185">
                        <c:v>1871.4583333333194</c:v>
                      </c:pt>
                      <c:pt idx="186">
                        <c:v>1871.5416666666526</c:v>
                      </c:pt>
                      <c:pt idx="187">
                        <c:v>1871.6249999999859</c:v>
                      </c:pt>
                      <c:pt idx="188">
                        <c:v>1871.7083333333192</c:v>
                      </c:pt>
                      <c:pt idx="189">
                        <c:v>1871.7916666666524</c:v>
                      </c:pt>
                      <c:pt idx="190">
                        <c:v>1871.8749999999857</c:v>
                      </c:pt>
                      <c:pt idx="191">
                        <c:v>1871.9583333333189</c:v>
                      </c:pt>
                      <c:pt idx="192">
                        <c:v>1872.0416666666522</c:v>
                      </c:pt>
                      <c:pt idx="193">
                        <c:v>1872.1249999999854</c:v>
                      </c:pt>
                      <c:pt idx="194">
                        <c:v>1872.2083333333187</c:v>
                      </c:pt>
                      <c:pt idx="195">
                        <c:v>1872.291666666652</c:v>
                      </c:pt>
                      <c:pt idx="196">
                        <c:v>1872.3749999999852</c:v>
                      </c:pt>
                      <c:pt idx="197">
                        <c:v>1872.4583333333185</c:v>
                      </c:pt>
                      <c:pt idx="198">
                        <c:v>1872.5416666666517</c:v>
                      </c:pt>
                      <c:pt idx="199">
                        <c:v>1872.624999999985</c:v>
                      </c:pt>
                      <c:pt idx="200">
                        <c:v>1872.7083333333183</c:v>
                      </c:pt>
                      <c:pt idx="201">
                        <c:v>1872.7916666666515</c:v>
                      </c:pt>
                      <c:pt idx="202">
                        <c:v>1872.8749999999848</c:v>
                      </c:pt>
                      <c:pt idx="203">
                        <c:v>1872.958333333318</c:v>
                      </c:pt>
                      <c:pt idx="204">
                        <c:v>1873.0416666666513</c:v>
                      </c:pt>
                      <c:pt idx="205">
                        <c:v>1873.1249999999845</c:v>
                      </c:pt>
                      <c:pt idx="206">
                        <c:v>1873.2083333333178</c:v>
                      </c:pt>
                      <c:pt idx="207">
                        <c:v>1873.2916666666511</c:v>
                      </c:pt>
                      <c:pt idx="208">
                        <c:v>1873.3749999999843</c:v>
                      </c:pt>
                      <c:pt idx="209">
                        <c:v>1873.4583333333176</c:v>
                      </c:pt>
                      <c:pt idx="210">
                        <c:v>1873.5416666666508</c:v>
                      </c:pt>
                      <c:pt idx="211">
                        <c:v>1873.6249999999841</c:v>
                      </c:pt>
                      <c:pt idx="212">
                        <c:v>1873.7083333333173</c:v>
                      </c:pt>
                      <c:pt idx="213">
                        <c:v>1873.7916666666506</c:v>
                      </c:pt>
                      <c:pt idx="214">
                        <c:v>1873.8749999999839</c:v>
                      </c:pt>
                      <c:pt idx="215">
                        <c:v>1873.9583333333171</c:v>
                      </c:pt>
                      <c:pt idx="216">
                        <c:v>1874.0416666666504</c:v>
                      </c:pt>
                      <c:pt idx="217">
                        <c:v>1874.1249999999836</c:v>
                      </c:pt>
                      <c:pt idx="218">
                        <c:v>1874.2083333333169</c:v>
                      </c:pt>
                      <c:pt idx="219">
                        <c:v>1874.2916666666501</c:v>
                      </c:pt>
                      <c:pt idx="220">
                        <c:v>1874.3749999999834</c:v>
                      </c:pt>
                      <c:pt idx="221">
                        <c:v>1874.4583333333167</c:v>
                      </c:pt>
                      <c:pt idx="222">
                        <c:v>1874.5416666666499</c:v>
                      </c:pt>
                      <c:pt idx="223">
                        <c:v>1874.6249999999832</c:v>
                      </c:pt>
                      <c:pt idx="224">
                        <c:v>1874.7083333333164</c:v>
                      </c:pt>
                      <c:pt idx="225">
                        <c:v>1874.7916666666497</c:v>
                      </c:pt>
                      <c:pt idx="226">
                        <c:v>1874.8749999999829</c:v>
                      </c:pt>
                      <c:pt idx="227">
                        <c:v>1874.9583333333162</c:v>
                      </c:pt>
                      <c:pt idx="228">
                        <c:v>1875.0416666666495</c:v>
                      </c:pt>
                      <c:pt idx="229">
                        <c:v>1875.1249999999827</c:v>
                      </c:pt>
                      <c:pt idx="230">
                        <c:v>1875.208333333316</c:v>
                      </c:pt>
                      <c:pt idx="231">
                        <c:v>1875.2916666666492</c:v>
                      </c:pt>
                      <c:pt idx="232">
                        <c:v>1875.3749999999825</c:v>
                      </c:pt>
                      <c:pt idx="233">
                        <c:v>1875.4583333333157</c:v>
                      </c:pt>
                      <c:pt idx="234">
                        <c:v>1875.541666666649</c:v>
                      </c:pt>
                      <c:pt idx="235">
                        <c:v>1875.6249999999823</c:v>
                      </c:pt>
                      <c:pt idx="236">
                        <c:v>1875.7083333333155</c:v>
                      </c:pt>
                      <c:pt idx="237">
                        <c:v>1875.7916666666488</c:v>
                      </c:pt>
                      <c:pt idx="238">
                        <c:v>1875.874999999982</c:v>
                      </c:pt>
                      <c:pt idx="239">
                        <c:v>1875.9583333333153</c:v>
                      </c:pt>
                      <c:pt idx="240">
                        <c:v>1876.0416666666486</c:v>
                      </c:pt>
                      <c:pt idx="241">
                        <c:v>1876.1249999999818</c:v>
                      </c:pt>
                      <c:pt idx="242">
                        <c:v>1876.2083333333151</c:v>
                      </c:pt>
                      <c:pt idx="243">
                        <c:v>1876.2916666666483</c:v>
                      </c:pt>
                      <c:pt idx="244">
                        <c:v>1876.3749999999816</c:v>
                      </c:pt>
                      <c:pt idx="245">
                        <c:v>1876.4583333333148</c:v>
                      </c:pt>
                      <c:pt idx="246">
                        <c:v>1876.5416666666481</c:v>
                      </c:pt>
                      <c:pt idx="247">
                        <c:v>1876.6249999999814</c:v>
                      </c:pt>
                      <c:pt idx="248">
                        <c:v>1876.7083333333146</c:v>
                      </c:pt>
                      <c:pt idx="249">
                        <c:v>1876.7916666666479</c:v>
                      </c:pt>
                      <c:pt idx="250">
                        <c:v>1876.8749999999811</c:v>
                      </c:pt>
                      <c:pt idx="251">
                        <c:v>1876.9583333333144</c:v>
                      </c:pt>
                      <c:pt idx="252">
                        <c:v>1877.0416666666476</c:v>
                      </c:pt>
                      <c:pt idx="253">
                        <c:v>1877.1249999999809</c:v>
                      </c:pt>
                      <c:pt idx="254">
                        <c:v>1877.2083333333142</c:v>
                      </c:pt>
                      <c:pt idx="255">
                        <c:v>1877.2916666666474</c:v>
                      </c:pt>
                      <c:pt idx="256">
                        <c:v>1877.3749999999807</c:v>
                      </c:pt>
                      <c:pt idx="257">
                        <c:v>1877.4583333333139</c:v>
                      </c:pt>
                      <c:pt idx="258">
                        <c:v>1877.5416666666472</c:v>
                      </c:pt>
                      <c:pt idx="259">
                        <c:v>1877.6249999999804</c:v>
                      </c:pt>
                      <c:pt idx="260">
                        <c:v>1877.7083333333137</c:v>
                      </c:pt>
                      <c:pt idx="261">
                        <c:v>1877.791666666647</c:v>
                      </c:pt>
                      <c:pt idx="262">
                        <c:v>1877.8749999999802</c:v>
                      </c:pt>
                      <c:pt idx="263">
                        <c:v>1877.9583333333135</c:v>
                      </c:pt>
                      <c:pt idx="264">
                        <c:v>1878.0416666666467</c:v>
                      </c:pt>
                      <c:pt idx="265">
                        <c:v>1878.12499999998</c:v>
                      </c:pt>
                      <c:pt idx="266">
                        <c:v>1878.2083333333132</c:v>
                      </c:pt>
                      <c:pt idx="267">
                        <c:v>1878.2916666666465</c:v>
                      </c:pt>
                      <c:pt idx="268">
                        <c:v>1878.3749999999798</c:v>
                      </c:pt>
                      <c:pt idx="269">
                        <c:v>1878.458333333313</c:v>
                      </c:pt>
                      <c:pt idx="270">
                        <c:v>1878.5416666666463</c:v>
                      </c:pt>
                      <c:pt idx="271">
                        <c:v>1878.6249999999795</c:v>
                      </c:pt>
                      <c:pt idx="272">
                        <c:v>1878.7083333333128</c:v>
                      </c:pt>
                      <c:pt idx="273">
                        <c:v>1878.7916666666461</c:v>
                      </c:pt>
                      <c:pt idx="274">
                        <c:v>1878.8749999999793</c:v>
                      </c:pt>
                      <c:pt idx="275">
                        <c:v>1878.9583333333126</c:v>
                      </c:pt>
                      <c:pt idx="276">
                        <c:v>1879.0416666666458</c:v>
                      </c:pt>
                      <c:pt idx="277">
                        <c:v>1879.1249999999791</c:v>
                      </c:pt>
                      <c:pt idx="278">
                        <c:v>1879.2083333333123</c:v>
                      </c:pt>
                      <c:pt idx="279">
                        <c:v>1879.2916666666456</c:v>
                      </c:pt>
                      <c:pt idx="280">
                        <c:v>1879.3749999999789</c:v>
                      </c:pt>
                      <c:pt idx="281">
                        <c:v>1879.4583333333121</c:v>
                      </c:pt>
                      <c:pt idx="282">
                        <c:v>1879.5416666666454</c:v>
                      </c:pt>
                      <c:pt idx="283">
                        <c:v>1879.6249999999786</c:v>
                      </c:pt>
                      <c:pt idx="284">
                        <c:v>1879.7083333333119</c:v>
                      </c:pt>
                      <c:pt idx="285">
                        <c:v>1879.7916666666451</c:v>
                      </c:pt>
                      <c:pt idx="286">
                        <c:v>1879.8749999999784</c:v>
                      </c:pt>
                      <c:pt idx="287">
                        <c:v>1879.9583333333117</c:v>
                      </c:pt>
                      <c:pt idx="288">
                        <c:v>1880.0416666666449</c:v>
                      </c:pt>
                      <c:pt idx="289">
                        <c:v>1880.1249999999782</c:v>
                      </c:pt>
                      <c:pt idx="290">
                        <c:v>1880.2083333333114</c:v>
                      </c:pt>
                      <c:pt idx="291">
                        <c:v>1880.2916666666447</c:v>
                      </c:pt>
                      <c:pt idx="292">
                        <c:v>1880.3749999999779</c:v>
                      </c:pt>
                      <c:pt idx="293">
                        <c:v>1880.4583333333112</c:v>
                      </c:pt>
                      <c:pt idx="294">
                        <c:v>1880.5416666666445</c:v>
                      </c:pt>
                      <c:pt idx="295">
                        <c:v>1880.6249999999777</c:v>
                      </c:pt>
                      <c:pt idx="296">
                        <c:v>1880.708333333311</c:v>
                      </c:pt>
                      <c:pt idx="297">
                        <c:v>1880.7916666666442</c:v>
                      </c:pt>
                      <c:pt idx="298">
                        <c:v>1880.8749999999775</c:v>
                      </c:pt>
                      <c:pt idx="299">
                        <c:v>1880.9583333333107</c:v>
                      </c:pt>
                      <c:pt idx="300">
                        <c:v>1881.041666666644</c:v>
                      </c:pt>
                      <c:pt idx="301">
                        <c:v>1881.1249999999773</c:v>
                      </c:pt>
                      <c:pt idx="302">
                        <c:v>1881.2083333333105</c:v>
                      </c:pt>
                      <c:pt idx="303">
                        <c:v>1881.2916666666438</c:v>
                      </c:pt>
                      <c:pt idx="304">
                        <c:v>1881.374999999977</c:v>
                      </c:pt>
                      <c:pt idx="305">
                        <c:v>1881.4583333333103</c:v>
                      </c:pt>
                      <c:pt idx="306">
                        <c:v>1881.5416666666436</c:v>
                      </c:pt>
                      <c:pt idx="307">
                        <c:v>1881.6249999999768</c:v>
                      </c:pt>
                      <c:pt idx="308">
                        <c:v>1881.7083333333101</c:v>
                      </c:pt>
                      <c:pt idx="309">
                        <c:v>1881.7916666666433</c:v>
                      </c:pt>
                      <c:pt idx="310">
                        <c:v>1881.8749999999766</c:v>
                      </c:pt>
                      <c:pt idx="311">
                        <c:v>1881.9583333333098</c:v>
                      </c:pt>
                      <c:pt idx="312">
                        <c:v>1882.0416666666431</c:v>
                      </c:pt>
                      <c:pt idx="313">
                        <c:v>1882.1249999999764</c:v>
                      </c:pt>
                      <c:pt idx="314">
                        <c:v>1882.2083333333096</c:v>
                      </c:pt>
                      <c:pt idx="315">
                        <c:v>1882.2916666666429</c:v>
                      </c:pt>
                      <c:pt idx="316">
                        <c:v>1882.3749999999761</c:v>
                      </c:pt>
                      <c:pt idx="317">
                        <c:v>1882.4583333333094</c:v>
                      </c:pt>
                      <c:pt idx="318">
                        <c:v>1882.5416666666426</c:v>
                      </c:pt>
                      <c:pt idx="319">
                        <c:v>1882.6249999999759</c:v>
                      </c:pt>
                      <c:pt idx="320">
                        <c:v>1882.7083333333092</c:v>
                      </c:pt>
                      <c:pt idx="321">
                        <c:v>1882.7916666666424</c:v>
                      </c:pt>
                      <c:pt idx="322">
                        <c:v>1882.8749999999757</c:v>
                      </c:pt>
                      <c:pt idx="323">
                        <c:v>1882.9583333333089</c:v>
                      </c:pt>
                      <c:pt idx="324">
                        <c:v>1883.0416666666422</c:v>
                      </c:pt>
                      <c:pt idx="325">
                        <c:v>1883.1249999999754</c:v>
                      </c:pt>
                      <c:pt idx="326">
                        <c:v>1883.2083333333087</c:v>
                      </c:pt>
                      <c:pt idx="327">
                        <c:v>1883.291666666642</c:v>
                      </c:pt>
                      <c:pt idx="328">
                        <c:v>1883.3749999999752</c:v>
                      </c:pt>
                      <c:pt idx="329">
                        <c:v>1883.4583333333085</c:v>
                      </c:pt>
                      <c:pt idx="330">
                        <c:v>1883.5416666666417</c:v>
                      </c:pt>
                      <c:pt idx="331">
                        <c:v>1883.624999999975</c:v>
                      </c:pt>
                      <c:pt idx="332">
                        <c:v>1883.7083333333082</c:v>
                      </c:pt>
                      <c:pt idx="333">
                        <c:v>1883.7916666666415</c:v>
                      </c:pt>
                      <c:pt idx="334">
                        <c:v>1883.8749999999748</c:v>
                      </c:pt>
                      <c:pt idx="335">
                        <c:v>1883.958333333308</c:v>
                      </c:pt>
                      <c:pt idx="336">
                        <c:v>1884.0416666666413</c:v>
                      </c:pt>
                      <c:pt idx="337">
                        <c:v>1884.1249999999745</c:v>
                      </c:pt>
                      <c:pt idx="338">
                        <c:v>1884.2083333333078</c:v>
                      </c:pt>
                      <c:pt idx="339">
                        <c:v>1884.291666666641</c:v>
                      </c:pt>
                      <c:pt idx="340">
                        <c:v>1884.3749999999743</c:v>
                      </c:pt>
                      <c:pt idx="341">
                        <c:v>1884.4583333333076</c:v>
                      </c:pt>
                      <c:pt idx="342">
                        <c:v>1884.5416666666408</c:v>
                      </c:pt>
                      <c:pt idx="343">
                        <c:v>1884.6249999999741</c:v>
                      </c:pt>
                      <c:pt idx="344">
                        <c:v>1884.7083333333073</c:v>
                      </c:pt>
                      <c:pt idx="345">
                        <c:v>1884.7916666666406</c:v>
                      </c:pt>
                      <c:pt idx="346">
                        <c:v>1884.8749999999739</c:v>
                      </c:pt>
                      <c:pt idx="347">
                        <c:v>1884.9583333333071</c:v>
                      </c:pt>
                      <c:pt idx="348">
                        <c:v>1885.0416666666404</c:v>
                      </c:pt>
                      <c:pt idx="349">
                        <c:v>1885.1249999999736</c:v>
                      </c:pt>
                      <c:pt idx="350">
                        <c:v>1885.2083333333069</c:v>
                      </c:pt>
                      <c:pt idx="351">
                        <c:v>1885.2916666666401</c:v>
                      </c:pt>
                      <c:pt idx="352">
                        <c:v>1885.3749999999734</c:v>
                      </c:pt>
                      <c:pt idx="353">
                        <c:v>1885.4583333333067</c:v>
                      </c:pt>
                      <c:pt idx="354">
                        <c:v>1885.5416666666399</c:v>
                      </c:pt>
                      <c:pt idx="355">
                        <c:v>1885.6249999999732</c:v>
                      </c:pt>
                      <c:pt idx="356">
                        <c:v>1885.7083333333064</c:v>
                      </c:pt>
                      <c:pt idx="357">
                        <c:v>1885.7916666666397</c:v>
                      </c:pt>
                      <c:pt idx="358">
                        <c:v>1885.8749999999729</c:v>
                      </c:pt>
                      <c:pt idx="359">
                        <c:v>1885.9583333333062</c:v>
                      </c:pt>
                      <c:pt idx="360">
                        <c:v>1886.0416666666395</c:v>
                      </c:pt>
                      <c:pt idx="361">
                        <c:v>1886.1249999999727</c:v>
                      </c:pt>
                      <c:pt idx="362">
                        <c:v>1886.208333333306</c:v>
                      </c:pt>
                      <c:pt idx="363">
                        <c:v>1886.2916666666392</c:v>
                      </c:pt>
                      <c:pt idx="364">
                        <c:v>1886.3749999999725</c:v>
                      </c:pt>
                      <c:pt idx="365">
                        <c:v>1886.4583333333057</c:v>
                      </c:pt>
                      <c:pt idx="366">
                        <c:v>1886.541666666639</c:v>
                      </c:pt>
                      <c:pt idx="367">
                        <c:v>1886.6249999999723</c:v>
                      </c:pt>
                      <c:pt idx="368">
                        <c:v>1886.7083333333055</c:v>
                      </c:pt>
                      <c:pt idx="369">
                        <c:v>1886.7916666666388</c:v>
                      </c:pt>
                      <c:pt idx="370">
                        <c:v>1886.874999999972</c:v>
                      </c:pt>
                      <c:pt idx="371">
                        <c:v>1886.9583333333053</c:v>
                      </c:pt>
                      <c:pt idx="372">
                        <c:v>1887.0416666666385</c:v>
                      </c:pt>
                      <c:pt idx="373">
                        <c:v>1887.1249999999718</c:v>
                      </c:pt>
                      <c:pt idx="374">
                        <c:v>1887.2083333333051</c:v>
                      </c:pt>
                      <c:pt idx="375">
                        <c:v>1887.2916666666383</c:v>
                      </c:pt>
                      <c:pt idx="376">
                        <c:v>1887.3749999999716</c:v>
                      </c:pt>
                      <c:pt idx="377">
                        <c:v>1887.4583333333048</c:v>
                      </c:pt>
                      <c:pt idx="378">
                        <c:v>1887.5416666666381</c:v>
                      </c:pt>
                      <c:pt idx="379">
                        <c:v>1887.6249999999714</c:v>
                      </c:pt>
                      <c:pt idx="380">
                        <c:v>1887.7083333333046</c:v>
                      </c:pt>
                      <c:pt idx="381">
                        <c:v>1887.7916666666379</c:v>
                      </c:pt>
                      <c:pt idx="382">
                        <c:v>1887.8749999999711</c:v>
                      </c:pt>
                      <c:pt idx="383">
                        <c:v>1887.9583333333044</c:v>
                      </c:pt>
                      <c:pt idx="384">
                        <c:v>1888.0416666666376</c:v>
                      </c:pt>
                      <c:pt idx="385">
                        <c:v>1888.1249999999709</c:v>
                      </c:pt>
                      <c:pt idx="386">
                        <c:v>1888.2083333333042</c:v>
                      </c:pt>
                      <c:pt idx="387">
                        <c:v>1888.2916666666374</c:v>
                      </c:pt>
                      <c:pt idx="388">
                        <c:v>1888.3749999999707</c:v>
                      </c:pt>
                      <c:pt idx="389">
                        <c:v>1888.4583333333039</c:v>
                      </c:pt>
                      <c:pt idx="390">
                        <c:v>1888.5416666666372</c:v>
                      </c:pt>
                      <c:pt idx="391">
                        <c:v>1888.6249999999704</c:v>
                      </c:pt>
                      <c:pt idx="392">
                        <c:v>1888.7083333333037</c:v>
                      </c:pt>
                      <c:pt idx="393">
                        <c:v>1888.791666666637</c:v>
                      </c:pt>
                      <c:pt idx="394">
                        <c:v>1888.8749999999702</c:v>
                      </c:pt>
                      <c:pt idx="395">
                        <c:v>1888.9583333333035</c:v>
                      </c:pt>
                      <c:pt idx="396">
                        <c:v>1889.0416666666367</c:v>
                      </c:pt>
                      <c:pt idx="397">
                        <c:v>1889.12499999997</c:v>
                      </c:pt>
                      <c:pt idx="398">
                        <c:v>1889.2083333333032</c:v>
                      </c:pt>
                      <c:pt idx="399">
                        <c:v>1889.2916666666365</c:v>
                      </c:pt>
                      <c:pt idx="400">
                        <c:v>1889.3749999999698</c:v>
                      </c:pt>
                      <c:pt idx="401">
                        <c:v>1889.458333333303</c:v>
                      </c:pt>
                      <c:pt idx="402">
                        <c:v>1889.5416666666363</c:v>
                      </c:pt>
                      <c:pt idx="403">
                        <c:v>1889.6249999999695</c:v>
                      </c:pt>
                      <c:pt idx="404">
                        <c:v>1889.7083333333028</c:v>
                      </c:pt>
                      <c:pt idx="405">
                        <c:v>1889.791666666636</c:v>
                      </c:pt>
                      <c:pt idx="406">
                        <c:v>1889.8749999999693</c:v>
                      </c:pt>
                      <c:pt idx="407">
                        <c:v>1889.9583333333026</c:v>
                      </c:pt>
                      <c:pt idx="408">
                        <c:v>1890.0416666666358</c:v>
                      </c:pt>
                      <c:pt idx="409">
                        <c:v>1890.1249999999691</c:v>
                      </c:pt>
                      <c:pt idx="410">
                        <c:v>1890.2083333333023</c:v>
                      </c:pt>
                      <c:pt idx="411">
                        <c:v>1890.2916666666356</c:v>
                      </c:pt>
                      <c:pt idx="412">
                        <c:v>1890.3749999999688</c:v>
                      </c:pt>
                      <c:pt idx="413">
                        <c:v>1890.4583333333021</c:v>
                      </c:pt>
                      <c:pt idx="414">
                        <c:v>1890.5416666666354</c:v>
                      </c:pt>
                      <c:pt idx="415">
                        <c:v>1890.6249999999686</c:v>
                      </c:pt>
                      <c:pt idx="416">
                        <c:v>1890.7083333333019</c:v>
                      </c:pt>
                      <c:pt idx="417">
                        <c:v>1890.7916666666351</c:v>
                      </c:pt>
                      <c:pt idx="418">
                        <c:v>1890.8749999999684</c:v>
                      </c:pt>
                      <c:pt idx="419">
                        <c:v>1890.9583333333017</c:v>
                      </c:pt>
                      <c:pt idx="420">
                        <c:v>1891.0416666666349</c:v>
                      </c:pt>
                      <c:pt idx="421">
                        <c:v>1891.1249999999682</c:v>
                      </c:pt>
                      <c:pt idx="422">
                        <c:v>1891.2083333333014</c:v>
                      </c:pt>
                      <c:pt idx="423">
                        <c:v>1891.2916666666347</c:v>
                      </c:pt>
                      <c:pt idx="424">
                        <c:v>1891.3749999999679</c:v>
                      </c:pt>
                      <c:pt idx="425">
                        <c:v>1891.4583333333012</c:v>
                      </c:pt>
                      <c:pt idx="426">
                        <c:v>1891.5416666666345</c:v>
                      </c:pt>
                      <c:pt idx="427">
                        <c:v>1891.6249999999677</c:v>
                      </c:pt>
                      <c:pt idx="428">
                        <c:v>1891.708333333301</c:v>
                      </c:pt>
                      <c:pt idx="429">
                        <c:v>1891.7916666666342</c:v>
                      </c:pt>
                      <c:pt idx="430">
                        <c:v>1891.8749999999675</c:v>
                      </c:pt>
                      <c:pt idx="431">
                        <c:v>1891.9583333333007</c:v>
                      </c:pt>
                      <c:pt idx="432">
                        <c:v>1892.041666666634</c:v>
                      </c:pt>
                      <c:pt idx="433">
                        <c:v>1892.1249999999673</c:v>
                      </c:pt>
                      <c:pt idx="434">
                        <c:v>1892.2083333333005</c:v>
                      </c:pt>
                      <c:pt idx="435">
                        <c:v>1892.2916666666338</c:v>
                      </c:pt>
                      <c:pt idx="436">
                        <c:v>1892.374999999967</c:v>
                      </c:pt>
                      <c:pt idx="437">
                        <c:v>1892.4583333333003</c:v>
                      </c:pt>
                      <c:pt idx="438">
                        <c:v>1892.5416666666335</c:v>
                      </c:pt>
                      <c:pt idx="439">
                        <c:v>1892.6249999999668</c:v>
                      </c:pt>
                      <c:pt idx="440">
                        <c:v>1892.7083333333001</c:v>
                      </c:pt>
                      <c:pt idx="441">
                        <c:v>1892.7916666666333</c:v>
                      </c:pt>
                      <c:pt idx="442">
                        <c:v>1892.8749999999666</c:v>
                      </c:pt>
                      <c:pt idx="443">
                        <c:v>1892.9583333332998</c:v>
                      </c:pt>
                      <c:pt idx="444">
                        <c:v>1893.0416666666331</c:v>
                      </c:pt>
                      <c:pt idx="445">
                        <c:v>1893.1249999999663</c:v>
                      </c:pt>
                      <c:pt idx="446">
                        <c:v>1893.2083333332996</c:v>
                      </c:pt>
                      <c:pt idx="447">
                        <c:v>1893.2916666666329</c:v>
                      </c:pt>
                      <c:pt idx="448">
                        <c:v>1893.3749999999661</c:v>
                      </c:pt>
                      <c:pt idx="449">
                        <c:v>1893.4583333332994</c:v>
                      </c:pt>
                      <c:pt idx="450">
                        <c:v>1893.5416666666326</c:v>
                      </c:pt>
                      <c:pt idx="451">
                        <c:v>1893.6249999999659</c:v>
                      </c:pt>
                      <c:pt idx="452">
                        <c:v>1893.7083333332992</c:v>
                      </c:pt>
                      <c:pt idx="453">
                        <c:v>1893.7916666666324</c:v>
                      </c:pt>
                      <c:pt idx="454">
                        <c:v>1893.8749999999657</c:v>
                      </c:pt>
                      <c:pt idx="455">
                        <c:v>1893.9583333332989</c:v>
                      </c:pt>
                      <c:pt idx="456">
                        <c:v>1894.0416666666322</c:v>
                      </c:pt>
                      <c:pt idx="457">
                        <c:v>1894.1249999999654</c:v>
                      </c:pt>
                      <c:pt idx="458">
                        <c:v>1894.2083333332987</c:v>
                      </c:pt>
                      <c:pt idx="459">
                        <c:v>1894.291666666632</c:v>
                      </c:pt>
                      <c:pt idx="460">
                        <c:v>1894.3749999999652</c:v>
                      </c:pt>
                      <c:pt idx="461">
                        <c:v>1894.4583333332985</c:v>
                      </c:pt>
                      <c:pt idx="462">
                        <c:v>1894.5416666666317</c:v>
                      </c:pt>
                      <c:pt idx="463">
                        <c:v>1894.624999999965</c:v>
                      </c:pt>
                      <c:pt idx="464">
                        <c:v>1894.7083333332982</c:v>
                      </c:pt>
                      <c:pt idx="465">
                        <c:v>1894.7916666666315</c:v>
                      </c:pt>
                      <c:pt idx="466">
                        <c:v>1894.8749999999648</c:v>
                      </c:pt>
                      <c:pt idx="467">
                        <c:v>1894.958333333298</c:v>
                      </c:pt>
                      <c:pt idx="468">
                        <c:v>1895.0416666666313</c:v>
                      </c:pt>
                      <c:pt idx="469">
                        <c:v>1895.1249999999645</c:v>
                      </c:pt>
                      <c:pt idx="470">
                        <c:v>1895.2083333332978</c:v>
                      </c:pt>
                      <c:pt idx="471">
                        <c:v>1895.291666666631</c:v>
                      </c:pt>
                      <c:pt idx="472">
                        <c:v>1895.3749999999643</c:v>
                      </c:pt>
                      <c:pt idx="473">
                        <c:v>1895.4583333332976</c:v>
                      </c:pt>
                      <c:pt idx="474">
                        <c:v>1895.5416666666308</c:v>
                      </c:pt>
                      <c:pt idx="475">
                        <c:v>1895.6249999999641</c:v>
                      </c:pt>
                      <c:pt idx="476">
                        <c:v>1895.7083333332973</c:v>
                      </c:pt>
                      <c:pt idx="477">
                        <c:v>1895.7916666666306</c:v>
                      </c:pt>
                      <c:pt idx="478">
                        <c:v>1895.8749999999638</c:v>
                      </c:pt>
                      <c:pt idx="479">
                        <c:v>1895.9583333332971</c:v>
                      </c:pt>
                      <c:pt idx="480">
                        <c:v>1896.0416666666304</c:v>
                      </c:pt>
                      <c:pt idx="481">
                        <c:v>1896.1249999999636</c:v>
                      </c:pt>
                      <c:pt idx="482">
                        <c:v>1896.2083333332969</c:v>
                      </c:pt>
                      <c:pt idx="483">
                        <c:v>1896.2916666666301</c:v>
                      </c:pt>
                      <c:pt idx="484">
                        <c:v>1896.3749999999634</c:v>
                      </c:pt>
                      <c:pt idx="485">
                        <c:v>1896.4583333332967</c:v>
                      </c:pt>
                      <c:pt idx="486">
                        <c:v>1896.5416666666299</c:v>
                      </c:pt>
                      <c:pt idx="487">
                        <c:v>1896.6249999999632</c:v>
                      </c:pt>
                      <c:pt idx="488">
                        <c:v>1896.7083333332964</c:v>
                      </c:pt>
                      <c:pt idx="489">
                        <c:v>1896.7916666666297</c:v>
                      </c:pt>
                      <c:pt idx="490">
                        <c:v>1896.8749999999629</c:v>
                      </c:pt>
                      <c:pt idx="491">
                        <c:v>1896.9583333332962</c:v>
                      </c:pt>
                      <c:pt idx="492">
                        <c:v>1897.0416666666295</c:v>
                      </c:pt>
                      <c:pt idx="493">
                        <c:v>1897.1249999999627</c:v>
                      </c:pt>
                      <c:pt idx="494">
                        <c:v>1897.208333333296</c:v>
                      </c:pt>
                      <c:pt idx="495">
                        <c:v>1897.2916666666292</c:v>
                      </c:pt>
                      <c:pt idx="496">
                        <c:v>1897.3749999999625</c:v>
                      </c:pt>
                      <c:pt idx="497">
                        <c:v>1897.4583333332957</c:v>
                      </c:pt>
                      <c:pt idx="498">
                        <c:v>1897.541666666629</c:v>
                      </c:pt>
                      <c:pt idx="499">
                        <c:v>1897.6249999999623</c:v>
                      </c:pt>
                      <c:pt idx="500">
                        <c:v>1897.7083333332955</c:v>
                      </c:pt>
                      <c:pt idx="501">
                        <c:v>1897.7916666666288</c:v>
                      </c:pt>
                      <c:pt idx="502">
                        <c:v>1897.874999999962</c:v>
                      </c:pt>
                      <c:pt idx="503">
                        <c:v>1897.9583333332953</c:v>
                      </c:pt>
                      <c:pt idx="504">
                        <c:v>1898.0416666666285</c:v>
                      </c:pt>
                      <c:pt idx="505">
                        <c:v>1898.1249999999618</c:v>
                      </c:pt>
                      <c:pt idx="506">
                        <c:v>1898.2083333332951</c:v>
                      </c:pt>
                      <c:pt idx="507">
                        <c:v>1898.2916666666283</c:v>
                      </c:pt>
                      <c:pt idx="508">
                        <c:v>1898.3749999999616</c:v>
                      </c:pt>
                      <c:pt idx="509">
                        <c:v>1898.4583333332948</c:v>
                      </c:pt>
                      <c:pt idx="510">
                        <c:v>1898.5416666666281</c:v>
                      </c:pt>
                      <c:pt idx="511">
                        <c:v>1898.6249999999613</c:v>
                      </c:pt>
                      <c:pt idx="512">
                        <c:v>1898.7083333332946</c:v>
                      </c:pt>
                      <c:pt idx="513">
                        <c:v>1898.7916666666279</c:v>
                      </c:pt>
                      <c:pt idx="514">
                        <c:v>1898.8749999999611</c:v>
                      </c:pt>
                      <c:pt idx="515">
                        <c:v>1898.9583333332944</c:v>
                      </c:pt>
                      <c:pt idx="516">
                        <c:v>1899.0416666666276</c:v>
                      </c:pt>
                      <c:pt idx="517">
                        <c:v>1899.1249999999609</c:v>
                      </c:pt>
                      <c:pt idx="518">
                        <c:v>1899.2083333332941</c:v>
                      </c:pt>
                      <c:pt idx="519">
                        <c:v>1899.2916666666274</c:v>
                      </c:pt>
                      <c:pt idx="520">
                        <c:v>1899.3749999999607</c:v>
                      </c:pt>
                      <c:pt idx="521">
                        <c:v>1899.4583333332939</c:v>
                      </c:pt>
                      <c:pt idx="522">
                        <c:v>1899.5416666666272</c:v>
                      </c:pt>
                      <c:pt idx="523">
                        <c:v>1899.6249999999604</c:v>
                      </c:pt>
                      <c:pt idx="524">
                        <c:v>1899.7083333332937</c:v>
                      </c:pt>
                      <c:pt idx="525">
                        <c:v>1899.791666666627</c:v>
                      </c:pt>
                      <c:pt idx="526">
                        <c:v>1899.8749999999602</c:v>
                      </c:pt>
                      <c:pt idx="527">
                        <c:v>1899.9583333332935</c:v>
                      </c:pt>
                      <c:pt idx="528">
                        <c:v>1900.0416666666267</c:v>
                      </c:pt>
                      <c:pt idx="529">
                        <c:v>1900.12499999996</c:v>
                      </c:pt>
                      <c:pt idx="530">
                        <c:v>1900.2083333332932</c:v>
                      </c:pt>
                      <c:pt idx="531">
                        <c:v>1900.2916666666265</c:v>
                      </c:pt>
                      <c:pt idx="532">
                        <c:v>1900.3749999999598</c:v>
                      </c:pt>
                      <c:pt idx="533">
                        <c:v>1900.458333333293</c:v>
                      </c:pt>
                      <c:pt idx="534">
                        <c:v>1900.5416666666263</c:v>
                      </c:pt>
                      <c:pt idx="535">
                        <c:v>1900.6249999999595</c:v>
                      </c:pt>
                      <c:pt idx="536">
                        <c:v>1900.7083333332928</c:v>
                      </c:pt>
                      <c:pt idx="537">
                        <c:v>1900.791666666626</c:v>
                      </c:pt>
                      <c:pt idx="538">
                        <c:v>1900.8749999999593</c:v>
                      </c:pt>
                      <c:pt idx="539">
                        <c:v>1900.9583333332926</c:v>
                      </c:pt>
                      <c:pt idx="540">
                        <c:v>1901.0416666666258</c:v>
                      </c:pt>
                      <c:pt idx="541">
                        <c:v>1901.1249999999591</c:v>
                      </c:pt>
                      <c:pt idx="542">
                        <c:v>1901.2083333332923</c:v>
                      </c:pt>
                      <c:pt idx="543">
                        <c:v>1901.2916666666256</c:v>
                      </c:pt>
                      <c:pt idx="544">
                        <c:v>1901.3749999999588</c:v>
                      </c:pt>
                      <c:pt idx="545">
                        <c:v>1901.4583333332921</c:v>
                      </c:pt>
                      <c:pt idx="546">
                        <c:v>1901.5416666666254</c:v>
                      </c:pt>
                      <c:pt idx="547">
                        <c:v>1901.6249999999586</c:v>
                      </c:pt>
                      <c:pt idx="548">
                        <c:v>1901.7083333332919</c:v>
                      </c:pt>
                      <c:pt idx="549">
                        <c:v>1901.7916666666251</c:v>
                      </c:pt>
                      <c:pt idx="550">
                        <c:v>1901.8749999999584</c:v>
                      </c:pt>
                      <c:pt idx="551">
                        <c:v>1901.9583333332916</c:v>
                      </c:pt>
                      <c:pt idx="552">
                        <c:v>1902.0416666666249</c:v>
                      </c:pt>
                      <c:pt idx="553">
                        <c:v>1902.1249999999582</c:v>
                      </c:pt>
                      <c:pt idx="554">
                        <c:v>1902.2083333332914</c:v>
                      </c:pt>
                      <c:pt idx="555">
                        <c:v>1902.2916666666247</c:v>
                      </c:pt>
                      <c:pt idx="556">
                        <c:v>1902.3749999999579</c:v>
                      </c:pt>
                      <c:pt idx="557">
                        <c:v>1902.4583333332912</c:v>
                      </c:pt>
                      <c:pt idx="558">
                        <c:v>1902.5416666666245</c:v>
                      </c:pt>
                      <c:pt idx="559">
                        <c:v>1902.6249999999577</c:v>
                      </c:pt>
                      <c:pt idx="560">
                        <c:v>1902.708333333291</c:v>
                      </c:pt>
                      <c:pt idx="561">
                        <c:v>1902.7916666666242</c:v>
                      </c:pt>
                      <c:pt idx="562">
                        <c:v>1902.8749999999575</c:v>
                      </c:pt>
                      <c:pt idx="563">
                        <c:v>1902.9583333332907</c:v>
                      </c:pt>
                      <c:pt idx="564">
                        <c:v>1903.041666666624</c:v>
                      </c:pt>
                      <c:pt idx="565">
                        <c:v>1903.1249999999573</c:v>
                      </c:pt>
                      <c:pt idx="566">
                        <c:v>1903.2083333332905</c:v>
                      </c:pt>
                      <c:pt idx="567">
                        <c:v>1903.2916666666238</c:v>
                      </c:pt>
                      <c:pt idx="568">
                        <c:v>1903.374999999957</c:v>
                      </c:pt>
                      <c:pt idx="569">
                        <c:v>1903.4583333332903</c:v>
                      </c:pt>
                      <c:pt idx="570">
                        <c:v>1903.5416666666235</c:v>
                      </c:pt>
                      <c:pt idx="571">
                        <c:v>1903.6249999999568</c:v>
                      </c:pt>
                      <c:pt idx="572">
                        <c:v>1903.7083333332901</c:v>
                      </c:pt>
                      <c:pt idx="573">
                        <c:v>1903.7916666666233</c:v>
                      </c:pt>
                      <c:pt idx="574">
                        <c:v>1903.8749999999566</c:v>
                      </c:pt>
                      <c:pt idx="575">
                        <c:v>1903.9583333332898</c:v>
                      </c:pt>
                      <c:pt idx="576">
                        <c:v>1904.0416666666231</c:v>
                      </c:pt>
                      <c:pt idx="577">
                        <c:v>1904.1249999999563</c:v>
                      </c:pt>
                      <c:pt idx="578">
                        <c:v>1904.2083333332896</c:v>
                      </c:pt>
                      <c:pt idx="579">
                        <c:v>1904.2916666666229</c:v>
                      </c:pt>
                      <c:pt idx="580">
                        <c:v>1904.3749999999561</c:v>
                      </c:pt>
                      <c:pt idx="581">
                        <c:v>1904.4583333332894</c:v>
                      </c:pt>
                      <c:pt idx="582">
                        <c:v>1904.5416666666226</c:v>
                      </c:pt>
                      <c:pt idx="583">
                        <c:v>1904.6249999999559</c:v>
                      </c:pt>
                      <c:pt idx="584">
                        <c:v>1904.7083333332891</c:v>
                      </c:pt>
                      <c:pt idx="585">
                        <c:v>1904.7916666666224</c:v>
                      </c:pt>
                      <c:pt idx="586">
                        <c:v>1904.8749999999557</c:v>
                      </c:pt>
                      <c:pt idx="587">
                        <c:v>1904.9583333332889</c:v>
                      </c:pt>
                      <c:pt idx="588">
                        <c:v>1905.0416666666222</c:v>
                      </c:pt>
                      <c:pt idx="589">
                        <c:v>1905.1249999999554</c:v>
                      </c:pt>
                      <c:pt idx="590">
                        <c:v>1905.2083333332887</c:v>
                      </c:pt>
                      <c:pt idx="591">
                        <c:v>1905.2916666666219</c:v>
                      </c:pt>
                      <c:pt idx="592">
                        <c:v>1905.3749999999552</c:v>
                      </c:pt>
                      <c:pt idx="593">
                        <c:v>1905.4583333332885</c:v>
                      </c:pt>
                      <c:pt idx="594">
                        <c:v>1905.5416666666217</c:v>
                      </c:pt>
                      <c:pt idx="595">
                        <c:v>1905.624999999955</c:v>
                      </c:pt>
                      <c:pt idx="596">
                        <c:v>1905.7083333332882</c:v>
                      </c:pt>
                      <c:pt idx="597">
                        <c:v>1905.7916666666215</c:v>
                      </c:pt>
                      <c:pt idx="598">
                        <c:v>1905.8749999999548</c:v>
                      </c:pt>
                      <c:pt idx="599">
                        <c:v>1905.958333333288</c:v>
                      </c:pt>
                      <c:pt idx="600">
                        <c:v>1906.0416666666213</c:v>
                      </c:pt>
                      <c:pt idx="601">
                        <c:v>1906.1249999999545</c:v>
                      </c:pt>
                      <c:pt idx="602">
                        <c:v>1906.2083333332878</c:v>
                      </c:pt>
                      <c:pt idx="603">
                        <c:v>1906.291666666621</c:v>
                      </c:pt>
                      <c:pt idx="604">
                        <c:v>1906.3749999999543</c:v>
                      </c:pt>
                      <c:pt idx="605">
                        <c:v>1906.4583333332876</c:v>
                      </c:pt>
                      <c:pt idx="606">
                        <c:v>1906.5416666666208</c:v>
                      </c:pt>
                      <c:pt idx="607">
                        <c:v>1906.6249999999541</c:v>
                      </c:pt>
                      <c:pt idx="608">
                        <c:v>1906.7083333332873</c:v>
                      </c:pt>
                      <c:pt idx="609">
                        <c:v>1906.7916666666206</c:v>
                      </c:pt>
                      <c:pt idx="610">
                        <c:v>1906.8749999999538</c:v>
                      </c:pt>
                      <c:pt idx="611">
                        <c:v>1906.9583333332871</c:v>
                      </c:pt>
                      <c:pt idx="612">
                        <c:v>1907.0416666666204</c:v>
                      </c:pt>
                      <c:pt idx="613">
                        <c:v>1907.1249999999536</c:v>
                      </c:pt>
                      <c:pt idx="614">
                        <c:v>1907.2083333332869</c:v>
                      </c:pt>
                      <c:pt idx="615">
                        <c:v>1907.2916666666201</c:v>
                      </c:pt>
                      <c:pt idx="616">
                        <c:v>1907.3749999999534</c:v>
                      </c:pt>
                      <c:pt idx="617">
                        <c:v>1907.4583333332866</c:v>
                      </c:pt>
                      <c:pt idx="618">
                        <c:v>1907.5416666666199</c:v>
                      </c:pt>
                      <c:pt idx="619">
                        <c:v>1907.6249999999532</c:v>
                      </c:pt>
                      <c:pt idx="620">
                        <c:v>1907.7083333332864</c:v>
                      </c:pt>
                      <c:pt idx="621">
                        <c:v>1907.7916666666197</c:v>
                      </c:pt>
                      <c:pt idx="622">
                        <c:v>1907.8749999999529</c:v>
                      </c:pt>
                      <c:pt idx="623">
                        <c:v>1907.9583333332862</c:v>
                      </c:pt>
                      <c:pt idx="624">
                        <c:v>1908.0416666666194</c:v>
                      </c:pt>
                      <c:pt idx="625">
                        <c:v>1908.1249999999527</c:v>
                      </c:pt>
                      <c:pt idx="626">
                        <c:v>1908.208333333286</c:v>
                      </c:pt>
                      <c:pt idx="627">
                        <c:v>1908.2916666666192</c:v>
                      </c:pt>
                      <c:pt idx="628">
                        <c:v>1908.3749999999525</c:v>
                      </c:pt>
                      <c:pt idx="629">
                        <c:v>1908.4583333332857</c:v>
                      </c:pt>
                      <c:pt idx="630">
                        <c:v>1908.541666666619</c:v>
                      </c:pt>
                      <c:pt idx="631">
                        <c:v>1908.6249999999523</c:v>
                      </c:pt>
                      <c:pt idx="632">
                        <c:v>1908.7083333332855</c:v>
                      </c:pt>
                      <c:pt idx="633">
                        <c:v>1908.7916666666188</c:v>
                      </c:pt>
                      <c:pt idx="634">
                        <c:v>1908.874999999952</c:v>
                      </c:pt>
                      <c:pt idx="635">
                        <c:v>1908.9583333332853</c:v>
                      </c:pt>
                      <c:pt idx="636">
                        <c:v>1909.0416666666185</c:v>
                      </c:pt>
                      <c:pt idx="637">
                        <c:v>1909.1249999999518</c:v>
                      </c:pt>
                      <c:pt idx="638">
                        <c:v>1909.2083333332851</c:v>
                      </c:pt>
                      <c:pt idx="639">
                        <c:v>1909.2916666666183</c:v>
                      </c:pt>
                      <c:pt idx="640">
                        <c:v>1909.3749999999516</c:v>
                      </c:pt>
                      <c:pt idx="641">
                        <c:v>1909.4583333332848</c:v>
                      </c:pt>
                      <c:pt idx="642">
                        <c:v>1909.5416666666181</c:v>
                      </c:pt>
                      <c:pt idx="643">
                        <c:v>1909.6249999999513</c:v>
                      </c:pt>
                      <c:pt idx="644">
                        <c:v>1909.7083333332846</c:v>
                      </c:pt>
                      <c:pt idx="645">
                        <c:v>1909.7916666666179</c:v>
                      </c:pt>
                      <c:pt idx="646">
                        <c:v>1909.8749999999511</c:v>
                      </c:pt>
                      <c:pt idx="647">
                        <c:v>1909.9583333332844</c:v>
                      </c:pt>
                      <c:pt idx="648">
                        <c:v>1910.0416666666176</c:v>
                      </c:pt>
                      <c:pt idx="649">
                        <c:v>1910.1249999999509</c:v>
                      </c:pt>
                      <c:pt idx="650">
                        <c:v>1910.2083333332841</c:v>
                      </c:pt>
                      <c:pt idx="651">
                        <c:v>1910.2916666666174</c:v>
                      </c:pt>
                      <c:pt idx="652">
                        <c:v>1910.3749999999507</c:v>
                      </c:pt>
                      <c:pt idx="653">
                        <c:v>1910.4583333332839</c:v>
                      </c:pt>
                      <c:pt idx="654">
                        <c:v>1910.5416666666172</c:v>
                      </c:pt>
                      <c:pt idx="655">
                        <c:v>1910.6249999999504</c:v>
                      </c:pt>
                      <c:pt idx="656">
                        <c:v>1910.7083333332837</c:v>
                      </c:pt>
                      <c:pt idx="657">
                        <c:v>1910.7916666666169</c:v>
                      </c:pt>
                      <c:pt idx="658">
                        <c:v>1910.8749999999502</c:v>
                      </c:pt>
                      <c:pt idx="659">
                        <c:v>1910.9583333332835</c:v>
                      </c:pt>
                      <c:pt idx="660">
                        <c:v>1911.0416666666167</c:v>
                      </c:pt>
                      <c:pt idx="661">
                        <c:v>1911.12499999995</c:v>
                      </c:pt>
                      <c:pt idx="662">
                        <c:v>1911.2083333332832</c:v>
                      </c:pt>
                      <c:pt idx="663">
                        <c:v>1911.2916666666165</c:v>
                      </c:pt>
                      <c:pt idx="664">
                        <c:v>1911.3749999999498</c:v>
                      </c:pt>
                      <c:pt idx="665">
                        <c:v>1911.458333333283</c:v>
                      </c:pt>
                      <c:pt idx="666">
                        <c:v>1911.5416666666163</c:v>
                      </c:pt>
                      <c:pt idx="667">
                        <c:v>1911.6249999999495</c:v>
                      </c:pt>
                      <c:pt idx="668">
                        <c:v>1911.7083333332828</c:v>
                      </c:pt>
                      <c:pt idx="669">
                        <c:v>1911.791666666616</c:v>
                      </c:pt>
                      <c:pt idx="670">
                        <c:v>1911.8749999999493</c:v>
                      </c:pt>
                      <c:pt idx="671">
                        <c:v>1911.9583333332826</c:v>
                      </c:pt>
                      <c:pt idx="672">
                        <c:v>1912.0416666666158</c:v>
                      </c:pt>
                      <c:pt idx="673">
                        <c:v>1912.1249999999491</c:v>
                      </c:pt>
                      <c:pt idx="674">
                        <c:v>1912.2083333332823</c:v>
                      </c:pt>
                      <c:pt idx="675">
                        <c:v>1912.2916666666156</c:v>
                      </c:pt>
                      <c:pt idx="676">
                        <c:v>1912.3749999999488</c:v>
                      </c:pt>
                      <c:pt idx="677">
                        <c:v>1912.4583333332821</c:v>
                      </c:pt>
                      <c:pt idx="678">
                        <c:v>1912.5416666666154</c:v>
                      </c:pt>
                      <c:pt idx="679">
                        <c:v>1912.6249999999486</c:v>
                      </c:pt>
                      <c:pt idx="680">
                        <c:v>1912.7083333332819</c:v>
                      </c:pt>
                      <c:pt idx="681">
                        <c:v>1912.7916666666151</c:v>
                      </c:pt>
                      <c:pt idx="682">
                        <c:v>1912.8749999999484</c:v>
                      </c:pt>
                      <c:pt idx="683">
                        <c:v>1912.9583333332816</c:v>
                      </c:pt>
                      <c:pt idx="684">
                        <c:v>1913.0416666666149</c:v>
                      </c:pt>
                      <c:pt idx="685">
                        <c:v>1913.1249999999482</c:v>
                      </c:pt>
                      <c:pt idx="686">
                        <c:v>1913.2083333332814</c:v>
                      </c:pt>
                      <c:pt idx="687">
                        <c:v>1913.2916666666147</c:v>
                      </c:pt>
                      <c:pt idx="688">
                        <c:v>1913.3749999999479</c:v>
                      </c:pt>
                      <c:pt idx="689">
                        <c:v>1913.4583333332812</c:v>
                      </c:pt>
                      <c:pt idx="690">
                        <c:v>1913.5416666666144</c:v>
                      </c:pt>
                      <c:pt idx="691">
                        <c:v>1913.6249999999477</c:v>
                      </c:pt>
                      <c:pt idx="692">
                        <c:v>1913.708333333281</c:v>
                      </c:pt>
                      <c:pt idx="693">
                        <c:v>1913.7916666666142</c:v>
                      </c:pt>
                      <c:pt idx="694">
                        <c:v>1913.8749999999475</c:v>
                      </c:pt>
                      <c:pt idx="695">
                        <c:v>1913.9583333332807</c:v>
                      </c:pt>
                      <c:pt idx="696">
                        <c:v>1914.041666666614</c:v>
                      </c:pt>
                      <c:pt idx="697">
                        <c:v>1914.1249999999472</c:v>
                      </c:pt>
                      <c:pt idx="698">
                        <c:v>1914.2083333332805</c:v>
                      </c:pt>
                      <c:pt idx="699">
                        <c:v>1914.2916666666138</c:v>
                      </c:pt>
                      <c:pt idx="700">
                        <c:v>1914.374999999947</c:v>
                      </c:pt>
                      <c:pt idx="701">
                        <c:v>1914.4583333332803</c:v>
                      </c:pt>
                      <c:pt idx="702">
                        <c:v>1914.5416666666135</c:v>
                      </c:pt>
                      <c:pt idx="703">
                        <c:v>1914.6249999999468</c:v>
                      </c:pt>
                      <c:pt idx="704">
                        <c:v>1914.7083333332801</c:v>
                      </c:pt>
                      <c:pt idx="705">
                        <c:v>1914.7916666666133</c:v>
                      </c:pt>
                      <c:pt idx="706">
                        <c:v>1914.8749999999466</c:v>
                      </c:pt>
                      <c:pt idx="707">
                        <c:v>1914.9583333332798</c:v>
                      </c:pt>
                      <c:pt idx="708">
                        <c:v>1915.0416666666131</c:v>
                      </c:pt>
                      <c:pt idx="709">
                        <c:v>1915.1249999999463</c:v>
                      </c:pt>
                      <c:pt idx="710">
                        <c:v>1915.2083333332796</c:v>
                      </c:pt>
                      <c:pt idx="711">
                        <c:v>1915.2916666666129</c:v>
                      </c:pt>
                      <c:pt idx="712">
                        <c:v>1915.3749999999461</c:v>
                      </c:pt>
                      <c:pt idx="713">
                        <c:v>1915.4583333332794</c:v>
                      </c:pt>
                      <c:pt idx="714">
                        <c:v>1915.5416666666126</c:v>
                      </c:pt>
                      <c:pt idx="715">
                        <c:v>1915.6249999999459</c:v>
                      </c:pt>
                      <c:pt idx="716">
                        <c:v>1915.7083333332791</c:v>
                      </c:pt>
                      <c:pt idx="717">
                        <c:v>1915.7916666666124</c:v>
                      </c:pt>
                      <c:pt idx="718">
                        <c:v>1915.8749999999457</c:v>
                      </c:pt>
                      <c:pt idx="719">
                        <c:v>1915.9583333332789</c:v>
                      </c:pt>
                      <c:pt idx="720">
                        <c:v>1916.0416666666122</c:v>
                      </c:pt>
                      <c:pt idx="721">
                        <c:v>1916.1249999999454</c:v>
                      </c:pt>
                      <c:pt idx="722">
                        <c:v>1916.2083333332787</c:v>
                      </c:pt>
                      <c:pt idx="723">
                        <c:v>1916.2916666666119</c:v>
                      </c:pt>
                      <c:pt idx="724">
                        <c:v>1916.3749999999452</c:v>
                      </c:pt>
                      <c:pt idx="725">
                        <c:v>1916.4583333332785</c:v>
                      </c:pt>
                      <c:pt idx="726">
                        <c:v>1916.5416666666117</c:v>
                      </c:pt>
                      <c:pt idx="727">
                        <c:v>1916.624999999945</c:v>
                      </c:pt>
                      <c:pt idx="728">
                        <c:v>1916.7083333332782</c:v>
                      </c:pt>
                      <c:pt idx="729">
                        <c:v>1916.7916666666115</c:v>
                      </c:pt>
                      <c:pt idx="730">
                        <c:v>1916.8749999999447</c:v>
                      </c:pt>
                      <c:pt idx="731">
                        <c:v>1916.958333333278</c:v>
                      </c:pt>
                      <c:pt idx="732">
                        <c:v>1917.0416666666113</c:v>
                      </c:pt>
                      <c:pt idx="733">
                        <c:v>1917.1249999999445</c:v>
                      </c:pt>
                      <c:pt idx="734">
                        <c:v>1917.2083333332778</c:v>
                      </c:pt>
                      <c:pt idx="735">
                        <c:v>1917.291666666611</c:v>
                      </c:pt>
                      <c:pt idx="736">
                        <c:v>1917.3749999999443</c:v>
                      </c:pt>
                      <c:pt idx="737">
                        <c:v>1917.4583333332776</c:v>
                      </c:pt>
                      <c:pt idx="738">
                        <c:v>1917.5416666666108</c:v>
                      </c:pt>
                      <c:pt idx="739">
                        <c:v>1917.6249999999441</c:v>
                      </c:pt>
                      <c:pt idx="740">
                        <c:v>1917.7083333332773</c:v>
                      </c:pt>
                      <c:pt idx="741">
                        <c:v>1917.7916666666106</c:v>
                      </c:pt>
                      <c:pt idx="742">
                        <c:v>1917.8749999999438</c:v>
                      </c:pt>
                      <c:pt idx="743">
                        <c:v>1917.9583333332771</c:v>
                      </c:pt>
                      <c:pt idx="744">
                        <c:v>1918.0416666666104</c:v>
                      </c:pt>
                      <c:pt idx="745">
                        <c:v>1918.1249999999436</c:v>
                      </c:pt>
                      <c:pt idx="746">
                        <c:v>1918.2083333332769</c:v>
                      </c:pt>
                      <c:pt idx="747">
                        <c:v>1918.2916666666101</c:v>
                      </c:pt>
                      <c:pt idx="748">
                        <c:v>1918.3749999999434</c:v>
                      </c:pt>
                      <c:pt idx="749">
                        <c:v>1918.4583333332766</c:v>
                      </c:pt>
                      <c:pt idx="750">
                        <c:v>1918.5416666666099</c:v>
                      </c:pt>
                      <c:pt idx="751">
                        <c:v>1918.6249999999432</c:v>
                      </c:pt>
                      <c:pt idx="752">
                        <c:v>1918.7083333332764</c:v>
                      </c:pt>
                      <c:pt idx="753">
                        <c:v>1918.7916666666097</c:v>
                      </c:pt>
                      <c:pt idx="754">
                        <c:v>1918.8749999999429</c:v>
                      </c:pt>
                      <c:pt idx="755">
                        <c:v>1918.9583333332762</c:v>
                      </c:pt>
                      <c:pt idx="756">
                        <c:v>1919.0416666666094</c:v>
                      </c:pt>
                      <c:pt idx="757">
                        <c:v>1919.1249999999427</c:v>
                      </c:pt>
                      <c:pt idx="758">
                        <c:v>1919.208333333276</c:v>
                      </c:pt>
                      <c:pt idx="759">
                        <c:v>1919.2916666666092</c:v>
                      </c:pt>
                      <c:pt idx="760">
                        <c:v>1919.3749999999425</c:v>
                      </c:pt>
                      <c:pt idx="761">
                        <c:v>1919.4583333332757</c:v>
                      </c:pt>
                      <c:pt idx="762">
                        <c:v>1919.541666666609</c:v>
                      </c:pt>
                      <c:pt idx="763">
                        <c:v>1919.6249999999422</c:v>
                      </c:pt>
                      <c:pt idx="764">
                        <c:v>1919.7083333332755</c:v>
                      </c:pt>
                      <c:pt idx="765">
                        <c:v>1919.7916666666088</c:v>
                      </c:pt>
                      <c:pt idx="766">
                        <c:v>1919.874999999942</c:v>
                      </c:pt>
                      <c:pt idx="767">
                        <c:v>1919.9583333332753</c:v>
                      </c:pt>
                      <c:pt idx="768">
                        <c:v>1920.0416666666085</c:v>
                      </c:pt>
                      <c:pt idx="769">
                        <c:v>1920.1249999999418</c:v>
                      </c:pt>
                      <c:pt idx="770">
                        <c:v>1920.208333333275</c:v>
                      </c:pt>
                      <c:pt idx="771">
                        <c:v>1920.2916666666083</c:v>
                      </c:pt>
                      <c:pt idx="772">
                        <c:v>1920.3749999999416</c:v>
                      </c:pt>
                      <c:pt idx="773">
                        <c:v>1920.4583333332748</c:v>
                      </c:pt>
                      <c:pt idx="774">
                        <c:v>1920.5416666666081</c:v>
                      </c:pt>
                      <c:pt idx="775">
                        <c:v>1920.6249999999413</c:v>
                      </c:pt>
                      <c:pt idx="776">
                        <c:v>1920.7083333332746</c:v>
                      </c:pt>
                      <c:pt idx="777">
                        <c:v>1920.7916666666079</c:v>
                      </c:pt>
                      <c:pt idx="778">
                        <c:v>1920.8749999999411</c:v>
                      </c:pt>
                      <c:pt idx="779">
                        <c:v>1920.9583333332744</c:v>
                      </c:pt>
                      <c:pt idx="780">
                        <c:v>1921.0416666666076</c:v>
                      </c:pt>
                      <c:pt idx="781">
                        <c:v>1921.1249999999409</c:v>
                      </c:pt>
                      <c:pt idx="782">
                        <c:v>1921.2083333332741</c:v>
                      </c:pt>
                      <c:pt idx="783">
                        <c:v>1921.2916666666074</c:v>
                      </c:pt>
                      <c:pt idx="784">
                        <c:v>1921.3749999999407</c:v>
                      </c:pt>
                      <c:pt idx="785">
                        <c:v>1921.4583333332739</c:v>
                      </c:pt>
                      <c:pt idx="786">
                        <c:v>1921.5416666666072</c:v>
                      </c:pt>
                      <c:pt idx="787">
                        <c:v>1921.6249999999404</c:v>
                      </c:pt>
                      <c:pt idx="788">
                        <c:v>1921.7083333332737</c:v>
                      </c:pt>
                      <c:pt idx="789">
                        <c:v>1921.7916666666069</c:v>
                      </c:pt>
                      <c:pt idx="790">
                        <c:v>1921.8749999999402</c:v>
                      </c:pt>
                      <c:pt idx="791">
                        <c:v>1921.9583333332735</c:v>
                      </c:pt>
                      <c:pt idx="792">
                        <c:v>1922.0416666666067</c:v>
                      </c:pt>
                      <c:pt idx="793">
                        <c:v>1922.12499999994</c:v>
                      </c:pt>
                      <c:pt idx="794">
                        <c:v>1922.2083333332732</c:v>
                      </c:pt>
                      <c:pt idx="795">
                        <c:v>1922.2916666666065</c:v>
                      </c:pt>
                      <c:pt idx="796">
                        <c:v>1922.3749999999397</c:v>
                      </c:pt>
                      <c:pt idx="797">
                        <c:v>1922.458333333273</c:v>
                      </c:pt>
                      <c:pt idx="798">
                        <c:v>1922.5416666666063</c:v>
                      </c:pt>
                      <c:pt idx="799">
                        <c:v>1922.6249999999395</c:v>
                      </c:pt>
                      <c:pt idx="800">
                        <c:v>1922.7083333332728</c:v>
                      </c:pt>
                      <c:pt idx="801">
                        <c:v>1922.791666666606</c:v>
                      </c:pt>
                      <c:pt idx="802">
                        <c:v>1922.8749999999393</c:v>
                      </c:pt>
                      <c:pt idx="803">
                        <c:v>1922.9583333332725</c:v>
                      </c:pt>
                      <c:pt idx="804">
                        <c:v>1923.0416666666058</c:v>
                      </c:pt>
                      <c:pt idx="805">
                        <c:v>1923.1249999999391</c:v>
                      </c:pt>
                      <c:pt idx="806">
                        <c:v>1923.2083333332723</c:v>
                      </c:pt>
                      <c:pt idx="807">
                        <c:v>1923.2916666666056</c:v>
                      </c:pt>
                      <c:pt idx="808">
                        <c:v>1923.3749999999388</c:v>
                      </c:pt>
                      <c:pt idx="809">
                        <c:v>1923.4583333332721</c:v>
                      </c:pt>
                      <c:pt idx="810">
                        <c:v>1923.5416666666054</c:v>
                      </c:pt>
                      <c:pt idx="811">
                        <c:v>1923.6249999999386</c:v>
                      </c:pt>
                      <c:pt idx="812">
                        <c:v>1923.7083333332719</c:v>
                      </c:pt>
                      <c:pt idx="813">
                        <c:v>1923.7916666666051</c:v>
                      </c:pt>
                      <c:pt idx="814">
                        <c:v>1923.8749999999384</c:v>
                      </c:pt>
                      <c:pt idx="815">
                        <c:v>1923.9583333332716</c:v>
                      </c:pt>
                      <c:pt idx="816">
                        <c:v>1924.0416666666049</c:v>
                      </c:pt>
                      <c:pt idx="817">
                        <c:v>1924.1249999999382</c:v>
                      </c:pt>
                      <c:pt idx="818">
                        <c:v>1924.2083333332714</c:v>
                      </c:pt>
                      <c:pt idx="819">
                        <c:v>1924.2916666666047</c:v>
                      </c:pt>
                      <c:pt idx="820">
                        <c:v>1924.3749999999379</c:v>
                      </c:pt>
                      <c:pt idx="821">
                        <c:v>1924.4583333332712</c:v>
                      </c:pt>
                      <c:pt idx="822">
                        <c:v>1924.5416666666044</c:v>
                      </c:pt>
                      <c:pt idx="823">
                        <c:v>1924.6249999999377</c:v>
                      </c:pt>
                      <c:pt idx="824">
                        <c:v>1924.708333333271</c:v>
                      </c:pt>
                      <c:pt idx="825">
                        <c:v>1924.7916666666042</c:v>
                      </c:pt>
                      <c:pt idx="826">
                        <c:v>1924.8749999999375</c:v>
                      </c:pt>
                      <c:pt idx="827">
                        <c:v>1924.9583333332707</c:v>
                      </c:pt>
                      <c:pt idx="828">
                        <c:v>1925.041666666604</c:v>
                      </c:pt>
                      <c:pt idx="829">
                        <c:v>1925.1249999999372</c:v>
                      </c:pt>
                      <c:pt idx="830">
                        <c:v>1925.2083333332705</c:v>
                      </c:pt>
                      <c:pt idx="831">
                        <c:v>1925.2916666666038</c:v>
                      </c:pt>
                      <c:pt idx="832">
                        <c:v>1925.374999999937</c:v>
                      </c:pt>
                      <c:pt idx="833">
                        <c:v>1925.4583333332703</c:v>
                      </c:pt>
                      <c:pt idx="834">
                        <c:v>1925.5416666666035</c:v>
                      </c:pt>
                      <c:pt idx="835">
                        <c:v>1925.6249999999368</c:v>
                      </c:pt>
                      <c:pt idx="836">
                        <c:v>1925.70833333327</c:v>
                      </c:pt>
                      <c:pt idx="837">
                        <c:v>1925.7916666666033</c:v>
                      </c:pt>
                      <c:pt idx="838">
                        <c:v>1925.8749999999366</c:v>
                      </c:pt>
                      <c:pt idx="839">
                        <c:v>1925.9583333332698</c:v>
                      </c:pt>
                      <c:pt idx="840">
                        <c:v>1926.0416666666031</c:v>
                      </c:pt>
                      <c:pt idx="841">
                        <c:v>1926.1249999999363</c:v>
                      </c:pt>
                      <c:pt idx="842">
                        <c:v>1926.2083333332696</c:v>
                      </c:pt>
                      <c:pt idx="843">
                        <c:v>1926.2916666666029</c:v>
                      </c:pt>
                      <c:pt idx="844">
                        <c:v>1926.3749999999361</c:v>
                      </c:pt>
                      <c:pt idx="845">
                        <c:v>1926.4583333332694</c:v>
                      </c:pt>
                      <c:pt idx="846">
                        <c:v>1926.5416666666026</c:v>
                      </c:pt>
                      <c:pt idx="847">
                        <c:v>1926.6249999999359</c:v>
                      </c:pt>
                      <c:pt idx="848">
                        <c:v>1926.7083333332691</c:v>
                      </c:pt>
                      <c:pt idx="849">
                        <c:v>1926.7916666666024</c:v>
                      </c:pt>
                      <c:pt idx="850">
                        <c:v>1926.8749999999357</c:v>
                      </c:pt>
                      <c:pt idx="851">
                        <c:v>1926.9583333332689</c:v>
                      </c:pt>
                      <c:pt idx="852">
                        <c:v>1927.0416666666022</c:v>
                      </c:pt>
                      <c:pt idx="853">
                        <c:v>1927.1249999999354</c:v>
                      </c:pt>
                      <c:pt idx="854">
                        <c:v>1927.2083333332687</c:v>
                      </c:pt>
                      <c:pt idx="855">
                        <c:v>1927.2916666666019</c:v>
                      </c:pt>
                      <c:pt idx="856">
                        <c:v>1927.3749999999352</c:v>
                      </c:pt>
                      <c:pt idx="857">
                        <c:v>1927.4583333332685</c:v>
                      </c:pt>
                      <c:pt idx="858">
                        <c:v>1927.5416666666017</c:v>
                      </c:pt>
                      <c:pt idx="859">
                        <c:v>1927.624999999935</c:v>
                      </c:pt>
                      <c:pt idx="860">
                        <c:v>1927.7083333332682</c:v>
                      </c:pt>
                      <c:pt idx="861">
                        <c:v>1927.7916666666015</c:v>
                      </c:pt>
                      <c:pt idx="862">
                        <c:v>1927.8749999999347</c:v>
                      </c:pt>
                      <c:pt idx="863">
                        <c:v>1927.958333333268</c:v>
                      </c:pt>
                      <c:pt idx="864">
                        <c:v>1928.0416666666013</c:v>
                      </c:pt>
                      <c:pt idx="865">
                        <c:v>1928.1249999999345</c:v>
                      </c:pt>
                      <c:pt idx="866">
                        <c:v>1928.2083333332678</c:v>
                      </c:pt>
                      <c:pt idx="867">
                        <c:v>1928.291666666601</c:v>
                      </c:pt>
                      <c:pt idx="868">
                        <c:v>1928.3749999999343</c:v>
                      </c:pt>
                      <c:pt idx="869">
                        <c:v>1928.4583333332675</c:v>
                      </c:pt>
                      <c:pt idx="870">
                        <c:v>1928.5416666666008</c:v>
                      </c:pt>
                      <c:pt idx="871">
                        <c:v>1928.6249999999341</c:v>
                      </c:pt>
                      <c:pt idx="872">
                        <c:v>1928.7083333332673</c:v>
                      </c:pt>
                      <c:pt idx="873">
                        <c:v>1928.7916666666006</c:v>
                      </c:pt>
                      <c:pt idx="874">
                        <c:v>1928.8749999999338</c:v>
                      </c:pt>
                      <c:pt idx="875">
                        <c:v>1928.9583333332671</c:v>
                      </c:pt>
                      <c:pt idx="876">
                        <c:v>1929.0416666666003</c:v>
                      </c:pt>
                      <c:pt idx="877">
                        <c:v>1929.1249999999336</c:v>
                      </c:pt>
                      <c:pt idx="878">
                        <c:v>1929.2083333332669</c:v>
                      </c:pt>
                      <c:pt idx="879">
                        <c:v>1929.2916666666001</c:v>
                      </c:pt>
                      <c:pt idx="880">
                        <c:v>1929.3749999999334</c:v>
                      </c:pt>
                      <c:pt idx="881">
                        <c:v>1929.4583333332666</c:v>
                      </c:pt>
                      <c:pt idx="882">
                        <c:v>1929.5416666665999</c:v>
                      </c:pt>
                      <c:pt idx="883">
                        <c:v>1929.6249999999332</c:v>
                      </c:pt>
                      <c:pt idx="884">
                        <c:v>1929.7083333332664</c:v>
                      </c:pt>
                      <c:pt idx="885">
                        <c:v>1929.7916666665997</c:v>
                      </c:pt>
                      <c:pt idx="886">
                        <c:v>1929.8749999999329</c:v>
                      </c:pt>
                      <c:pt idx="887">
                        <c:v>1929.9583333332662</c:v>
                      </c:pt>
                      <c:pt idx="888">
                        <c:v>1930.0416666665994</c:v>
                      </c:pt>
                      <c:pt idx="889">
                        <c:v>1930.1249999999327</c:v>
                      </c:pt>
                      <c:pt idx="890">
                        <c:v>1930.208333333266</c:v>
                      </c:pt>
                      <c:pt idx="891">
                        <c:v>1930.2916666665992</c:v>
                      </c:pt>
                      <c:pt idx="892">
                        <c:v>1930.3749999999325</c:v>
                      </c:pt>
                      <c:pt idx="893">
                        <c:v>1930.4583333332657</c:v>
                      </c:pt>
                      <c:pt idx="894">
                        <c:v>1930.541666666599</c:v>
                      </c:pt>
                      <c:pt idx="895">
                        <c:v>1930.6249999999322</c:v>
                      </c:pt>
                      <c:pt idx="896">
                        <c:v>1930.7083333332655</c:v>
                      </c:pt>
                      <c:pt idx="897">
                        <c:v>1930.7916666665988</c:v>
                      </c:pt>
                      <c:pt idx="898">
                        <c:v>1930.874999999932</c:v>
                      </c:pt>
                      <c:pt idx="899">
                        <c:v>1930.9583333332653</c:v>
                      </c:pt>
                      <c:pt idx="900">
                        <c:v>1931.0416666665985</c:v>
                      </c:pt>
                      <c:pt idx="901">
                        <c:v>1931.1249999999318</c:v>
                      </c:pt>
                      <c:pt idx="902">
                        <c:v>1931.208333333265</c:v>
                      </c:pt>
                      <c:pt idx="903">
                        <c:v>1931.2916666665983</c:v>
                      </c:pt>
                      <c:pt idx="904">
                        <c:v>1931.3749999999316</c:v>
                      </c:pt>
                      <c:pt idx="905">
                        <c:v>1931.4583333332648</c:v>
                      </c:pt>
                      <c:pt idx="906">
                        <c:v>1931.5416666665981</c:v>
                      </c:pt>
                      <c:pt idx="907">
                        <c:v>1931.6249999999313</c:v>
                      </c:pt>
                      <c:pt idx="908">
                        <c:v>1931.7083333332646</c:v>
                      </c:pt>
                      <c:pt idx="909">
                        <c:v>1931.7916666665978</c:v>
                      </c:pt>
                      <c:pt idx="910">
                        <c:v>1931.8749999999311</c:v>
                      </c:pt>
                      <c:pt idx="911">
                        <c:v>1931.9583333332644</c:v>
                      </c:pt>
                      <c:pt idx="912">
                        <c:v>1932.0416666665976</c:v>
                      </c:pt>
                      <c:pt idx="913">
                        <c:v>1932.1249999999309</c:v>
                      </c:pt>
                      <c:pt idx="914">
                        <c:v>1932.2083333332641</c:v>
                      </c:pt>
                      <c:pt idx="915">
                        <c:v>1932.2916666665974</c:v>
                      </c:pt>
                      <c:pt idx="916">
                        <c:v>1932.3749999999307</c:v>
                      </c:pt>
                      <c:pt idx="917">
                        <c:v>1932.4583333332639</c:v>
                      </c:pt>
                      <c:pt idx="918">
                        <c:v>1932.5416666665972</c:v>
                      </c:pt>
                      <c:pt idx="919">
                        <c:v>1932.6249999999304</c:v>
                      </c:pt>
                      <c:pt idx="920">
                        <c:v>1932.7083333332637</c:v>
                      </c:pt>
                      <c:pt idx="921">
                        <c:v>1932.7916666665969</c:v>
                      </c:pt>
                      <c:pt idx="922">
                        <c:v>1932.8749999999302</c:v>
                      </c:pt>
                      <c:pt idx="923">
                        <c:v>1932.9583333332635</c:v>
                      </c:pt>
                      <c:pt idx="924">
                        <c:v>1933.0416666665967</c:v>
                      </c:pt>
                      <c:pt idx="925">
                        <c:v>1933.12499999993</c:v>
                      </c:pt>
                      <c:pt idx="926">
                        <c:v>1933.2083333332632</c:v>
                      </c:pt>
                      <c:pt idx="927">
                        <c:v>1933.2916666665965</c:v>
                      </c:pt>
                      <c:pt idx="928">
                        <c:v>1933.3749999999297</c:v>
                      </c:pt>
                      <c:pt idx="929">
                        <c:v>1933.458333333263</c:v>
                      </c:pt>
                      <c:pt idx="930">
                        <c:v>1933.5416666665963</c:v>
                      </c:pt>
                      <c:pt idx="931">
                        <c:v>1933.6249999999295</c:v>
                      </c:pt>
                      <c:pt idx="932">
                        <c:v>1933.7083333332628</c:v>
                      </c:pt>
                      <c:pt idx="933">
                        <c:v>1933.791666666596</c:v>
                      </c:pt>
                      <c:pt idx="934">
                        <c:v>1933.8749999999293</c:v>
                      </c:pt>
                      <c:pt idx="935">
                        <c:v>1933.9583333332625</c:v>
                      </c:pt>
                      <c:pt idx="936">
                        <c:v>1934.0416666665958</c:v>
                      </c:pt>
                      <c:pt idx="937">
                        <c:v>1934.1249999999291</c:v>
                      </c:pt>
                      <c:pt idx="938">
                        <c:v>1934.2083333332623</c:v>
                      </c:pt>
                      <c:pt idx="939">
                        <c:v>1934.2916666665956</c:v>
                      </c:pt>
                      <c:pt idx="940">
                        <c:v>1934.3749999999288</c:v>
                      </c:pt>
                      <c:pt idx="941">
                        <c:v>1934.4583333332621</c:v>
                      </c:pt>
                      <c:pt idx="942">
                        <c:v>1934.5416666665953</c:v>
                      </c:pt>
                      <c:pt idx="943">
                        <c:v>1934.6249999999286</c:v>
                      </c:pt>
                      <c:pt idx="944">
                        <c:v>1934.7083333332619</c:v>
                      </c:pt>
                      <c:pt idx="945">
                        <c:v>1934.7916666665951</c:v>
                      </c:pt>
                      <c:pt idx="946">
                        <c:v>1934.8749999999284</c:v>
                      </c:pt>
                      <c:pt idx="947">
                        <c:v>1934.9583333332616</c:v>
                      </c:pt>
                      <c:pt idx="948">
                        <c:v>1935.0416666665949</c:v>
                      </c:pt>
                      <c:pt idx="949">
                        <c:v>1935.1249999999281</c:v>
                      </c:pt>
                      <c:pt idx="950">
                        <c:v>1935.2083333332614</c:v>
                      </c:pt>
                      <c:pt idx="951">
                        <c:v>1935.2916666665947</c:v>
                      </c:pt>
                      <c:pt idx="952">
                        <c:v>1935.3749999999279</c:v>
                      </c:pt>
                      <c:pt idx="953">
                        <c:v>1935.4583333332612</c:v>
                      </c:pt>
                      <c:pt idx="954">
                        <c:v>1935.5416666665944</c:v>
                      </c:pt>
                      <c:pt idx="955">
                        <c:v>1935.6249999999277</c:v>
                      </c:pt>
                      <c:pt idx="956">
                        <c:v>1935.708333333261</c:v>
                      </c:pt>
                      <c:pt idx="957">
                        <c:v>1935.7916666665942</c:v>
                      </c:pt>
                      <c:pt idx="958">
                        <c:v>1935.8749999999275</c:v>
                      </c:pt>
                      <c:pt idx="959">
                        <c:v>1935.9583333332607</c:v>
                      </c:pt>
                      <c:pt idx="960">
                        <c:v>1936.041666666594</c:v>
                      </c:pt>
                      <c:pt idx="961">
                        <c:v>1936.1249999999272</c:v>
                      </c:pt>
                      <c:pt idx="962">
                        <c:v>1936.2083333332605</c:v>
                      </c:pt>
                      <c:pt idx="963">
                        <c:v>1936.2916666665938</c:v>
                      </c:pt>
                      <c:pt idx="964">
                        <c:v>1936.374999999927</c:v>
                      </c:pt>
                      <c:pt idx="965">
                        <c:v>1936.4583333332603</c:v>
                      </c:pt>
                      <c:pt idx="966">
                        <c:v>1936.5416666665935</c:v>
                      </c:pt>
                      <c:pt idx="967">
                        <c:v>1936.6249999999268</c:v>
                      </c:pt>
                      <c:pt idx="968">
                        <c:v>1936.70833333326</c:v>
                      </c:pt>
                      <c:pt idx="969">
                        <c:v>1936.7916666665933</c:v>
                      </c:pt>
                      <c:pt idx="970">
                        <c:v>1936.8749999999266</c:v>
                      </c:pt>
                      <c:pt idx="971">
                        <c:v>1936.9583333332598</c:v>
                      </c:pt>
                      <c:pt idx="972">
                        <c:v>1937.0416666665931</c:v>
                      </c:pt>
                      <c:pt idx="973">
                        <c:v>1937.1249999999263</c:v>
                      </c:pt>
                      <c:pt idx="974">
                        <c:v>1937.2083333332596</c:v>
                      </c:pt>
                      <c:pt idx="975">
                        <c:v>1937.2916666665928</c:v>
                      </c:pt>
                      <c:pt idx="976">
                        <c:v>1937.3749999999261</c:v>
                      </c:pt>
                      <c:pt idx="977">
                        <c:v>1937.4583333332594</c:v>
                      </c:pt>
                      <c:pt idx="978">
                        <c:v>1937.5416666665926</c:v>
                      </c:pt>
                      <c:pt idx="979">
                        <c:v>1937.6249999999259</c:v>
                      </c:pt>
                      <c:pt idx="980">
                        <c:v>1937.7083333332591</c:v>
                      </c:pt>
                      <c:pt idx="981">
                        <c:v>1937.7916666665924</c:v>
                      </c:pt>
                      <c:pt idx="982">
                        <c:v>1937.8749999999256</c:v>
                      </c:pt>
                      <c:pt idx="983">
                        <c:v>1937.9583333332589</c:v>
                      </c:pt>
                      <c:pt idx="984">
                        <c:v>1938.0416666665922</c:v>
                      </c:pt>
                      <c:pt idx="985">
                        <c:v>1938.1249999999254</c:v>
                      </c:pt>
                      <c:pt idx="986">
                        <c:v>1938.2083333332587</c:v>
                      </c:pt>
                      <c:pt idx="987">
                        <c:v>1938.2916666665919</c:v>
                      </c:pt>
                      <c:pt idx="988">
                        <c:v>1938.3749999999252</c:v>
                      </c:pt>
                      <c:pt idx="989">
                        <c:v>1938.4583333332585</c:v>
                      </c:pt>
                      <c:pt idx="990">
                        <c:v>1938.5416666665917</c:v>
                      </c:pt>
                      <c:pt idx="991">
                        <c:v>1938.624999999925</c:v>
                      </c:pt>
                      <c:pt idx="992">
                        <c:v>1938.7083333332582</c:v>
                      </c:pt>
                      <c:pt idx="993">
                        <c:v>1938.7916666665915</c:v>
                      </c:pt>
                      <c:pt idx="994">
                        <c:v>1938.8749999999247</c:v>
                      </c:pt>
                      <c:pt idx="995">
                        <c:v>1938.958333333258</c:v>
                      </c:pt>
                      <c:pt idx="996">
                        <c:v>1939.0416666665913</c:v>
                      </c:pt>
                      <c:pt idx="997">
                        <c:v>1939.1249999999245</c:v>
                      </c:pt>
                      <c:pt idx="998">
                        <c:v>1939.2083333332578</c:v>
                      </c:pt>
                      <c:pt idx="999">
                        <c:v>1939.291666666591</c:v>
                      </c:pt>
                      <c:pt idx="1000">
                        <c:v>1939.3749999999243</c:v>
                      </c:pt>
                      <c:pt idx="1001">
                        <c:v>1939.4583333332575</c:v>
                      </c:pt>
                      <c:pt idx="1002">
                        <c:v>1939.5416666665908</c:v>
                      </c:pt>
                      <c:pt idx="1003">
                        <c:v>1939.6249999999241</c:v>
                      </c:pt>
                      <c:pt idx="1004">
                        <c:v>1939.7083333332573</c:v>
                      </c:pt>
                      <c:pt idx="1005">
                        <c:v>1939.7916666665906</c:v>
                      </c:pt>
                      <c:pt idx="1006">
                        <c:v>1939.8749999999238</c:v>
                      </c:pt>
                      <c:pt idx="1007">
                        <c:v>1939.9583333332571</c:v>
                      </c:pt>
                      <c:pt idx="1008">
                        <c:v>1940.0416666665903</c:v>
                      </c:pt>
                      <c:pt idx="1009">
                        <c:v>1940.1249999999236</c:v>
                      </c:pt>
                      <c:pt idx="1010">
                        <c:v>1940.2083333332569</c:v>
                      </c:pt>
                      <c:pt idx="1011">
                        <c:v>1940.2916666665901</c:v>
                      </c:pt>
                      <c:pt idx="1012">
                        <c:v>1940.3749999999234</c:v>
                      </c:pt>
                      <c:pt idx="1013">
                        <c:v>1940.4583333332566</c:v>
                      </c:pt>
                      <c:pt idx="1014">
                        <c:v>1940.5416666665899</c:v>
                      </c:pt>
                      <c:pt idx="1015">
                        <c:v>1940.6249999999231</c:v>
                      </c:pt>
                      <c:pt idx="1016">
                        <c:v>1940.7083333332564</c:v>
                      </c:pt>
                      <c:pt idx="1017">
                        <c:v>1940.7916666665897</c:v>
                      </c:pt>
                      <c:pt idx="1018">
                        <c:v>1940.8749999999229</c:v>
                      </c:pt>
                      <c:pt idx="1019">
                        <c:v>1940.9583333332562</c:v>
                      </c:pt>
                      <c:pt idx="1020">
                        <c:v>1941.0416666665894</c:v>
                      </c:pt>
                      <c:pt idx="1021">
                        <c:v>1941.1249999999227</c:v>
                      </c:pt>
                      <c:pt idx="1022">
                        <c:v>1941.208333333256</c:v>
                      </c:pt>
                      <c:pt idx="1023">
                        <c:v>1941.2916666665892</c:v>
                      </c:pt>
                      <c:pt idx="1024">
                        <c:v>1941.3749999999225</c:v>
                      </c:pt>
                      <c:pt idx="1025">
                        <c:v>1941.4583333332557</c:v>
                      </c:pt>
                      <c:pt idx="1026">
                        <c:v>1941.541666666589</c:v>
                      </c:pt>
                      <c:pt idx="1027">
                        <c:v>1941.6249999999222</c:v>
                      </c:pt>
                      <c:pt idx="1028">
                        <c:v>1941.7083333332555</c:v>
                      </c:pt>
                      <c:pt idx="1029">
                        <c:v>1941.7916666665888</c:v>
                      </c:pt>
                      <c:pt idx="1030">
                        <c:v>1941.874999999922</c:v>
                      </c:pt>
                      <c:pt idx="1031">
                        <c:v>1941.9583333332553</c:v>
                      </c:pt>
                      <c:pt idx="1032">
                        <c:v>1942.0416666665885</c:v>
                      </c:pt>
                      <c:pt idx="1033">
                        <c:v>1942.1249999999218</c:v>
                      </c:pt>
                      <c:pt idx="1034">
                        <c:v>1942.208333333255</c:v>
                      </c:pt>
                      <c:pt idx="1035">
                        <c:v>1942.2916666665883</c:v>
                      </c:pt>
                      <c:pt idx="1036">
                        <c:v>1942.3749999999216</c:v>
                      </c:pt>
                      <c:pt idx="1037">
                        <c:v>1942.4583333332548</c:v>
                      </c:pt>
                      <c:pt idx="1038">
                        <c:v>1942.5416666665881</c:v>
                      </c:pt>
                      <c:pt idx="1039">
                        <c:v>1942.6249999999213</c:v>
                      </c:pt>
                      <c:pt idx="1040">
                        <c:v>1942.7083333332546</c:v>
                      </c:pt>
                      <c:pt idx="1041">
                        <c:v>1942.7916666665878</c:v>
                      </c:pt>
                      <c:pt idx="1042">
                        <c:v>1942.8749999999211</c:v>
                      </c:pt>
                      <c:pt idx="1043">
                        <c:v>1942.9583333332544</c:v>
                      </c:pt>
                      <c:pt idx="1044">
                        <c:v>1943.0416666665876</c:v>
                      </c:pt>
                      <c:pt idx="1045">
                        <c:v>1943.1249999999209</c:v>
                      </c:pt>
                      <c:pt idx="1046">
                        <c:v>1943.2083333332541</c:v>
                      </c:pt>
                      <c:pt idx="1047">
                        <c:v>1943.2916666665874</c:v>
                      </c:pt>
                      <c:pt idx="1048">
                        <c:v>1943.3749999999206</c:v>
                      </c:pt>
                      <c:pt idx="1049">
                        <c:v>1943.4583333332539</c:v>
                      </c:pt>
                      <c:pt idx="1050">
                        <c:v>1943.5416666665872</c:v>
                      </c:pt>
                      <c:pt idx="1051">
                        <c:v>1943.6249999999204</c:v>
                      </c:pt>
                      <c:pt idx="1052">
                        <c:v>1943.7083333332537</c:v>
                      </c:pt>
                      <c:pt idx="1053">
                        <c:v>1943.7916666665869</c:v>
                      </c:pt>
                      <c:pt idx="1054">
                        <c:v>1943.8749999999202</c:v>
                      </c:pt>
                      <c:pt idx="1055">
                        <c:v>1943.9583333332534</c:v>
                      </c:pt>
                      <c:pt idx="1056">
                        <c:v>1944.0416666665867</c:v>
                      </c:pt>
                      <c:pt idx="1057">
                        <c:v>1944.12499999992</c:v>
                      </c:pt>
                      <c:pt idx="1058">
                        <c:v>1944.2083333332532</c:v>
                      </c:pt>
                      <c:pt idx="1059">
                        <c:v>1944.2916666665865</c:v>
                      </c:pt>
                      <c:pt idx="1060">
                        <c:v>1944.3749999999197</c:v>
                      </c:pt>
                      <c:pt idx="1061">
                        <c:v>1944.458333333253</c:v>
                      </c:pt>
                      <c:pt idx="1062">
                        <c:v>1944.5416666665863</c:v>
                      </c:pt>
                      <c:pt idx="1063">
                        <c:v>1944.6249999999195</c:v>
                      </c:pt>
                      <c:pt idx="1064">
                        <c:v>1944.7083333332528</c:v>
                      </c:pt>
                      <c:pt idx="1065">
                        <c:v>1944.791666666586</c:v>
                      </c:pt>
                      <c:pt idx="1066">
                        <c:v>1944.8749999999193</c:v>
                      </c:pt>
                      <c:pt idx="1067">
                        <c:v>1944.9583333332525</c:v>
                      </c:pt>
                      <c:pt idx="1068">
                        <c:v>1945.0416666665858</c:v>
                      </c:pt>
                      <c:pt idx="1069">
                        <c:v>1945.1249999999191</c:v>
                      </c:pt>
                      <c:pt idx="1070">
                        <c:v>1945.2083333332523</c:v>
                      </c:pt>
                      <c:pt idx="1071">
                        <c:v>1945.2916666665856</c:v>
                      </c:pt>
                      <c:pt idx="1072">
                        <c:v>1945.3749999999188</c:v>
                      </c:pt>
                      <c:pt idx="1073">
                        <c:v>1945.4583333332521</c:v>
                      </c:pt>
                      <c:pt idx="1074">
                        <c:v>1945.5416666665853</c:v>
                      </c:pt>
                      <c:pt idx="1075">
                        <c:v>1945.6249999999186</c:v>
                      </c:pt>
                      <c:pt idx="1076">
                        <c:v>1945.7083333332519</c:v>
                      </c:pt>
                      <c:pt idx="1077">
                        <c:v>1945.7916666665851</c:v>
                      </c:pt>
                      <c:pt idx="1078">
                        <c:v>1945.8749999999184</c:v>
                      </c:pt>
                      <c:pt idx="1079">
                        <c:v>1945.9583333332516</c:v>
                      </c:pt>
                      <c:pt idx="1080">
                        <c:v>1946.0416666665849</c:v>
                      </c:pt>
                      <c:pt idx="1081">
                        <c:v>1946.1249999999181</c:v>
                      </c:pt>
                      <c:pt idx="1082">
                        <c:v>1946.2083333332514</c:v>
                      </c:pt>
                      <c:pt idx="1083">
                        <c:v>1946.2916666665847</c:v>
                      </c:pt>
                      <c:pt idx="1084">
                        <c:v>1946.3749999999179</c:v>
                      </c:pt>
                      <c:pt idx="1085">
                        <c:v>1946.4583333332512</c:v>
                      </c:pt>
                      <c:pt idx="1086">
                        <c:v>1946.5416666665844</c:v>
                      </c:pt>
                      <c:pt idx="1087">
                        <c:v>1946.6249999999177</c:v>
                      </c:pt>
                      <c:pt idx="1088">
                        <c:v>1946.7083333332509</c:v>
                      </c:pt>
                      <c:pt idx="1089">
                        <c:v>1946.7916666665842</c:v>
                      </c:pt>
                      <c:pt idx="1090">
                        <c:v>1946.8749999999175</c:v>
                      </c:pt>
                      <c:pt idx="1091">
                        <c:v>1946.9583333332507</c:v>
                      </c:pt>
                      <c:pt idx="1092">
                        <c:v>1947.041666666584</c:v>
                      </c:pt>
                      <c:pt idx="1093">
                        <c:v>1947.1249999999172</c:v>
                      </c:pt>
                      <c:pt idx="1094">
                        <c:v>1947.2083333332505</c:v>
                      </c:pt>
                      <c:pt idx="1095">
                        <c:v>1947.2916666665838</c:v>
                      </c:pt>
                      <c:pt idx="1096">
                        <c:v>1947.374999999917</c:v>
                      </c:pt>
                      <c:pt idx="1097">
                        <c:v>1947.4583333332503</c:v>
                      </c:pt>
                      <c:pt idx="1098">
                        <c:v>1947.5416666665835</c:v>
                      </c:pt>
                      <c:pt idx="1099">
                        <c:v>1947.6249999999168</c:v>
                      </c:pt>
                      <c:pt idx="1100">
                        <c:v>1947.70833333325</c:v>
                      </c:pt>
                      <c:pt idx="1101">
                        <c:v>1947.7916666665833</c:v>
                      </c:pt>
                      <c:pt idx="1102">
                        <c:v>1947.8749999999166</c:v>
                      </c:pt>
                      <c:pt idx="1103">
                        <c:v>1947.9583333332498</c:v>
                      </c:pt>
                      <c:pt idx="1104">
                        <c:v>1948.0416666665831</c:v>
                      </c:pt>
                      <c:pt idx="1105">
                        <c:v>1948.1249999999163</c:v>
                      </c:pt>
                      <c:pt idx="1106">
                        <c:v>1948.2083333332496</c:v>
                      </c:pt>
                      <c:pt idx="1107">
                        <c:v>1948.2916666665828</c:v>
                      </c:pt>
                      <c:pt idx="1108">
                        <c:v>1948.3749999999161</c:v>
                      </c:pt>
                      <c:pt idx="1109">
                        <c:v>1948.4583333332494</c:v>
                      </c:pt>
                      <c:pt idx="1110">
                        <c:v>1948.5416666665826</c:v>
                      </c:pt>
                      <c:pt idx="1111">
                        <c:v>1948.6249999999159</c:v>
                      </c:pt>
                      <c:pt idx="1112">
                        <c:v>1948.7083333332491</c:v>
                      </c:pt>
                      <c:pt idx="1113">
                        <c:v>1948.7916666665824</c:v>
                      </c:pt>
                      <c:pt idx="1114">
                        <c:v>1948.8749999999156</c:v>
                      </c:pt>
                      <c:pt idx="1115">
                        <c:v>1948.9583333332489</c:v>
                      </c:pt>
                      <c:pt idx="1116">
                        <c:v>1949.0416666665822</c:v>
                      </c:pt>
                      <c:pt idx="1117">
                        <c:v>1949.1249999999154</c:v>
                      </c:pt>
                      <c:pt idx="1118">
                        <c:v>1949.2083333332487</c:v>
                      </c:pt>
                      <c:pt idx="1119">
                        <c:v>1949.2916666665819</c:v>
                      </c:pt>
                      <c:pt idx="1120">
                        <c:v>1949.3749999999152</c:v>
                      </c:pt>
                      <c:pt idx="1121">
                        <c:v>1949.4583333332484</c:v>
                      </c:pt>
                      <c:pt idx="1122">
                        <c:v>1949.5416666665817</c:v>
                      </c:pt>
                      <c:pt idx="1123">
                        <c:v>1949.624999999915</c:v>
                      </c:pt>
                      <c:pt idx="1124">
                        <c:v>1949.7083333332482</c:v>
                      </c:pt>
                      <c:pt idx="1125">
                        <c:v>1949.7916666665815</c:v>
                      </c:pt>
                      <c:pt idx="1126">
                        <c:v>1949.8749999999147</c:v>
                      </c:pt>
                      <c:pt idx="1127">
                        <c:v>1949.958333333248</c:v>
                      </c:pt>
                      <c:pt idx="1128">
                        <c:v>1950.0416666665812</c:v>
                      </c:pt>
                      <c:pt idx="1129">
                        <c:v>1950.1249999999145</c:v>
                      </c:pt>
                      <c:pt idx="1130">
                        <c:v>1950.2083333332478</c:v>
                      </c:pt>
                      <c:pt idx="1131">
                        <c:v>1950.291666666581</c:v>
                      </c:pt>
                      <c:pt idx="1132">
                        <c:v>1950.3749999999143</c:v>
                      </c:pt>
                      <c:pt idx="1133">
                        <c:v>1950.4583333332475</c:v>
                      </c:pt>
                      <c:pt idx="1134">
                        <c:v>1950.5416666665808</c:v>
                      </c:pt>
                      <c:pt idx="1135">
                        <c:v>1950.6249999999141</c:v>
                      </c:pt>
                      <c:pt idx="1136">
                        <c:v>1950.7083333332473</c:v>
                      </c:pt>
                      <c:pt idx="1137">
                        <c:v>1950.7916666665806</c:v>
                      </c:pt>
                      <c:pt idx="1138">
                        <c:v>1950.8749999999138</c:v>
                      </c:pt>
                      <c:pt idx="1139">
                        <c:v>1950.9583333332471</c:v>
                      </c:pt>
                      <c:pt idx="1140">
                        <c:v>1951.0416666665803</c:v>
                      </c:pt>
                      <c:pt idx="1141">
                        <c:v>1951.1249999999136</c:v>
                      </c:pt>
                      <c:pt idx="1142">
                        <c:v>1951.2083333332469</c:v>
                      </c:pt>
                      <c:pt idx="1143">
                        <c:v>1951.2916666665801</c:v>
                      </c:pt>
                      <c:pt idx="1144">
                        <c:v>1951.3749999999134</c:v>
                      </c:pt>
                      <c:pt idx="1145">
                        <c:v>1951.4583333332466</c:v>
                      </c:pt>
                      <c:pt idx="1146">
                        <c:v>1951.5416666665799</c:v>
                      </c:pt>
                      <c:pt idx="1147">
                        <c:v>1951.6249999999131</c:v>
                      </c:pt>
                      <c:pt idx="1148">
                        <c:v>1951.7083333332464</c:v>
                      </c:pt>
                      <c:pt idx="1149">
                        <c:v>1951.7916666665797</c:v>
                      </c:pt>
                      <c:pt idx="1150">
                        <c:v>1951.8749999999129</c:v>
                      </c:pt>
                      <c:pt idx="1151">
                        <c:v>1951.9583333332462</c:v>
                      </c:pt>
                      <c:pt idx="1152">
                        <c:v>1952.0416666665794</c:v>
                      </c:pt>
                      <c:pt idx="1153">
                        <c:v>1952.1249999999127</c:v>
                      </c:pt>
                      <c:pt idx="1154">
                        <c:v>1952.2083333332459</c:v>
                      </c:pt>
                      <c:pt idx="1155">
                        <c:v>1952.2916666665792</c:v>
                      </c:pt>
                      <c:pt idx="1156">
                        <c:v>1952.3749999999125</c:v>
                      </c:pt>
                      <c:pt idx="1157">
                        <c:v>1952.4583333332457</c:v>
                      </c:pt>
                      <c:pt idx="1158">
                        <c:v>1952.541666666579</c:v>
                      </c:pt>
                      <c:pt idx="1159">
                        <c:v>1952.6249999999122</c:v>
                      </c:pt>
                      <c:pt idx="1160">
                        <c:v>1952.7083333332455</c:v>
                      </c:pt>
                      <c:pt idx="1161">
                        <c:v>1952.7916666665787</c:v>
                      </c:pt>
                      <c:pt idx="1162">
                        <c:v>1952.874999999912</c:v>
                      </c:pt>
                      <c:pt idx="1163">
                        <c:v>1952.9583333332453</c:v>
                      </c:pt>
                      <c:pt idx="1164">
                        <c:v>1953.0416666665785</c:v>
                      </c:pt>
                      <c:pt idx="1165">
                        <c:v>1953.1249999999118</c:v>
                      </c:pt>
                      <c:pt idx="1166">
                        <c:v>1953.208333333245</c:v>
                      </c:pt>
                      <c:pt idx="1167">
                        <c:v>1953.2916666665783</c:v>
                      </c:pt>
                      <c:pt idx="1168">
                        <c:v>1953.3749999999116</c:v>
                      </c:pt>
                      <c:pt idx="1169">
                        <c:v>1953.4583333332448</c:v>
                      </c:pt>
                      <c:pt idx="1170">
                        <c:v>1953.5416666665781</c:v>
                      </c:pt>
                      <c:pt idx="1171">
                        <c:v>1953.6249999999113</c:v>
                      </c:pt>
                      <c:pt idx="1172">
                        <c:v>1953.7083333332446</c:v>
                      </c:pt>
                      <c:pt idx="1173">
                        <c:v>1953.7916666665778</c:v>
                      </c:pt>
                      <c:pt idx="1174">
                        <c:v>1953.8749999999111</c:v>
                      </c:pt>
                      <c:pt idx="1175">
                        <c:v>1953.9583333332444</c:v>
                      </c:pt>
                      <c:pt idx="1176">
                        <c:v>1954.0416666665776</c:v>
                      </c:pt>
                      <c:pt idx="1177">
                        <c:v>1954.1249999999109</c:v>
                      </c:pt>
                      <c:pt idx="1178">
                        <c:v>1954.2083333332441</c:v>
                      </c:pt>
                      <c:pt idx="1179">
                        <c:v>1954.2916666665774</c:v>
                      </c:pt>
                      <c:pt idx="1180">
                        <c:v>1954.3749999999106</c:v>
                      </c:pt>
                      <c:pt idx="1181">
                        <c:v>1954.4583333332439</c:v>
                      </c:pt>
                      <c:pt idx="1182">
                        <c:v>1954.5416666665772</c:v>
                      </c:pt>
                      <c:pt idx="1183">
                        <c:v>1954.6249999999104</c:v>
                      </c:pt>
                      <c:pt idx="1184">
                        <c:v>1954.7083333332437</c:v>
                      </c:pt>
                      <c:pt idx="1185">
                        <c:v>1954.7916666665769</c:v>
                      </c:pt>
                      <c:pt idx="1186">
                        <c:v>1954.8749999999102</c:v>
                      </c:pt>
                      <c:pt idx="1187">
                        <c:v>1954.9583333332434</c:v>
                      </c:pt>
                      <c:pt idx="1188">
                        <c:v>1955.0416666665767</c:v>
                      </c:pt>
                      <c:pt idx="1189">
                        <c:v>1955.12499999991</c:v>
                      </c:pt>
                      <c:pt idx="1190">
                        <c:v>1955.2083333332432</c:v>
                      </c:pt>
                      <c:pt idx="1191">
                        <c:v>1955.2916666665765</c:v>
                      </c:pt>
                      <c:pt idx="1192">
                        <c:v>1955.3749999999097</c:v>
                      </c:pt>
                      <c:pt idx="1193">
                        <c:v>1955.458333333243</c:v>
                      </c:pt>
                      <c:pt idx="1194">
                        <c:v>1955.5416666665762</c:v>
                      </c:pt>
                      <c:pt idx="1195">
                        <c:v>1955.6249999999095</c:v>
                      </c:pt>
                      <c:pt idx="1196">
                        <c:v>1955.7083333332428</c:v>
                      </c:pt>
                      <c:pt idx="1197">
                        <c:v>1955.791666666576</c:v>
                      </c:pt>
                      <c:pt idx="1198">
                        <c:v>1955.8749999999093</c:v>
                      </c:pt>
                      <c:pt idx="1199">
                        <c:v>1955.9583333332425</c:v>
                      </c:pt>
                      <c:pt idx="1200">
                        <c:v>1956.0416666665758</c:v>
                      </c:pt>
                      <c:pt idx="1201">
                        <c:v>1956.1249999999091</c:v>
                      </c:pt>
                      <c:pt idx="1202">
                        <c:v>1956.2083333332423</c:v>
                      </c:pt>
                      <c:pt idx="1203">
                        <c:v>1956.2916666665756</c:v>
                      </c:pt>
                      <c:pt idx="1204">
                        <c:v>1956.3749999999088</c:v>
                      </c:pt>
                      <c:pt idx="1205">
                        <c:v>1956.4583333332421</c:v>
                      </c:pt>
                      <c:pt idx="1206">
                        <c:v>1956.5416666665753</c:v>
                      </c:pt>
                      <c:pt idx="1207">
                        <c:v>1956.6249999999086</c:v>
                      </c:pt>
                      <c:pt idx="1208">
                        <c:v>1956.7083333332419</c:v>
                      </c:pt>
                      <c:pt idx="1209">
                        <c:v>1956.7916666665751</c:v>
                      </c:pt>
                      <c:pt idx="1210">
                        <c:v>1956.8749999999084</c:v>
                      </c:pt>
                      <c:pt idx="1211">
                        <c:v>1956.9583333332416</c:v>
                      </c:pt>
                      <c:pt idx="1212">
                        <c:v>1957.0416666665749</c:v>
                      </c:pt>
                      <c:pt idx="1213">
                        <c:v>1957.1249999999081</c:v>
                      </c:pt>
                      <c:pt idx="1214">
                        <c:v>1957.2083333332414</c:v>
                      </c:pt>
                      <c:pt idx="1215">
                        <c:v>1957.2916666665747</c:v>
                      </c:pt>
                      <c:pt idx="1216">
                        <c:v>1957.3749999999079</c:v>
                      </c:pt>
                      <c:pt idx="1217">
                        <c:v>1957.4583333332412</c:v>
                      </c:pt>
                      <c:pt idx="1218">
                        <c:v>1957.5416666665744</c:v>
                      </c:pt>
                      <c:pt idx="1219">
                        <c:v>1957.6249999999077</c:v>
                      </c:pt>
                      <c:pt idx="1220">
                        <c:v>1957.7083333332409</c:v>
                      </c:pt>
                      <c:pt idx="1221">
                        <c:v>1957.7916666665742</c:v>
                      </c:pt>
                      <c:pt idx="1222">
                        <c:v>1957.8749999999075</c:v>
                      </c:pt>
                      <c:pt idx="1223">
                        <c:v>1957.9583333332407</c:v>
                      </c:pt>
                      <c:pt idx="1224">
                        <c:v>1958.041666666574</c:v>
                      </c:pt>
                      <c:pt idx="1225">
                        <c:v>1958.1249999999072</c:v>
                      </c:pt>
                      <c:pt idx="1226">
                        <c:v>1958.2083333332405</c:v>
                      </c:pt>
                      <c:pt idx="1227">
                        <c:v>1958.2916666665737</c:v>
                      </c:pt>
                      <c:pt idx="1228">
                        <c:v>1958.374999999907</c:v>
                      </c:pt>
                      <c:pt idx="1229">
                        <c:v>1958.4583333332403</c:v>
                      </c:pt>
                      <c:pt idx="1230">
                        <c:v>1958.5416666665735</c:v>
                      </c:pt>
                      <c:pt idx="1231">
                        <c:v>1958.6249999999068</c:v>
                      </c:pt>
                      <c:pt idx="1232">
                        <c:v>1958.70833333324</c:v>
                      </c:pt>
                      <c:pt idx="1233">
                        <c:v>1958.7916666665733</c:v>
                      </c:pt>
                      <c:pt idx="1234">
                        <c:v>1958.8749999999065</c:v>
                      </c:pt>
                      <c:pt idx="1235">
                        <c:v>1958.9583333332398</c:v>
                      </c:pt>
                      <c:pt idx="1236">
                        <c:v>1959.0416666665731</c:v>
                      </c:pt>
                      <c:pt idx="1237">
                        <c:v>1959.1249999999063</c:v>
                      </c:pt>
                      <c:pt idx="1238">
                        <c:v>1959.2083333332396</c:v>
                      </c:pt>
                      <c:pt idx="1239">
                        <c:v>1959.2916666665728</c:v>
                      </c:pt>
                      <c:pt idx="1240">
                        <c:v>1959.3749999999061</c:v>
                      </c:pt>
                      <c:pt idx="1241">
                        <c:v>1959.4583333332394</c:v>
                      </c:pt>
                      <c:pt idx="1242">
                        <c:v>1959.5416666665726</c:v>
                      </c:pt>
                      <c:pt idx="1243">
                        <c:v>1959.6249999999059</c:v>
                      </c:pt>
                      <c:pt idx="1244">
                        <c:v>1959.7083333332391</c:v>
                      </c:pt>
                      <c:pt idx="1245">
                        <c:v>1959.7916666665724</c:v>
                      </c:pt>
                      <c:pt idx="1246">
                        <c:v>1959.8749999999056</c:v>
                      </c:pt>
                      <c:pt idx="1247">
                        <c:v>1959.9583333332389</c:v>
                      </c:pt>
                      <c:pt idx="1248">
                        <c:v>1960.0416666665722</c:v>
                      </c:pt>
                      <c:pt idx="1249">
                        <c:v>1960.1249999999054</c:v>
                      </c:pt>
                      <c:pt idx="1250">
                        <c:v>1960.2083333332387</c:v>
                      </c:pt>
                      <c:pt idx="1251">
                        <c:v>1960.2916666665719</c:v>
                      </c:pt>
                      <c:pt idx="1252">
                        <c:v>1960.3749999999052</c:v>
                      </c:pt>
                      <c:pt idx="1253">
                        <c:v>1960.4583333332384</c:v>
                      </c:pt>
                      <c:pt idx="1254">
                        <c:v>1960.5416666665717</c:v>
                      </c:pt>
                      <c:pt idx="1255">
                        <c:v>1960.624999999905</c:v>
                      </c:pt>
                      <c:pt idx="1256">
                        <c:v>1960.7083333332382</c:v>
                      </c:pt>
                      <c:pt idx="1257">
                        <c:v>1960.7916666665715</c:v>
                      </c:pt>
                      <c:pt idx="1258">
                        <c:v>1960.8749999999047</c:v>
                      </c:pt>
                      <c:pt idx="1259">
                        <c:v>1960.958333333238</c:v>
                      </c:pt>
                      <c:pt idx="1260">
                        <c:v>1961.0416666665712</c:v>
                      </c:pt>
                      <c:pt idx="1261">
                        <c:v>1961.1249999999045</c:v>
                      </c:pt>
                      <c:pt idx="1262">
                        <c:v>1961.2083333332378</c:v>
                      </c:pt>
                      <c:pt idx="1263">
                        <c:v>1961.291666666571</c:v>
                      </c:pt>
                      <c:pt idx="1264">
                        <c:v>1961.3749999999043</c:v>
                      </c:pt>
                      <c:pt idx="1265">
                        <c:v>1961.4583333332375</c:v>
                      </c:pt>
                      <c:pt idx="1266">
                        <c:v>1961.5416666665708</c:v>
                      </c:pt>
                      <c:pt idx="1267">
                        <c:v>1961.624999999904</c:v>
                      </c:pt>
                      <c:pt idx="1268">
                        <c:v>1961.7083333332373</c:v>
                      </c:pt>
                      <c:pt idx="1269">
                        <c:v>1961.7916666665706</c:v>
                      </c:pt>
                      <c:pt idx="1270">
                        <c:v>1961.8749999999038</c:v>
                      </c:pt>
                      <c:pt idx="1271">
                        <c:v>1961.9583333332371</c:v>
                      </c:pt>
                      <c:pt idx="1272">
                        <c:v>1962.0416666665703</c:v>
                      </c:pt>
                      <c:pt idx="1273">
                        <c:v>1962.1249999999036</c:v>
                      </c:pt>
                      <c:pt idx="1274">
                        <c:v>1962.2083333332369</c:v>
                      </c:pt>
                      <c:pt idx="1275">
                        <c:v>1962.2916666665701</c:v>
                      </c:pt>
                      <c:pt idx="1276">
                        <c:v>1962.3749999999034</c:v>
                      </c:pt>
                      <c:pt idx="1277">
                        <c:v>1962.4583333332366</c:v>
                      </c:pt>
                      <c:pt idx="1278">
                        <c:v>1962.5416666665699</c:v>
                      </c:pt>
                      <c:pt idx="1279">
                        <c:v>1962.6249999999031</c:v>
                      </c:pt>
                      <c:pt idx="1280">
                        <c:v>1962.7083333332364</c:v>
                      </c:pt>
                      <c:pt idx="1281">
                        <c:v>1962.7916666665697</c:v>
                      </c:pt>
                      <c:pt idx="1282">
                        <c:v>1962.8749999999029</c:v>
                      </c:pt>
                      <c:pt idx="1283">
                        <c:v>1962.9583333332362</c:v>
                      </c:pt>
                      <c:pt idx="1284">
                        <c:v>1963.0416666665694</c:v>
                      </c:pt>
                      <c:pt idx="1285">
                        <c:v>1963.1249999999027</c:v>
                      </c:pt>
                      <c:pt idx="1286">
                        <c:v>1963.2083333332359</c:v>
                      </c:pt>
                      <c:pt idx="1287">
                        <c:v>1963.2916666665692</c:v>
                      </c:pt>
                      <c:pt idx="1288">
                        <c:v>1963.3749999999025</c:v>
                      </c:pt>
                      <c:pt idx="1289">
                        <c:v>1963.4583333332357</c:v>
                      </c:pt>
                      <c:pt idx="1290">
                        <c:v>1963.541666666569</c:v>
                      </c:pt>
                      <c:pt idx="1291">
                        <c:v>1963.6249999999022</c:v>
                      </c:pt>
                      <c:pt idx="1292">
                        <c:v>1963.7083333332355</c:v>
                      </c:pt>
                      <c:pt idx="1293">
                        <c:v>1963.7916666665687</c:v>
                      </c:pt>
                      <c:pt idx="1294">
                        <c:v>1963.874999999902</c:v>
                      </c:pt>
                      <c:pt idx="1295">
                        <c:v>1963.9583333332353</c:v>
                      </c:pt>
                      <c:pt idx="1296">
                        <c:v>1964.0416666665685</c:v>
                      </c:pt>
                      <c:pt idx="1297">
                        <c:v>1964.1249999999018</c:v>
                      </c:pt>
                      <c:pt idx="1298">
                        <c:v>1964.208333333235</c:v>
                      </c:pt>
                      <c:pt idx="1299">
                        <c:v>1964.2916666665683</c:v>
                      </c:pt>
                      <c:pt idx="1300">
                        <c:v>1964.3749999999015</c:v>
                      </c:pt>
                      <c:pt idx="1301">
                        <c:v>1964.4583333332348</c:v>
                      </c:pt>
                      <c:pt idx="1302">
                        <c:v>1964.5416666665681</c:v>
                      </c:pt>
                      <c:pt idx="1303">
                        <c:v>1964.6249999999013</c:v>
                      </c:pt>
                      <c:pt idx="1304">
                        <c:v>1964.7083333332346</c:v>
                      </c:pt>
                      <c:pt idx="1305">
                        <c:v>1964.7916666665678</c:v>
                      </c:pt>
                      <c:pt idx="1306">
                        <c:v>1964.8749999999011</c:v>
                      </c:pt>
                      <c:pt idx="1307">
                        <c:v>1964.9583333332343</c:v>
                      </c:pt>
                      <c:pt idx="1308">
                        <c:v>1965.0416666665676</c:v>
                      </c:pt>
                      <c:pt idx="1309">
                        <c:v>1965.1249999999009</c:v>
                      </c:pt>
                      <c:pt idx="1310">
                        <c:v>1965.2083333332341</c:v>
                      </c:pt>
                      <c:pt idx="1311">
                        <c:v>1965.2916666665674</c:v>
                      </c:pt>
                      <c:pt idx="1312">
                        <c:v>1965.3749999999006</c:v>
                      </c:pt>
                      <c:pt idx="1313">
                        <c:v>1965.4583333332339</c:v>
                      </c:pt>
                      <c:pt idx="1314">
                        <c:v>1965.5416666665672</c:v>
                      </c:pt>
                      <c:pt idx="1315">
                        <c:v>1965.6249999999004</c:v>
                      </c:pt>
                      <c:pt idx="1316">
                        <c:v>1965.7083333332337</c:v>
                      </c:pt>
                      <c:pt idx="1317">
                        <c:v>1965.7916666665669</c:v>
                      </c:pt>
                      <c:pt idx="1318">
                        <c:v>1965.8749999999002</c:v>
                      </c:pt>
                      <c:pt idx="1319">
                        <c:v>1965.9583333332334</c:v>
                      </c:pt>
                      <c:pt idx="1320">
                        <c:v>1966.0416666665667</c:v>
                      </c:pt>
                      <c:pt idx="1321">
                        <c:v>1966.1249999999</c:v>
                      </c:pt>
                      <c:pt idx="1322">
                        <c:v>1966.2083333332332</c:v>
                      </c:pt>
                      <c:pt idx="1323">
                        <c:v>1966.2916666665665</c:v>
                      </c:pt>
                      <c:pt idx="1324">
                        <c:v>1966.3749999998997</c:v>
                      </c:pt>
                      <c:pt idx="1325">
                        <c:v>1966.458333333233</c:v>
                      </c:pt>
                      <c:pt idx="1326">
                        <c:v>1966.5416666665662</c:v>
                      </c:pt>
                      <c:pt idx="1327">
                        <c:v>1966.6249999998995</c:v>
                      </c:pt>
                      <c:pt idx="1328">
                        <c:v>1966.7083333332328</c:v>
                      </c:pt>
                      <c:pt idx="1329">
                        <c:v>1966.791666666566</c:v>
                      </c:pt>
                      <c:pt idx="1330">
                        <c:v>1966.8749999998993</c:v>
                      </c:pt>
                      <c:pt idx="1331">
                        <c:v>1966.9583333332325</c:v>
                      </c:pt>
                      <c:pt idx="1332">
                        <c:v>1967.0416666665658</c:v>
                      </c:pt>
                      <c:pt idx="1333">
                        <c:v>1967.124999999899</c:v>
                      </c:pt>
                      <c:pt idx="1334">
                        <c:v>1967.2083333332323</c:v>
                      </c:pt>
                      <c:pt idx="1335">
                        <c:v>1967.2916666665656</c:v>
                      </c:pt>
                      <c:pt idx="1336">
                        <c:v>1967.3749999998988</c:v>
                      </c:pt>
                      <c:pt idx="1337">
                        <c:v>1967.4583333332321</c:v>
                      </c:pt>
                      <c:pt idx="1338">
                        <c:v>1967.5416666665653</c:v>
                      </c:pt>
                      <c:pt idx="1339">
                        <c:v>1967.6249999998986</c:v>
                      </c:pt>
                      <c:pt idx="1340">
                        <c:v>1967.7083333332318</c:v>
                      </c:pt>
                      <c:pt idx="1341">
                        <c:v>1967.7916666665651</c:v>
                      </c:pt>
                      <c:pt idx="1342">
                        <c:v>1967.8749999998984</c:v>
                      </c:pt>
                      <c:pt idx="1343">
                        <c:v>1967.9583333332316</c:v>
                      </c:pt>
                      <c:pt idx="1344">
                        <c:v>1968.0416666665649</c:v>
                      </c:pt>
                      <c:pt idx="1345">
                        <c:v>1968.1249999998981</c:v>
                      </c:pt>
                      <c:pt idx="1346">
                        <c:v>1968.2083333332314</c:v>
                      </c:pt>
                      <c:pt idx="1347">
                        <c:v>1968.2916666665647</c:v>
                      </c:pt>
                      <c:pt idx="1348">
                        <c:v>1968.3749999998979</c:v>
                      </c:pt>
                      <c:pt idx="1349">
                        <c:v>1968.4583333332312</c:v>
                      </c:pt>
                      <c:pt idx="1350">
                        <c:v>1968.5416666665644</c:v>
                      </c:pt>
                      <c:pt idx="1351">
                        <c:v>1968.6249999998977</c:v>
                      </c:pt>
                      <c:pt idx="1352">
                        <c:v>1968.7083333332309</c:v>
                      </c:pt>
                      <c:pt idx="1353">
                        <c:v>1968.7916666665642</c:v>
                      </c:pt>
                      <c:pt idx="1354">
                        <c:v>1968.8749999998975</c:v>
                      </c:pt>
                      <c:pt idx="1355">
                        <c:v>1968.9583333332307</c:v>
                      </c:pt>
                      <c:pt idx="1356">
                        <c:v>1969.041666666564</c:v>
                      </c:pt>
                      <c:pt idx="1357">
                        <c:v>1969.1249999998972</c:v>
                      </c:pt>
                      <c:pt idx="1358">
                        <c:v>1969.2083333332305</c:v>
                      </c:pt>
                      <c:pt idx="1359">
                        <c:v>1969.2916666665637</c:v>
                      </c:pt>
                      <c:pt idx="1360">
                        <c:v>1969.374999999897</c:v>
                      </c:pt>
                      <c:pt idx="1361">
                        <c:v>1969.4583333332303</c:v>
                      </c:pt>
                      <c:pt idx="1362">
                        <c:v>1969.5416666665635</c:v>
                      </c:pt>
                      <c:pt idx="1363">
                        <c:v>1969.6249999998968</c:v>
                      </c:pt>
                      <c:pt idx="1364">
                        <c:v>1969.70833333323</c:v>
                      </c:pt>
                      <c:pt idx="1365">
                        <c:v>1969.7916666665633</c:v>
                      </c:pt>
                      <c:pt idx="1366">
                        <c:v>1969.8749999998965</c:v>
                      </c:pt>
                      <c:pt idx="1367">
                        <c:v>1969.9583333332298</c:v>
                      </c:pt>
                      <c:pt idx="1368">
                        <c:v>1970.0416666665631</c:v>
                      </c:pt>
                      <c:pt idx="1369">
                        <c:v>1970.1249999998963</c:v>
                      </c:pt>
                      <c:pt idx="1370">
                        <c:v>1970.2083333332296</c:v>
                      </c:pt>
                      <c:pt idx="1371">
                        <c:v>1970.2916666665628</c:v>
                      </c:pt>
                      <c:pt idx="1372">
                        <c:v>1970.3749999998961</c:v>
                      </c:pt>
                      <c:pt idx="1373">
                        <c:v>1970.4583333332293</c:v>
                      </c:pt>
                      <c:pt idx="1374">
                        <c:v>1970.5416666665626</c:v>
                      </c:pt>
                      <c:pt idx="1375">
                        <c:v>1970.6249999998959</c:v>
                      </c:pt>
                      <c:pt idx="1376">
                        <c:v>1970.7083333332291</c:v>
                      </c:pt>
                      <c:pt idx="1377">
                        <c:v>1970.7916666665624</c:v>
                      </c:pt>
                      <c:pt idx="1378">
                        <c:v>1970.8749999998956</c:v>
                      </c:pt>
                      <c:pt idx="1379">
                        <c:v>1970.9583333332289</c:v>
                      </c:pt>
                      <c:pt idx="1380">
                        <c:v>1971.0416666665622</c:v>
                      </c:pt>
                      <c:pt idx="1381">
                        <c:v>1971.1249999998954</c:v>
                      </c:pt>
                      <c:pt idx="1382">
                        <c:v>1971.2083333332287</c:v>
                      </c:pt>
                      <c:pt idx="1383">
                        <c:v>1971.2916666665619</c:v>
                      </c:pt>
                      <c:pt idx="1384">
                        <c:v>1971.3749999998952</c:v>
                      </c:pt>
                      <c:pt idx="1385">
                        <c:v>1971.4583333332284</c:v>
                      </c:pt>
                      <c:pt idx="1386">
                        <c:v>1971.5416666665617</c:v>
                      </c:pt>
                      <c:pt idx="1387">
                        <c:v>1971.624999999895</c:v>
                      </c:pt>
                      <c:pt idx="1388">
                        <c:v>1971.7083333332282</c:v>
                      </c:pt>
                      <c:pt idx="1389">
                        <c:v>1971.7916666665615</c:v>
                      </c:pt>
                      <c:pt idx="1390">
                        <c:v>1971.8749999998947</c:v>
                      </c:pt>
                      <c:pt idx="1391">
                        <c:v>1971.958333333228</c:v>
                      </c:pt>
                      <c:pt idx="1392">
                        <c:v>1972.0416666665612</c:v>
                      </c:pt>
                      <c:pt idx="1393">
                        <c:v>1972.1249999998945</c:v>
                      </c:pt>
                      <c:pt idx="1394">
                        <c:v>1972.2083333332278</c:v>
                      </c:pt>
                      <c:pt idx="1395">
                        <c:v>1972.291666666561</c:v>
                      </c:pt>
                      <c:pt idx="1396">
                        <c:v>1972.3749999998943</c:v>
                      </c:pt>
                      <c:pt idx="1397">
                        <c:v>1972.4583333332275</c:v>
                      </c:pt>
                      <c:pt idx="1398">
                        <c:v>1972.5416666665608</c:v>
                      </c:pt>
                      <c:pt idx="1399">
                        <c:v>1972.624999999894</c:v>
                      </c:pt>
                      <c:pt idx="1400">
                        <c:v>1972.7083333332273</c:v>
                      </c:pt>
                      <c:pt idx="1401">
                        <c:v>1972.7916666665606</c:v>
                      </c:pt>
                      <c:pt idx="1402">
                        <c:v>1972.8749999998938</c:v>
                      </c:pt>
                      <c:pt idx="1403">
                        <c:v>1972.9583333332271</c:v>
                      </c:pt>
                      <c:pt idx="1404">
                        <c:v>1973.0416666665603</c:v>
                      </c:pt>
                      <c:pt idx="1405">
                        <c:v>1973.1249999998936</c:v>
                      </c:pt>
                      <c:pt idx="1406">
                        <c:v>1973.2083333332268</c:v>
                      </c:pt>
                      <c:pt idx="1407">
                        <c:v>1973.2916666665601</c:v>
                      </c:pt>
                      <c:pt idx="1408">
                        <c:v>1973.3749999998934</c:v>
                      </c:pt>
                      <c:pt idx="1409">
                        <c:v>1973.4583333332266</c:v>
                      </c:pt>
                      <c:pt idx="1410">
                        <c:v>1973.5416666665599</c:v>
                      </c:pt>
                      <c:pt idx="1411">
                        <c:v>1973.6249999998931</c:v>
                      </c:pt>
                      <c:pt idx="1412">
                        <c:v>1973.7083333332264</c:v>
                      </c:pt>
                      <c:pt idx="1413">
                        <c:v>1973.7916666665596</c:v>
                      </c:pt>
                      <c:pt idx="1414">
                        <c:v>1973.8749999998929</c:v>
                      </c:pt>
                      <c:pt idx="1415">
                        <c:v>1973.9583333332262</c:v>
                      </c:pt>
                      <c:pt idx="1416">
                        <c:v>1974.0416666665594</c:v>
                      </c:pt>
                      <c:pt idx="1417">
                        <c:v>1974.1249999998927</c:v>
                      </c:pt>
                      <c:pt idx="1418">
                        <c:v>1974.2083333332259</c:v>
                      </c:pt>
                      <c:pt idx="1419">
                        <c:v>1974.2916666665592</c:v>
                      </c:pt>
                      <c:pt idx="1420">
                        <c:v>1974.3749999998925</c:v>
                      </c:pt>
                      <c:pt idx="1421">
                        <c:v>1974.4583333332257</c:v>
                      </c:pt>
                      <c:pt idx="1422">
                        <c:v>1974.541666666559</c:v>
                      </c:pt>
                      <c:pt idx="1423">
                        <c:v>1974.6249999998922</c:v>
                      </c:pt>
                      <c:pt idx="1424">
                        <c:v>1974.7083333332255</c:v>
                      </c:pt>
                      <c:pt idx="1425">
                        <c:v>1974.7916666665587</c:v>
                      </c:pt>
                      <c:pt idx="1426">
                        <c:v>1974.874999999892</c:v>
                      </c:pt>
                      <c:pt idx="1427">
                        <c:v>1974.9583333332253</c:v>
                      </c:pt>
                      <c:pt idx="1428">
                        <c:v>1975.0416666665585</c:v>
                      </c:pt>
                      <c:pt idx="1429">
                        <c:v>1975.1249999998918</c:v>
                      </c:pt>
                      <c:pt idx="1430">
                        <c:v>1975.208333333225</c:v>
                      </c:pt>
                      <c:pt idx="1431">
                        <c:v>1975.2916666665583</c:v>
                      </c:pt>
                      <c:pt idx="1432">
                        <c:v>1975.3749999998915</c:v>
                      </c:pt>
                      <c:pt idx="1433">
                        <c:v>1975.4583333332248</c:v>
                      </c:pt>
                      <c:pt idx="1434">
                        <c:v>1975.5416666665581</c:v>
                      </c:pt>
                      <c:pt idx="1435">
                        <c:v>1975.6249999998913</c:v>
                      </c:pt>
                      <c:pt idx="1436">
                        <c:v>1975.7083333332246</c:v>
                      </c:pt>
                      <c:pt idx="1437">
                        <c:v>1975.7916666665578</c:v>
                      </c:pt>
                      <c:pt idx="1438">
                        <c:v>1975.8749999998911</c:v>
                      </c:pt>
                      <c:pt idx="1439">
                        <c:v>1975.9583333332243</c:v>
                      </c:pt>
                      <c:pt idx="1440">
                        <c:v>1976.0416666665576</c:v>
                      </c:pt>
                      <c:pt idx="1441">
                        <c:v>1976.1249999998909</c:v>
                      </c:pt>
                      <c:pt idx="1442">
                        <c:v>1976.2083333332241</c:v>
                      </c:pt>
                      <c:pt idx="1443">
                        <c:v>1976.2916666665574</c:v>
                      </c:pt>
                      <c:pt idx="1444">
                        <c:v>1976.3749999998906</c:v>
                      </c:pt>
                      <c:pt idx="1445">
                        <c:v>1976.4583333332239</c:v>
                      </c:pt>
                      <c:pt idx="1446">
                        <c:v>1976.5416666665571</c:v>
                      </c:pt>
                      <c:pt idx="1447">
                        <c:v>1976.6249999998904</c:v>
                      </c:pt>
                      <c:pt idx="1448">
                        <c:v>1976.7083333332237</c:v>
                      </c:pt>
                      <c:pt idx="1449">
                        <c:v>1976.7916666665569</c:v>
                      </c:pt>
                      <c:pt idx="1450">
                        <c:v>1976.8749999998902</c:v>
                      </c:pt>
                      <c:pt idx="1451">
                        <c:v>1976.9583333332234</c:v>
                      </c:pt>
                      <c:pt idx="1452">
                        <c:v>1977.0416666665567</c:v>
                      </c:pt>
                      <c:pt idx="1453">
                        <c:v>1977.12499999989</c:v>
                      </c:pt>
                      <c:pt idx="1454">
                        <c:v>1977.2083333332232</c:v>
                      </c:pt>
                      <c:pt idx="1455">
                        <c:v>1977.2916666665565</c:v>
                      </c:pt>
                      <c:pt idx="1456">
                        <c:v>1977.3749999998897</c:v>
                      </c:pt>
                      <c:pt idx="1457">
                        <c:v>1977.458333333223</c:v>
                      </c:pt>
                      <c:pt idx="1458">
                        <c:v>1977.5416666665562</c:v>
                      </c:pt>
                      <c:pt idx="1459">
                        <c:v>1977.6249999998895</c:v>
                      </c:pt>
                      <c:pt idx="1460">
                        <c:v>1977.7083333332228</c:v>
                      </c:pt>
                      <c:pt idx="1461">
                        <c:v>1977.791666666556</c:v>
                      </c:pt>
                      <c:pt idx="1462">
                        <c:v>1977.8749999998893</c:v>
                      </c:pt>
                      <c:pt idx="1463">
                        <c:v>1977.9583333332225</c:v>
                      </c:pt>
                      <c:pt idx="1464">
                        <c:v>1978.0416666665558</c:v>
                      </c:pt>
                      <c:pt idx="1465">
                        <c:v>1978.124999999889</c:v>
                      </c:pt>
                      <c:pt idx="1466">
                        <c:v>1978.2083333332223</c:v>
                      </c:pt>
                      <c:pt idx="1467">
                        <c:v>1978.2916666665556</c:v>
                      </c:pt>
                      <c:pt idx="1468">
                        <c:v>1978.3749999998888</c:v>
                      </c:pt>
                      <c:pt idx="1469">
                        <c:v>1978.4583333332221</c:v>
                      </c:pt>
                      <c:pt idx="1470">
                        <c:v>1978.5416666665553</c:v>
                      </c:pt>
                      <c:pt idx="1471">
                        <c:v>1978.6249999998886</c:v>
                      </c:pt>
                      <c:pt idx="1472">
                        <c:v>1978.7083333332218</c:v>
                      </c:pt>
                      <c:pt idx="1473">
                        <c:v>1978.7916666665551</c:v>
                      </c:pt>
                      <c:pt idx="1474">
                        <c:v>1978.8749999998884</c:v>
                      </c:pt>
                      <c:pt idx="1475">
                        <c:v>1978.9583333332216</c:v>
                      </c:pt>
                      <c:pt idx="1476">
                        <c:v>1979.0416666665549</c:v>
                      </c:pt>
                      <c:pt idx="1477">
                        <c:v>1979.1249999998881</c:v>
                      </c:pt>
                      <c:pt idx="1478">
                        <c:v>1979.2083333332214</c:v>
                      </c:pt>
                      <c:pt idx="1479">
                        <c:v>1979.2916666665546</c:v>
                      </c:pt>
                      <c:pt idx="1480">
                        <c:v>1979.3749999998879</c:v>
                      </c:pt>
                      <c:pt idx="1481">
                        <c:v>1979.4583333332212</c:v>
                      </c:pt>
                      <c:pt idx="1482">
                        <c:v>1979.5416666665544</c:v>
                      </c:pt>
                      <c:pt idx="1483">
                        <c:v>1979.6249999998877</c:v>
                      </c:pt>
                      <c:pt idx="1484">
                        <c:v>1979.7083333332209</c:v>
                      </c:pt>
                      <c:pt idx="1485">
                        <c:v>1979.7916666665542</c:v>
                      </c:pt>
                      <c:pt idx="1486">
                        <c:v>1979.8749999998875</c:v>
                      </c:pt>
                      <c:pt idx="1487">
                        <c:v>1979.9583333332207</c:v>
                      </c:pt>
                      <c:pt idx="1488">
                        <c:v>1980.041666666554</c:v>
                      </c:pt>
                      <c:pt idx="1489">
                        <c:v>1980.1249999998872</c:v>
                      </c:pt>
                      <c:pt idx="1490">
                        <c:v>1980.2083333332205</c:v>
                      </c:pt>
                      <c:pt idx="1491">
                        <c:v>1980.2916666665537</c:v>
                      </c:pt>
                      <c:pt idx="1492">
                        <c:v>1980.374999999887</c:v>
                      </c:pt>
                      <c:pt idx="1493">
                        <c:v>1980.4583333332203</c:v>
                      </c:pt>
                      <c:pt idx="1494">
                        <c:v>1980.5416666665535</c:v>
                      </c:pt>
                      <c:pt idx="1495">
                        <c:v>1980.6249999998868</c:v>
                      </c:pt>
                      <c:pt idx="1496">
                        <c:v>1980.70833333322</c:v>
                      </c:pt>
                      <c:pt idx="1497">
                        <c:v>1980.7916666665533</c:v>
                      </c:pt>
                      <c:pt idx="1498">
                        <c:v>1980.8749999998865</c:v>
                      </c:pt>
                      <c:pt idx="1499">
                        <c:v>1980.9583333332198</c:v>
                      </c:pt>
                      <c:pt idx="1500">
                        <c:v>1981.0416666665531</c:v>
                      </c:pt>
                      <c:pt idx="1501">
                        <c:v>1981.1249999998863</c:v>
                      </c:pt>
                      <c:pt idx="1502">
                        <c:v>1981.2083333332196</c:v>
                      </c:pt>
                      <c:pt idx="1503">
                        <c:v>1981.2916666665528</c:v>
                      </c:pt>
                      <c:pt idx="1504">
                        <c:v>1981.3749999998861</c:v>
                      </c:pt>
                      <c:pt idx="1505">
                        <c:v>1981.4583333332193</c:v>
                      </c:pt>
                      <c:pt idx="1506">
                        <c:v>1981.5416666665526</c:v>
                      </c:pt>
                      <c:pt idx="1507">
                        <c:v>1981.6249999998859</c:v>
                      </c:pt>
                      <c:pt idx="1508">
                        <c:v>1981.7083333332191</c:v>
                      </c:pt>
                      <c:pt idx="1509">
                        <c:v>1981.7916666665524</c:v>
                      </c:pt>
                      <c:pt idx="1510">
                        <c:v>1981.8749999998856</c:v>
                      </c:pt>
                      <c:pt idx="1511">
                        <c:v>1981.9583333332189</c:v>
                      </c:pt>
                      <c:pt idx="1512">
                        <c:v>1982.0416666665521</c:v>
                      </c:pt>
                      <c:pt idx="1513">
                        <c:v>1982.1249999998854</c:v>
                      </c:pt>
                      <c:pt idx="1514">
                        <c:v>1982.2083333332187</c:v>
                      </c:pt>
                      <c:pt idx="1515">
                        <c:v>1982.2916666665519</c:v>
                      </c:pt>
                      <c:pt idx="1516">
                        <c:v>1982.3749999998852</c:v>
                      </c:pt>
                      <c:pt idx="1517">
                        <c:v>1982.4583333332184</c:v>
                      </c:pt>
                      <c:pt idx="1518">
                        <c:v>1982.5416666665517</c:v>
                      </c:pt>
                      <c:pt idx="1519">
                        <c:v>1982.6249999998849</c:v>
                      </c:pt>
                      <c:pt idx="1520">
                        <c:v>1982.7083333332182</c:v>
                      </c:pt>
                      <c:pt idx="1521">
                        <c:v>1982.7916666665515</c:v>
                      </c:pt>
                      <c:pt idx="1522">
                        <c:v>1982.8749999998847</c:v>
                      </c:pt>
                      <c:pt idx="1523">
                        <c:v>1982.958333333218</c:v>
                      </c:pt>
                      <c:pt idx="1524">
                        <c:v>1983.0416666665512</c:v>
                      </c:pt>
                      <c:pt idx="1525">
                        <c:v>1983.1249999998845</c:v>
                      </c:pt>
                      <c:pt idx="1526">
                        <c:v>1983.2083333332178</c:v>
                      </c:pt>
                      <c:pt idx="1527">
                        <c:v>1983.291666666551</c:v>
                      </c:pt>
                      <c:pt idx="1528">
                        <c:v>1983.3749999998843</c:v>
                      </c:pt>
                      <c:pt idx="1529">
                        <c:v>1983.4583333332175</c:v>
                      </c:pt>
                      <c:pt idx="1530">
                        <c:v>1983.5416666665508</c:v>
                      </c:pt>
                      <c:pt idx="1531">
                        <c:v>1983.624999999884</c:v>
                      </c:pt>
                      <c:pt idx="1532">
                        <c:v>1983.7083333332173</c:v>
                      </c:pt>
                      <c:pt idx="1533">
                        <c:v>1983.7916666665506</c:v>
                      </c:pt>
                      <c:pt idx="1534">
                        <c:v>1983.8749999998838</c:v>
                      </c:pt>
                      <c:pt idx="1535">
                        <c:v>1983.9583333332171</c:v>
                      </c:pt>
                      <c:pt idx="1536">
                        <c:v>1984.0416666665503</c:v>
                      </c:pt>
                      <c:pt idx="1537">
                        <c:v>1984.1249999998836</c:v>
                      </c:pt>
                      <c:pt idx="1538">
                        <c:v>1984.2083333332168</c:v>
                      </c:pt>
                      <c:pt idx="1539">
                        <c:v>1984.2916666665501</c:v>
                      </c:pt>
                      <c:pt idx="1540">
                        <c:v>1984.3749999998834</c:v>
                      </c:pt>
                      <c:pt idx="1541">
                        <c:v>1984.4583333332166</c:v>
                      </c:pt>
                      <c:pt idx="1542">
                        <c:v>1984.5416666665499</c:v>
                      </c:pt>
                      <c:pt idx="1543">
                        <c:v>1984.6249999998831</c:v>
                      </c:pt>
                      <c:pt idx="1544">
                        <c:v>1984.7083333332164</c:v>
                      </c:pt>
                      <c:pt idx="1545">
                        <c:v>1984.7916666665496</c:v>
                      </c:pt>
                      <c:pt idx="1546">
                        <c:v>1984.8749999998829</c:v>
                      </c:pt>
                      <c:pt idx="1547">
                        <c:v>1984.9583333332162</c:v>
                      </c:pt>
                      <c:pt idx="1548">
                        <c:v>1985.0416666665494</c:v>
                      </c:pt>
                      <c:pt idx="1549">
                        <c:v>1985.1249999998827</c:v>
                      </c:pt>
                      <c:pt idx="1550">
                        <c:v>1985.2083333332159</c:v>
                      </c:pt>
                      <c:pt idx="1551">
                        <c:v>1985.2916666665492</c:v>
                      </c:pt>
                      <c:pt idx="1552">
                        <c:v>1985.3749999998824</c:v>
                      </c:pt>
                      <c:pt idx="1553">
                        <c:v>1985.4583333332157</c:v>
                      </c:pt>
                      <c:pt idx="1554">
                        <c:v>1985.541666666549</c:v>
                      </c:pt>
                      <c:pt idx="1555">
                        <c:v>1985.6249999998822</c:v>
                      </c:pt>
                      <c:pt idx="1556">
                        <c:v>1985.7083333332155</c:v>
                      </c:pt>
                      <c:pt idx="1557">
                        <c:v>1985.7916666665487</c:v>
                      </c:pt>
                      <c:pt idx="1558">
                        <c:v>1985.874999999882</c:v>
                      </c:pt>
                      <c:pt idx="1559">
                        <c:v>1985.9583333332153</c:v>
                      </c:pt>
                      <c:pt idx="1560">
                        <c:v>1986.0416666665485</c:v>
                      </c:pt>
                      <c:pt idx="1561">
                        <c:v>1986.1249999998818</c:v>
                      </c:pt>
                      <c:pt idx="1562">
                        <c:v>1986.208333333215</c:v>
                      </c:pt>
                      <c:pt idx="1563">
                        <c:v>1986.2916666665483</c:v>
                      </c:pt>
                      <c:pt idx="1564">
                        <c:v>1986.3749999998815</c:v>
                      </c:pt>
                      <c:pt idx="1565">
                        <c:v>1986.4583333332148</c:v>
                      </c:pt>
                      <c:pt idx="1566">
                        <c:v>1986.5416666665481</c:v>
                      </c:pt>
                      <c:pt idx="1567">
                        <c:v>1986.6249999998813</c:v>
                      </c:pt>
                      <c:pt idx="1568">
                        <c:v>1986.7083333332146</c:v>
                      </c:pt>
                      <c:pt idx="1569">
                        <c:v>1986.7916666665478</c:v>
                      </c:pt>
                      <c:pt idx="1570">
                        <c:v>1986.8749999998811</c:v>
                      </c:pt>
                      <c:pt idx="1571">
                        <c:v>1986.9583333332143</c:v>
                      </c:pt>
                      <c:pt idx="1572">
                        <c:v>1987.0416666665476</c:v>
                      </c:pt>
                      <c:pt idx="1573">
                        <c:v>1987.1249999998809</c:v>
                      </c:pt>
                      <c:pt idx="1574">
                        <c:v>1987.2083333332141</c:v>
                      </c:pt>
                      <c:pt idx="1575">
                        <c:v>1987.2916666665474</c:v>
                      </c:pt>
                      <c:pt idx="1576">
                        <c:v>1987.3749999998806</c:v>
                      </c:pt>
                      <c:pt idx="1577">
                        <c:v>1987.4583333332139</c:v>
                      </c:pt>
                      <c:pt idx="1578">
                        <c:v>1987.5416666665471</c:v>
                      </c:pt>
                      <c:pt idx="1579">
                        <c:v>1987.6249999998804</c:v>
                      </c:pt>
                      <c:pt idx="1580">
                        <c:v>1987.7083333332137</c:v>
                      </c:pt>
                      <c:pt idx="1581">
                        <c:v>1987.7916666665469</c:v>
                      </c:pt>
                      <c:pt idx="1582">
                        <c:v>1987.8749999998802</c:v>
                      </c:pt>
                      <c:pt idx="1583">
                        <c:v>1987.9583333332134</c:v>
                      </c:pt>
                      <c:pt idx="1584">
                        <c:v>1988.0416666665467</c:v>
                      </c:pt>
                      <c:pt idx="1585">
                        <c:v>1988.1249999998799</c:v>
                      </c:pt>
                      <c:pt idx="1586">
                        <c:v>1988.2083333332132</c:v>
                      </c:pt>
                      <c:pt idx="1587">
                        <c:v>1988.2916666665465</c:v>
                      </c:pt>
                      <c:pt idx="1588">
                        <c:v>1988.3749999998797</c:v>
                      </c:pt>
                      <c:pt idx="1589">
                        <c:v>1988.458333333213</c:v>
                      </c:pt>
                      <c:pt idx="1590">
                        <c:v>1988.5416666665462</c:v>
                      </c:pt>
                      <c:pt idx="1591">
                        <c:v>1988.6249999998795</c:v>
                      </c:pt>
                      <c:pt idx="1592">
                        <c:v>1988.7083333332127</c:v>
                      </c:pt>
                      <c:pt idx="1593">
                        <c:v>1988.791666666546</c:v>
                      </c:pt>
                      <c:pt idx="1594">
                        <c:v>1988.8749999998793</c:v>
                      </c:pt>
                      <c:pt idx="1595">
                        <c:v>1988.9583333332125</c:v>
                      </c:pt>
                      <c:pt idx="1596">
                        <c:v>1989.0416666665458</c:v>
                      </c:pt>
                      <c:pt idx="1597">
                        <c:v>1989.124999999879</c:v>
                      </c:pt>
                      <c:pt idx="1598">
                        <c:v>1989.2083333332123</c:v>
                      </c:pt>
                      <c:pt idx="1599">
                        <c:v>1989.2916666665456</c:v>
                      </c:pt>
                      <c:pt idx="1600">
                        <c:v>1989.3749999998788</c:v>
                      </c:pt>
                      <c:pt idx="1601">
                        <c:v>1989.4583333332121</c:v>
                      </c:pt>
                      <c:pt idx="1602">
                        <c:v>1989.5416666665453</c:v>
                      </c:pt>
                      <c:pt idx="1603">
                        <c:v>1989.6249999998786</c:v>
                      </c:pt>
                      <c:pt idx="1604">
                        <c:v>1989.7083333332118</c:v>
                      </c:pt>
                      <c:pt idx="1605">
                        <c:v>1989.7916666665451</c:v>
                      </c:pt>
                      <c:pt idx="1606">
                        <c:v>1989.8749999998784</c:v>
                      </c:pt>
                      <c:pt idx="1607">
                        <c:v>1989.9583333332116</c:v>
                      </c:pt>
                      <c:pt idx="1608">
                        <c:v>1990.0416666665449</c:v>
                      </c:pt>
                      <c:pt idx="1609">
                        <c:v>1990.1249999998781</c:v>
                      </c:pt>
                      <c:pt idx="1610">
                        <c:v>1990.2083333332114</c:v>
                      </c:pt>
                      <c:pt idx="1611">
                        <c:v>1990.2916666665446</c:v>
                      </c:pt>
                      <c:pt idx="1612">
                        <c:v>1990.3749999998779</c:v>
                      </c:pt>
                      <c:pt idx="1613">
                        <c:v>1990.4583333332112</c:v>
                      </c:pt>
                      <c:pt idx="1614">
                        <c:v>1990.5416666665444</c:v>
                      </c:pt>
                      <c:pt idx="1615">
                        <c:v>1990.6249999998777</c:v>
                      </c:pt>
                      <c:pt idx="1616">
                        <c:v>1990.7083333332109</c:v>
                      </c:pt>
                      <c:pt idx="1617">
                        <c:v>1990.7916666665442</c:v>
                      </c:pt>
                      <c:pt idx="1618">
                        <c:v>1990.8749999998774</c:v>
                      </c:pt>
                      <c:pt idx="1619">
                        <c:v>1990.9583333332107</c:v>
                      </c:pt>
                      <c:pt idx="1620">
                        <c:v>1991.041666666544</c:v>
                      </c:pt>
                      <c:pt idx="1621">
                        <c:v>1991.1249999998772</c:v>
                      </c:pt>
                      <c:pt idx="1622">
                        <c:v>1991.2083333332105</c:v>
                      </c:pt>
                      <c:pt idx="1623">
                        <c:v>1991.2916666665437</c:v>
                      </c:pt>
                      <c:pt idx="1624">
                        <c:v>1991.374999999877</c:v>
                      </c:pt>
                      <c:pt idx="1625">
                        <c:v>1991.4583333332102</c:v>
                      </c:pt>
                      <c:pt idx="1626">
                        <c:v>1991.5416666665435</c:v>
                      </c:pt>
                      <c:pt idx="1627">
                        <c:v>1991.6249999998768</c:v>
                      </c:pt>
                      <c:pt idx="1628">
                        <c:v>1991.70833333321</c:v>
                      </c:pt>
                      <c:pt idx="1629">
                        <c:v>1991.7916666665433</c:v>
                      </c:pt>
                      <c:pt idx="1630">
                        <c:v>1991.8749999998765</c:v>
                      </c:pt>
                      <c:pt idx="1631">
                        <c:v>1991.9583333332098</c:v>
                      </c:pt>
                      <c:pt idx="1632">
                        <c:v>1992.0416666665431</c:v>
                      </c:pt>
                      <c:pt idx="1633">
                        <c:v>1992.1249999998763</c:v>
                      </c:pt>
                      <c:pt idx="1634">
                        <c:v>1992.2083333332096</c:v>
                      </c:pt>
                      <c:pt idx="1635">
                        <c:v>1992.2916666665428</c:v>
                      </c:pt>
                      <c:pt idx="1636">
                        <c:v>1992.3749999998761</c:v>
                      </c:pt>
                      <c:pt idx="1637">
                        <c:v>1992.4583333332093</c:v>
                      </c:pt>
                      <c:pt idx="1638">
                        <c:v>1992.5416666665426</c:v>
                      </c:pt>
                      <c:pt idx="1639">
                        <c:v>1992.6249999998759</c:v>
                      </c:pt>
                      <c:pt idx="1640">
                        <c:v>1992.7083333332091</c:v>
                      </c:pt>
                      <c:pt idx="1641">
                        <c:v>1992.7916666665424</c:v>
                      </c:pt>
                      <c:pt idx="1642">
                        <c:v>1992.8749999998756</c:v>
                      </c:pt>
                      <c:pt idx="1643">
                        <c:v>1992.9583333332089</c:v>
                      </c:pt>
                      <c:pt idx="1644">
                        <c:v>1993.0416666665421</c:v>
                      </c:pt>
                      <c:pt idx="1645">
                        <c:v>1993.1249999998754</c:v>
                      </c:pt>
                      <c:pt idx="1646">
                        <c:v>1993.2083333332087</c:v>
                      </c:pt>
                      <c:pt idx="1647">
                        <c:v>1993.2916666665419</c:v>
                      </c:pt>
                      <c:pt idx="1648">
                        <c:v>1993.3749999998752</c:v>
                      </c:pt>
                      <c:pt idx="1649">
                        <c:v>1993.4583333332084</c:v>
                      </c:pt>
                      <c:pt idx="1650">
                        <c:v>1993.5416666665417</c:v>
                      </c:pt>
                      <c:pt idx="1651">
                        <c:v>1993.6249999998749</c:v>
                      </c:pt>
                      <c:pt idx="1652">
                        <c:v>1993.7083333332082</c:v>
                      </c:pt>
                      <c:pt idx="1653">
                        <c:v>1993.7916666665415</c:v>
                      </c:pt>
                      <c:pt idx="1654">
                        <c:v>1993.8749999998747</c:v>
                      </c:pt>
                      <c:pt idx="1655">
                        <c:v>1993.958333333208</c:v>
                      </c:pt>
                      <c:pt idx="1656">
                        <c:v>1994.0416666665412</c:v>
                      </c:pt>
                      <c:pt idx="1657">
                        <c:v>1994.1249999998745</c:v>
                      </c:pt>
                      <c:pt idx="1658">
                        <c:v>1994.2083333332077</c:v>
                      </c:pt>
                      <c:pt idx="1659">
                        <c:v>1994.291666666541</c:v>
                      </c:pt>
                      <c:pt idx="1660">
                        <c:v>1994.3749999998743</c:v>
                      </c:pt>
                      <c:pt idx="1661">
                        <c:v>1994.4583333332075</c:v>
                      </c:pt>
                      <c:pt idx="1662">
                        <c:v>1994.5416666665408</c:v>
                      </c:pt>
                      <c:pt idx="1663">
                        <c:v>1994.624999999874</c:v>
                      </c:pt>
                      <c:pt idx="1664">
                        <c:v>1994.7083333332073</c:v>
                      </c:pt>
                      <c:pt idx="1665">
                        <c:v>1994.7916666665406</c:v>
                      </c:pt>
                      <c:pt idx="1666">
                        <c:v>1994.8749999998738</c:v>
                      </c:pt>
                      <c:pt idx="1667">
                        <c:v>1994.9583333332071</c:v>
                      </c:pt>
                      <c:pt idx="1668">
                        <c:v>1995.0416666665403</c:v>
                      </c:pt>
                      <c:pt idx="1669">
                        <c:v>1995.1249999998736</c:v>
                      </c:pt>
                      <c:pt idx="1670">
                        <c:v>1995.2083333332068</c:v>
                      </c:pt>
                      <c:pt idx="1671">
                        <c:v>1995.2916666665401</c:v>
                      </c:pt>
                      <c:pt idx="1672">
                        <c:v>1995.3749999998734</c:v>
                      </c:pt>
                      <c:pt idx="1673">
                        <c:v>1995.4583333332066</c:v>
                      </c:pt>
                      <c:pt idx="1674">
                        <c:v>1995.5416666665399</c:v>
                      </c:pt>
                      <c:pt idx="1675">
                        <c:v>1995.6249999998731</c:v>
                      </c:pt>
                      <c:pt idx="1676">
                        <c:v>1995.7083333332064</c:v>
                      </c:pt>
                      <c:pt idx="1677">
                        <c:v>1995.7916666665396</c:v>
                      </c:pt>
                      <c:pt idx="1678">
                        <c:v>1995.8749999998729</c:v>
                      </c:pt>
                      <c:pt idx="1679">
                        <c:v>1995.9583333332062</c:v>
                      </c:pt>
                      <c:pt idx="1680">
                        <c:v>1996.0416666665394</c:v>
                      </c:pt>
                      <c:pt idx="1681">
                        <c:v>1996.1249999998727</c:v>
                      </c:pt>
                      <c:pt idx="1682">
                        <c:v>1996.2083333332059</c:v>
                      </c:pt>
                      <c:pt idx="1683">
                        <c:v>1996.2916666665392</c:v>
                      </c:pt>
                      <c:pt idx="1684">
                        <c:v>1996.3749999998724</c:v>
                      </c:pt>
                      <c:pt idx="1685">
                        <c:v>1996.4583333332057</c:v>
                      </c:pt>
                      <c:pt idx="1686">
                        <c:v>1996.541666666539</c:v>
                      </c:pt>
                      <c:pt idx="1687">
                        <c:v>1996.6249999998722</c:v>
                      </c:pt>
                      <c:pt idx="1688">
                        <c:v>1996.7083333332055</c:v>
                      </c:pt>
                      <c:pt idx="1689">
                        <c:v>1996.7916666665387</c:v>
                      </c:pt>
                      <c:pt idx="1690">
                        <c:v>1996.874999999872</c:v>
                      </c:pt>
                      <c:pt idx="1691">
                        <c:v>1996.9583333332052</c:v>
                      </c:pt>
                      <c:pt idx="1692">
                        <c:v>1997.0416666665385</c:v>
                      </c:pt>
                      <c:pt idx="1693">
                        <c:v>1997.1249999998718</c:v>
                      </c:pt>
                      <c:pt idx="1694">
                        <c:v>1997.208333333205</c:v>
                      </c:pt>
                      <c:pt idx="1695">
                        <c:v>1997.2916666665383</c:v>
                      </c:pt>
                      <c:pt idx="1696">
                        <c:v>1997.3749999998715</c:v>
                      </c:pt>
                      <c:pt idx="1697">
                        <c:v>1997.4583333332048</c:v>
                      </c:pt>
                      <c:pt idx="1698">
                        <c:v>1997.541666666538</c:v>
                      </c:pt>
                      <c:pt idx="1699">
                        <c:v>1997.6249999998713</c:v>
                      </c:pt>
                      <c:pt idx="1700">
                        <c:v>1997.7083333332046</c:v>
                      </c:pt>
                      <c:pt idx="1701">
                        <c:v>1997.7916666665378</c:v>
                      </c:pt>
                      <c:pt idx="1702">
                        <c:v>1997.8749999998711</c:v>
                      </c:pt>
                      <c:pt idx="1703">
                        <c:v>1997.9583333332043</c:v>
                      </c:pt>
                      <c:pt idx="1704">
                        <c:v>1998.0416666665376</c:v>
                      </c:pt>
                      <c:pt idx="1705">
                        <c:v>1998.1249999998709</c:v>
                      </c:pt>
                      <c:pt idx="1706">
                        <c:v>1998.2083333332041</c:v>
                      </c:pt>
                      <c:pt idx="1707">
                        <c:v>1998.2916666665374</c:v>
                      </c:pt>
                      <c:pt idx="1708">
                        <c:v>1998.3749999998706</c:v>
                      </c:pt>
                      <c:pt idx="1709">
                        <c:v>1998.4583333332039</c:v>
                      </c:pt>
                      <c:pt idx="1710">
                        <c:v>1998.5416666665371</c:v>
                      </c:pt>
                      <c:pt idx="1711">
                        <c:v>1998.6249999998704</c:v>
                      </c:pt>
                      <c:pt idx="1712">
                        <c:v>1998.7083333332037</c:v>
                      </c:pt>
                      <c:pt idx="1713">
                        <c:v>1998.7916666665369</c:v>
                      </c:pt>
                      <c:pt idx="1714">
                        <c:v>1998.8749999998702</c:v>
                      </c:pt>
                      <c:pt idx="1715">
                        <c:v>1998.9583333332034</c:v>
                      </c:pt>
                      <c:pt idx="1716">
                        <c:v>1999.0416666665367</c:v>
                      </c:pt>
                      <c:pt idx="1717">
                        <c:v>1999.1249999998699</c:v>
                      </c:pt>
                      <c:pt idx="1718">
                        <c:v>1999.2083333332032</c:v>
                      </c:pt>
                      <c:pt idx="1719">
                        <c:v>1999.2916666665365</c:v>
                      </c:pt>
                      <c:pt idx="1720">
                        <c:v>1999.3749999998697</c:v>
                      </c:pt>
                      <c:pt idx="1721">
                        <c:v>1999.458333333203</c:v>
                      </c:pt>
                      <c:pt idx="1722">
                        <c:v>1999.5416666665362</c:v>
                      </c:pt>
                      <c:pt idx="1723">
                        <c:v>1999.6249999998695</c:v>
                      </c:pt>
                      <c:pt idx="1724">
                        <c:v>1999.7083333332027</c:v>
                      </c:pt>
                      <c:pt idx="1725">
                        <c:v>1999.791666666536</c:v>
                      </c:pt>
                      <c:pt idx="1726">
                        <c:v>1999.8749999998693</c:v>
                      </c:pt>
                      <c:pt idx="1727">
                        <c:v>1999.9583333332025</c:v>
                      </c:pt>
                      <c:pt idx="1728">
                        <c:v>2000.0416666665358</c:v>
                      </c:pt>
                      <c:pt idx="1729">
                        <c:v>2000.124999999869</c:v>
                      </c:pt>
                      <c:pt idx="1730">
                        <c:v>2000.2083333332023</c:v>
                      </c:pt>
                      <c:pt idx="1731">
                        <c:v>2000.2916666665355</c:v>
                      </c:pt>
                      <c:pt idx="1732">
                        <c:v>2000.3749999998688</c:v>
                      </c:pt>
                      <c:pt idx="1733">
                        <c:v>2000.4583333332021</c:v>
                      </c:pt>
                      <c:pt idx="1734">
                        <c:v>2000.5416666665353</c:v>
                      </c:pt>
                      <c:pt idx="1735">
                        <c:v>2000.6249999998686</c:v>
                      </c:pt>
                      <c:pt idx="1736">
                        <c:v>2000.7083333332018</c:v>
                      </c:pt>
                      <c:pt idx="1737">
                        <c:v>2000.7916666665351</c:v>
                      </c:pt>
                      <c:pt idx="1738">
                        <c:v>2000.8749999998684</c:v>
                      </c:pt>
                      <c:pt idx="1739">
                        <c:v>2000.9583333332016</c:v>
                      </c:pt>
                      <c:pt idx="1740">
                        <c:v>2001.0416666665349</c:v>
                      </c:pt>
                      <c:pt idx="1741">
                        <c:v>2001.1249999998681</c:v>
                      </c:pt>
                      <c:pt idx="1742">
                        <c:v>2001.2083333332014</c:v>
                      </c:pt>
                      <c:pt idx="1743">
                        <c:v>2001.2916666665346</c:v>
                      </c:pt>
                      <c:pt idx="1744">
                        <c:v>2001.3749999998679</c:v>
                      </c:pt>
                      <c:pt idx="1745">
                        <c:v>2001.4583333332012</c:v>
                      </c:pt>
                      <c:pt idx="1746">
                        <c:v>2001.5416666665344</c:v>
                      </c:pt>
                      <c:pt idx="1747">
                        <c:v>2001.6249999998677</c:v>
                      </c:pt>
                      <c:pt idx="1748">
                        <c:v>2001.7083333332009</c:v>
                      </c:pt>
                      <c:pt idx="1749">
                        <c:v>2001.7916666665342</c:v>
                      </c:pt>
                      <c:pt idx="1750">
                        <c:v>2001.8749999998674</c:v>
                      </c:pt>
                      <c:pt idx="1751">
                        <c:v>2001.9583333332007</c:v>
                      </c:pt>
                      <c:pt idx="1752">
                        <c:v>2002.041666666534</c:v>
                      </c:pt>
                      <c:pt idx="1753">
                        <c:v>2002.1249999998672</c:v>
                      </c:pt>
                      <c:pt idx="1754">
                        <c:v>2002.2083333332005</c:v>
                      </c:pt>
                      <c:pt idx="1755">
                        <c:v>2002.2916666665337</c:v>
                      </c:pt>
                      <c:pt idx="1756">
                        <c:v>2002.374999999867</c:v>
                      </c:pt>
                      <c:pt idx="1757">
                        <c:v>2002.4583333332002</c:v>
                      </c:pt>
                      <c:pt idx="1758">
                        <c:v>2002.5416666665335</c:v>
                      </c:pt>
                      <c:pt idx="1759">
                        <c:v>2002.6249999998668</c:v>
                      </c:pt>
                      <c:pt idx="1760">
                        <c:v>2002.7083333332</c:v>
                      </c:pt>
                      <c:pt idx="1761">
                        <c:v>2002.7916666665333</c:v>
                      </c:pt>
                      <c:pt idx="1762">
                        <c:v>2002.8749999998665</c:v>
                      </c:pt>
                      <c:pt idx="1763">
                        <c:v>2002.9583333331998</c:v>
                      </c:pt>
                      <c:pt idx="1764">
                        <c:v>2003.041666666533</c:v>
                      </c:pt>
                      <c:pt idx="1765">
                        <c:v>2003.1249999998663</c:v>
                      </c:pt>
                      <c:pt idx="1766">
                        <c:v>2003.2083333331996</c:v>
                      </c:pt>
                      <c:pt idx="1767">
                        <c:v>2003.2916666665328</c:v>
                      </c:pt>
                      <c:pt idx="1768">
                        <c:v>2003.3749999998661</c:v>
                      </c:pt>
                      <c:pt idx="1769">
                        <c:v>2003.4583333331993</c:v>
                      </c:pt>
                      <c:pt idx="1770">
                        <c:v>2003.5416666665326</c:v>
                      </c:pt>
                      <c:pt idx="1771">
                        <c:v>2003.6249999998658</c:v>
                      </c:pt>
                      <c:pt idx="1772">
                        <c:v>2003.7083333331991</c:v>
                      </c:pt>
                      <c:pt idx="1773">
                        <c:v>2003.7916666665324</c:v>
                      </c:pt>
                      <c:pt idx="1774">
                        <c:v>2003.8749999998656</c:v>
                      </c:pt>
                      <c:pt idx="1775">
                        <c:v>2003.9583333331989</c:v>
                      </c:pt>
                      <c:pt idx="1776">
                        <c:v>2004.0416666665321</c:v>
                      </c:pt>
                      <c:pt idx="1777">
                        <c:v>2004.1249999998654</c:v>
                      </c:pt>
                      <c:pt idx="1778">
                        <c:v>2004.2083333331987</c:v>
                      </c:pt>
                      <c:pt idx="1779">
                        <c:v>2004.2916666665319</c:v>
                      </c:pt>
                      <c:pt idx="1780">
                        <c:v>2004.3749999998652</c:v>
                      </c:pt>
                      <c:pt idx="1781">
                        <c:v>2004.4583333331984</c:v>
                      </c:pt>
                      <c:pt idx="1782">
                        <c:v>2004.5416666665317</c:v>
                      </c:pt>
                      <c:pt idx="1783">
                        <c:v>2004.6249999998649</c:v>
                      </c:pt>
                      <c:pt idx="1784">
                        <c:v>2004.7083333331982</c:v>
                      </c:pt>
                      <c:pt idx="1785">
                        <c:v>2004.7916666665315</c:v>
                      </c:pt>
                      <c:pt idx="1786">
                        <c:v>2004.8749999998647</c:v>
                      </c:pt>
                      <c:pt idx="1787">
                        <c:v>2004.958333333198</c:v>
                      </c:pt>
                      <c:pt idx="1788">
                        <c:v>2005.0416666665312</c:v>
                      </c:pt>
                      <c:pt idx="1789">
                        <c:v>2005.1249999998645</c:v>
                      </c:pt>
                      <c:pt idx="1790">
                        <c:v>2005.2083333331977</c:v>
                      </c:pt>
                      <c:pt idx="1791">
                        <c:v>2005.291666666531</c:v>
                      </c:pt>
                      <c:pt idx="1792">
                        <c:v>2005.3749999998643</c:v>
                      </c:pt>
                      <c:pt idx="1793">
                        <c:v>2005.4583333331975</c:v>
                      </c:pt>
                      <c:pt idx="1794">
                        <c:v>2005.5416666665308</c:v>
                      </c:pt>
                      <c:pt idx="1795">
                        <c:v>2005.624999999864</c:v>
                      </c:pt>
                      <c:pt idx="1796">
                        <c:v>2005.7083333331973</c:v>
                      </c:pt>
                      <c:pt idx="1797">
                        <c:v>2005.7916666665305</c:v>
                      </c:pt>
                      <c:pt idx="1798">
                        <c:v>2005.8749999998638</c:v>
                      </c:pt>
                      <c:pt idx="1799">
                        <c:v>2005.9583333331971</c:v>
                      </c:pt>
                      <c:pt idx="1800">
                        <c:v>2006.0416666665303</c:v>
                      </c:pt>
                      <c:pt idx="1801">
                        <c:v>2006.1249999998636</c:v>
                      </c:pt>
                      <c:pt idx="1802">
                        <c:v>2006.2083333331968</c:v>
                      </c:pt>
                      <c:pt idx="1803">
                        <c:v>2006.2916666665301</c:v>
                      </c:pt>
                      <c:pt idx="1804">
                        <c:v>2006.3749999998633</c:v>
                      </c:pt>
                      <c:pt idx="1805">
                        <c:v>2006.4583333331966</c:v>
                      </c:pt>
                      <c:pt idx="1806">
                        <c:v>2006.5416666665299</c:v>
                      </c:pt>
                      <c:pt idx="1807">
                        <c:v>2006.6249999998631</c:v>
                      </c:pt>
                      <c:pt idx="1808">
                        <c:v>2006.7083333331964</c:v>
                      </c:pt>
                      <c:pt idx="1809">
                        <c:v>2006.7916666665296</c:v>
                      </c:pt>
                      <c:pt idx="1810">
                        <c:v>2006.8749999998629</c:v>
                      </c:pt>
                      <c:pt idx="1811">
                        <c:v>2006.9583333331962</c:v>
                      </c:pt>
                      <c:pt idx="1812">
                        <c:v>2007.0416666665294</c:v>
                      </c:pt>
                      <c:pt idx="1813">
                        <c:v>2007.1249999998627</c:v>
                      </c:pt>
                      <c:pt idx="1814">
                        <c:v>2007.2083333331959</c:v>
                      </c:pt>
                      <c:pt idx="1815">
                        <c:v>2007.2916666665292</c:v>
                      </c:pt>
                      <c:pt idx="1816">
                        <c:v>2007.3749999998624</c:v>
                      </c:pt>
                      <c:pt idx="1817">
                        <c:v>2007.4583333331957</c:v>
                      </c:pt>
                      <c:pt idx="1818">
                        <c:v>2007.541666666529</c:v>
                      </c:pt>
                      <c:pt idx="1819">
                        <c:v>2007.6249999998622</c:v>
                      </c:pt>
                      <c:pt idx="1820">
                        <c:v>2007.7083333331955</c:v>
                      </c:pt>
                      <c:pt idx="1821">
                        <c:v>2007.7916666665287</c:v>
                      </c:pt>
                      <c:pt idx="1822">
                        <c:v>2007.874999999862</c:v>
                      </c:pt>
                      <c:pt idx="1823">
                        <c:v>2007.9583333331952</c:v>
                      </c:pt>
                      <c:pt idx="1824">
                        <c:v>2008.0416666665285</c:v>
                      </c:pt>
                      <c:pt idx="1825">
                        <c:v>2008.1249999998618</c:v>
                      </c:pt>
                      <c:pt idx="1826">
                        <c:v>2008.208333333195</c:v>
                      </c:pt>
                      <c:pt idx="1827">
                        <c:v>2008.2916666665283</c:v>
                      </c:pt>
                      <c:pt idx="1828">
                        <c:v>2008.3749999998615</c:v>
                      </c:pt>
                      <c:pt idx="1829">
                        <c:v>2008.4583333331948</c:v>
                      </c:pt>
                      <c:pt idx="1830">
                        <c:v>2008.541666666528</c:v>
                      </c:pt>
                      <c:pt idx="1831">
                        <c:v>2008.6249999998613</c:v>
                      </c:pt>
                      <c:pt idx="1832">
                        <c:v>2008.7083333331946</c:v>
                      </c:pt>
                      <c:pt idx="1833">
                        <c:v>2008.7916666665278</c:v>
                      </c:pt>
                      <c:pt idx="1834">
                        <c:v>2008.8749999998611</c:v>
                      </c:pt>
                      <c:pt idx="1835">
                        <c:v>2008.9583333331943</c:v>
                      </c:pt>
                      <c:pt idx="1836">
                        <c:v>2009.0416666665276</c:v>
                      </c:pt>
                      <c:pt idx="1837">
                        <c:v>2009.1249999998608</c:v>
                      </c:pt>
                      <c:pt idx="1838">
                        <c:v>2009.2083333331941</c:v>
                      </c:pt>
                      <c:pt idx="1839">
                        <c:v>2009.2916666665274</c:v>
                      </c:pt>
                      <c:pt idx="1840">
                        <c:v>2009.3749999998606</c:v>
                      </c:pt>
                      <c:pt idx="1841">
                        <c:v>2009.4583333331939</c:v>
                      </c:pt>
                      <c:pt idx="1842">
                        <c:v>2009.5416666665271</c:v>
                      </c:pt>
                      <c:pt idx="1843">
                        <c:v>2009.6249999998604</c:v>
                      </c:pt>
                      <c:pt idx="1844">
                        <c:v>2009.7083333331937</c:v>
                      </c:pt>
                      <c:pt idx="1845">
                        <c:v>2009.7916666665269</c:v>
                      </c:pt>
                      <c:pt idx="1846">
                        <c:v>2009.8749999998602</c:v>
                      </c:pt>
                      <c:pt idx="1847">
                        <c:v>2009.9583333331934</c:v>
                      </c:pt>
                      <c:pt idx="1848">
                        <c:v>2010.0416666665267</c:v>
                      </c:pt>
                      <c:pt idx="1849">
                        <c:v>2010.1249999998599</c:v>
                      </c:pt>
                      <c:pt idx="1850">
                        <c:v>2010.2083333331932</c:v>
                      </c:pt>
                      <c:pt idx="1851">
                        <c:v>2010.2916666665265</c:v>
                      </c:pt>
                      <c:pt idx="1852">
                        <c:v>2010.3749999998597</c:v>
                      </c:pt>
                      <c:pt idx="1853">
                        <c:v>2010.458333333193</c:v>
                      </c:pt>
                      <c:pt idx="1854">
                        <c:v>2010.5416666665262</c:v>
                      </c:pt>
                      <c:pt idx="1855">
                        <c:v>2010.6249999998595</c:v>
                      </c:pt>
                      <c:pt idx="1856">
                        <c:v>2010.7083333331927</c:v>
                      </c:pt>
                      <c:pt idx="1857">
                        <c:v>2010.791666666526</c:v>
                      </c:pt>
                      <c:pt idx="1858">
                        <c:v>2010.8749999998593</c:v>
                      </c:pt>
                      <c:pt idx="1859">
                        <c:v>2010.9583333331925</c:v>
                      </c:pt>
                      <c:pt idx="1860">
                        <c:v>2011.0416666665258</c:v>
                      </c:pt>
                      <c:pt idx="1861">
                        <c:v>2011.124999999859</c:v>
                      </c:pt>
                      <c:pt idx="1862">
                        <c:v>2011.2083333331923</c:v>
                      </c:pt>
                      <c:pt idx="1863">
                        <c:v>2011.2916666665255</c:v>
                      </c:pt>
                      <c:pt idx="1864">
                        <c:v>2011.3749999998588</c:v>
                      </c:pt>
                      <c:pt idx="1865">
                        <c:v>2011.4583333331921</c:v>
                      </c:pt>
                      <c:pt idx="1866">
                        <c:v>2011.5416666665253</c:v>
                      </c:pt>
                      <c:pt idx="1867">
                        <c:v>2011.6249999998586</c:v>
                      </c:pt>
                      <c:pt idx="1868">
                        <c:v>2011.7083333331918</c:v>
                      </c:pt>
                      <c:pt idx="1869">
                        <c:v>2011.7916666665251</c:v>
                      </c:pt>
                      <c:pt idx="1870">
                        <c:v>2011.8749999998583</c:v>
                      </c:pt>
                      <c:pt idx="1871">
                        <c:v>2011.9583333331916</c:v>
                      </c:pt>
                      <c:pt idx="1872">
                        <c:v>2012.0416666665249</c:v>
                      </c:pt>
                      <c:pt idx="1873">
                        <c:v>2012.1249999998581</c:v>
                      </c:pt>
                      <c:pt idx="1874">
                        <c:v>2012.2083333331914</c:v>
                      </c:pt>
                      <c:pt idx="1875">
                        <c:v>2012.2916666665246</c:v>
                      </c:pt>
                      <c:pt idx="1876">
                        <c:v>2012.3749999998579</c:v>
                      </c:pt>
                      <c:pt idx="1877">
                        <c:v>2012.4583333331911</c:v>
                      </c:pt>
                      <c:pt idx="1878">
                        <c:v>2012.5416666665244</c:v>
                      </c:pt>
                      <c:pt idx="1879">
                        <c:v>2012.6249999998577</c:v>
                      </c:pt>
                      <c:pt idx="1880">
                        <c:v>2012.7083333331909</c:v>
                      </c:pt>
                      <c:pt idx="1881">
                        <c:v>2012.7916666665242</c:v>
                      </c:pt>
                      <c:pt idx="1882">
                        <c:v>2012.8749999998574</c:v>
                      </c:pt>
                      <c:pt idx="1883">
                        <c:v>2012.9583333331907</c:v>
                      </c:pt>
                      <c:pt idx="1884">
                        <c:v>2013.041666666524</c:v>
                      </c:pt>
                      <c:pt idx="1885">
                        <c:v>2013.1249999998572</c:v>
                      </c:pt>
                      <c:pt idx="1886">
                        <c:v>2013.2083333331905</c:v>
                      </c:pt>
                      <c:pt idx="1887">
                        <c:v>2013.2916666665237</c:v>
                      </c:pt>
                      <c:pt idx="1888">
                        <c:v>2013.374999999857</c:v>
                      </c:pt>
                      <c:pt idx="1889">
                        <c:v>2013.4583333331902</c:v>
                      </c:pt>
                      <c:pt idx="1890">
                        <c:v>2013.5416666665235</c:v>
                      </c:pt>
                      <c:pt idx="1891">
                        <c:v>2013.6249999998568</c:v>
                      </c:pt>
                      <c:pt idx="1892">
                        <c:v>2013.70833333319</c:v>
                      </c:pt>
                      <c:pt idx="1893">
                        <c:v>2013.7916666665233</c:v>
                      </c:pt>
                      <c:pt idx="1894">
                        <c:v>2013.8749999998565</c:v>
                      </c:pt>
                      <c:pt idx="1895">
                        <c:v>2013.9583333331898</c:v>
                      </c:pt>
                      <c:pt idx="1896">
                        <c:v>2014.041666666523</c:v>
                      </c:pt>
                      <c:pt idx="1897">
                        <c:v>2014.1249999998563</c:v>
                      </c:pt>
                      <c:pt idx="1898">
                        <c:v>2014.2083333331896</c:v>
                      </c:pt>
                      <c:pt idx="1899">
                        <c:v>2014.2916666665228</c:v>
                      </c:pt>
                      <c:pt idx="1900">
                        <c:v>2014.3749999998561</c:v>
                      </c:pt>
                      <c:pt idx="1901">
                        <c:v>2014.4583333331893</c:v>
                      </c:pt>
                      <c:pt idx="1902">
                        <c:v>2014.5416666665226</c:v>
                      </c:pt>
                      <c:pt idx="1903">
                        <c:v>2014.6249999998558</c:v>
                      </c:pt>
                      <c:pt idx="1904">
                        <c:v>2014.7083333331891</c:v>
                      </c:pt>
                      <c:pt idx="1905">
                        <c:v>2014.7916666665224</c:v>
                      </c:pt>
                      <c:pt idx="1906">
                        <c:v>2014.8749999998556</c:v>
                      </c:pt>
                      <c:pt idx="1907">
                        <c:v>2014.9583333331889</c:v>
                      </c:pt>
                      <c:pt idx="1908">
                        <c:v>2015.0416666665221</c:v>
                      </c:pt>
                      <c:pt idx="1909">
                        <c:v>2015.1249999998554</c:v>
                      </c:pt>
                      <c:pt idx="1910">
                        <c:v>2015.2083333331886</c:v>
                      </c:pt>
                      <c:pt idx="1911">
                        <c:v>2015.2916666665219</c:v>
                      </c:pt>
                      <c:pt idx="1912">
                        <c:v>2015.3749999998552</c:v>
                      </c:pt>
                      <c:pt idx="1913">
                        <c:v>2015.4583333331884</c:v>
                      </c:pt>
                      <c:pt idx="1914">
                        <c:v>2015.5416666665217</c:v>
                      </c:pt>
                      <c:pt idx="1915">
                        <c:v>2015.6249999998549</c:v>
                      </c:pt>
                      <c:pt idx="1916">
                        <c:v>2015.7083333331882</c:v>
                      </c:pt>
                      <c:pt idx="1917">
                        <c:v>2015.7916666665215</c:v>
                      </c:pt>
                      <c:pt idx="1918">
                        <c:v>2015.8749999998547</c:v>
                      </c:pt>
                      <c:pt idx="1919">
                        <c:v>2015.958333333188</c:v>
                      </c:pt>
                      <c:pt idx="1920">
                        <c:v>2016.0416666665212</c:v>
                      </c:pt>
                      <c:pt idx="1921">
                        <c:v>2016.1249999998545</c:v>
                      </c:pt>
                      <c:pt idx="1922">
                        <c:v>2016.2083333331877</c:v>
                      </c:pt>
                      <c:pt idx="1923">
                        <c:v>2016.291666666521</c:v>
                      </c:pt>
                      <c:pt idx="1924">
                        <c:v>2016.3749999998543</c:v>
                      </c:pt>
                      <c:pt idx="1925">
                        <c:v>2016.4583333331875</c:v>
                      </c:pt>
                      <c:pt idx="1926">
                        <c:v>2016.5416666665208</c:v>
                      </c:pt>
                      <c:pt idx="1927">
                        <c:v>2016.624999999854</c:v>
                      </c:pt>
                      <c:pt idx="1928">
                        <c:v>2016.7083333331873</c:v>
                      </c:pt>
                      <c:pt idx="1929">
                        <c:v>2016.7916666665205</c:v>
                      </c:pt>
                      <c:pt idx="1930">
                        <c:v>2016.8749999998538</c:v>
                      </c:pt>
                      <c:pt idx="1931">
                        <c:v>2016.9583333331871</c:v>
                      </c:pt>
                      <c:pt idx="1932">
                        <c:v>2017.0416666665203</c:v>
                      </c:pt>
                      <c:pt idx="1933">
                        <c:v>2017.1249999998536</c:v>
                      </c:pt>
                      <c:pt idx="1934">
                        <c:v>2017.2083333331868</c:v>
                      </c:pt>
                      <c:pt idx="1935">
                        <c:v>2017.2916666665201</c:v>
                      </c:pt>
                      <c:pt idx="1936">
                        <c:v>2017.3749999998533</c:v>
                      </c:pt>
                      <c:pt idx="1937">
                        <c:v>2017.4583333331866</c:v>
                      </c:pt>
                      <c:pt idx="1938">
                        <c:v>2017.5416666665199</c:v>
                      </c:pt>
                      <c:pt idx="1939">
                        <c:v>2017.6249999998531</c:v>
                      </c:pt>
                      <c:pt idx="1940">
                        <c:v>2017.7083333331864</c:v>
                      </c:pt>
                      <c:pt idx="1941">
                        <c:v>2017.7916666665196</c:v>
                      </c:pt>
                      <c:pt idx="1942">
                        <c:v>2017.8749999998529</c:v>
                      </c:pt>
                      <c:pt idx="1943">
                        <c:v>2017.9583333331861</c:v>
                      </c:pt>
                      <c:pt idx="1944">
                        <c:v>2018.0416666665194</c:v>
                      </c:pt>
                      <c:pt idx="1945">
                        <c:v>2018.1249999998527</c:v>
                      </c:pt>
                      <c:pt idx="1946">
                        <c:v>2018.2083333331859</c:v>
                      </c:pt>
                      <c:pt idx="1947">
                        <c:v>2018.2916666665192</c:v>
                      </c:pt>
                      <c:pt idx="1948">
                        <c:v>2018.3749999998524</c:v>
                      </c:pt>
                      <c:pt idx="1949">
                        <c:v>2018.4583333331857</c:v>
                      </c:pt>
                      <c:pt idx="1950">
                        <c:v>2018.5416666665189</c:v>
                      </c:pt>
                      <c:pt idx="1951">
                        <c:v>2018.6249999998522</c:v>
                      </c:pt>
                      <c:pt idx="1952">
                        <c:v>2018.7083333331855</c:v>
                      </c:pt>
                      <c:pt idx="1953">
                        <c:v>2018.7916666665187</c:v>
                      </c:pt>
                      <c:pt idx="1954">
                        <c:v>2018.874999999852</c:v>
                      </c:pt>
                      <c:pt idx="1955">
                        <c:v>2018.9583333331852</c:v>
                      </c:pt>
                    </c:numCache>
                  </c:numRef>
                </c:xVal>
                <c:yVal>
                  <c:numRef>
                    <c:extLst>
                      <c:ext uri="{02D57815-91ED-43cb-92C2-25804820EDAC}">
                        <c15:formulaRef>
                          <c15:sqref>'AMO-TSI-Temp-Data'!$D$4:$D$1959</c15:sqref>
                        </c15:formulaRef>
                      </c:ext>
                    </c:extLst>
                    <c:numCache>
                      <c:formatCode>General</c:formatCode>
                      <c:ptCount val="1956"/>
                      <c:pt idx="0">
                        <c:v>0.23200000000000001</c:v>
                      </c:pt>
                      <c:pt idx="1">
                        <c:v>0.16500000000000001</c:v>
                      </c:pt>
                      <c:pt idx="2">
                        <c:v>0.23599999999999999</c:v>
                      </c:pt>
                      <c:pt idx="3">
                        <c:v>0.155</c:v>
                      </c:pt>
                      <c:pt idx="4">
                        <c:v>0.20799999999999999</c:v>
                      </c:pt>
                      <c:pt idx="5">
                        <c:v>0.23</c:v>
                      </c:pt>
                      <c:pt idx="6">
                        <c:v>0.24299999999999999</c:v>
                      </c:pt>
                      <c:pt idx="7">
                        <c:v>0.221</c:v>
                      </c:pt>
                      <c:pt idx="8">
                        <c:v>0.28699999999999998</c:v>
                      </c:pt>
                      <c:pt idx="9">
                        <c:v>0.13800000000000001</c:v>
                      </c:pt>
                      <c:pt idx="10">
                        <c:v>0.14799999999999999</c:v>
                      </c:pt>
                      <c:pt idx="11">
                        <c:v>0.24199999999999999</c:v>
                      </c:pt>
                      <c:pt idx="12">
                        <c:v>0.22700000000000001</c:v>
                      </c:pt>
                      <c:pt idx="13">
                        <c:v>-4.5999999999999999E-2</c:v>
                      </c:pt>
                      <c:pt idx="14">
                        <c:v>-6.0999999999999999E-2</c:v>
                      </c:pt>
                      <c:pt idx="15">
                        <c:v>2.1000000000000001E-2</c:v>
                      </c:pt>
                      <c:pt idx="16">
                        <c:v>-1.9E-2</c:v>
                      </c:pt>
                      <c:pt idx="17">
                        <c:v>0.113</c:v>
                      </c:pt>
                      <c:pt idx="18">
                        <c:v>0.14499999999999999</c:v>
                      </c:pt>
                      <c:pt idx="19">
                        <c:v>1.0999999999999999E-2</c:v>
                      </c:pt>
                      <c:pt idx="20">
                        <c:v>3.2000000000000001E-2</c:v>
                      </c:pt>
                      <c:pt idx="21">
                        <c:v>-0.121</c:v>
                      </c:pt>
                      <c:pt idx="22">
                        <c:v>-0.155</c:v>
                      </c:pt>
                      <c:pt idx="23">
                        <c:v>-0.27</c:v>
                      </c:pt>
                      <c:pt idx="24">
                        <c:v>-0.20699999999999999</c:v>
                      </c:pt>
                      <c:pt idx="25">
                        <c:v>-0.3</c:v>
                      </c:pt>
                      <c:pt idx="26">
                        <c:v>-5.7000000000000002E-2</c:v>
                      </c:pt>
                      <c:pt idx="27">
                        <c:v>0.22500000000000001</c:v>
                      </c:pt>
                      <c:pt idx="28">
                        <c:v>0.10299999999999999</c:v>
                      </c:pt>
                      <c:pt idx="29">
                        <c:v>-2.5999999999999999E-2</c:v>
                      </c:pt>
                      <c:pt idx="30">
                        <c:v>-0.14699999999999999</c:v>
                      </c:pt>
                      <c:pt idx="31">
                        <c:v>-5.8000000000000003E-2</c:v>
                      </c:pt>
                      <c:pt idx="32">
                        <c:v>8.4000000000000005E-2</c:v>
                      </c:pt>
                      <c:pt idx="33">
                        <c:v>0.161</c:v>
                      </c:pt>
                      <c:pt idx="34">
                        <c:v>0.28799999999999998</c:v>
                      </c:pt>
                      <c:pt idx="35">
                        <c:v>0.13500000000000001</c:v>
                      </c:pt>
                      <c:pt idx="36">
                        <c:v>-0.12</c:v>
                      </c:pt>
                      <c:pt idx="37">
                        <c:v>-0.107</c:v>
                      </c:pt>
                      <c:pt idx="38">
                        <c:v>7.2999999999999995E-2</c:v>
                      </c:pt>
                      <c:pt idx="39">
                        <c:v>0.16200000000000001</c:v>
                      </c:pt>
                      <c:pt idx="40">
                        <c:v>9.9000000000000005E-2</c:v>
                      </c:pt>
                      <c:pt idx="41">
                        <c:v>-8.8999999999999996E-2</c:v>
                      </c:pt>
                      <c:pt idx="42">
                        <c:v>-0.16800000000000001</c:v>
                      </c:pt>
                      <c:pt idx="43">
                        <c:v>7.5999999999999998E-2</c:v>
                      </c:pt>
                      <c:pt idx="44">
                        <c:v>9.2999999999999999E-2</c:v>
                      </c:pt>
                      <c:pt idx="45">
                        <c:v>0.14099999999999999</c:v>
                      </c:pt>
                      <c:pt idx="46">
                        <c:v>7.1999999999999995E-2</c:v>
                      </c:pt>
                      <c:pt idx="47">
                        <c:v>9.5000000000000001E-2</c:v>
                      </c:pt>
                      <c:pt idx="48">
                        <c:v>0.128</c:v>
                      </c:pt>
                      <c:pt idx="49">
                        <c:v>-0.1</c:v>
                      </c:pt>
                      <c:pt idx="50">
                        <c:v>7.2999999999999995E-2</c:v>
                      </c:pt>
                      <c:pt idx="51">
                        <c:v>-5.7000000000000002E-2</c:v>
                      </c:pt>
                      <c:pt idx="52">
                        <c:v>0.182</c:v>
                      </c:pt>
                      <c:pt idx="53">
                        <c:v>0.316</c:v>
                      </c:pt>
                      <c:pt idx="54">
                        <c:v>0.24199999999999999</c:v>
                      </c:pt>
                      <c:pt idx="55">
                        <c:v>5.1999999999999998E-2</c:v>
                      </c:pt>
                      <c:pt idx="56">
                        <c:v>7.0000000000000001E-3</c:v>
                      </c:pt>
                      <c:pt idx="57">
                        <c:v>0.122</c:v>
                      </c:pt>
                      <c:pt idx="58">
                        <c:v>5.0000000000000001E-3</c:v>
                      </c:pt>
                      <c:pt idx="59">
                        <c:v>0.154</c:v>
                      </c:pt>
                      <c:pt idx="60">
                        <c:v>1.2999999999999999E-2</c:v>
                      </c:pt>
                      <c:pt idx="61">
                        <c:v>-9.7000000000000003E-2</c:v>
                      </c:pt>
                      <c:pt idx="62">
                        <c:v>6.0000000000000001E-3</c:v>
                      </c:pt>
                      <c:pt idx="63">
                        <c:v>0.26</c:v>
                      </c:pt>
                      <c:pt idx="64">
                        <c:v>0.20699999999999999</c:v>
                      </c:pt>
                      <c:pt idx="65">
                        <c:v>0.30399999999999999</c:v>
                      </c:pt>
                      <c:pt idx="66">
                        <c:v>0.42599999999999999</c:v>
                      </c:pt>
                      <c:pt idx="67">
                        <c:v>0.314</c:v>
                      </c:pt>
                      <c:pt idx="68">
                        <c:v>0.27100000000000002</c:v>
                      </c:pt>
                      <c:pt idx="69">
                        <c:v>0.22600000000000001</c:v>
                      </c:pt>
                      <c:pt idx="70">
                        <c:v>0.22800000000000001</c:v>
                      </c:pt>
                      <c:pt idx="71">
                        <c:v>0.127</c:v>
                      </c:pt>
                      <c:pt idx="72">
                        <c:v>-1.6E-2</c:v>
                      </c:pt>
                      <c:pt idx="73">
                        <c:v>-0.152</c:v>
                      </c:pt>
                      <c:pt idx="74">
                        <c:v>-6.0999999999999999E-2</c:v>
                      </c:pt>
                      <c:pt idx="75">
                        <c:v>-0.114</c:v>
                      </c:pt>
                      <c:pt idx="76">
                        <c:v>-0.17</c:v>
                      </c:pt>
                      <c:pt idx="77">
                        <c:v>-3.3000000000000002E-2</c:v>
                      </c:pt>
                      <c:pt idx="78">
                        <c:v>-0.28199999999999997</c:v>
                      </c:pt>
                      <c:pt idx="79">
                        <c:v>-0.25600000000000001</c:v>
                      </c:pt>
                      <c:pt idx="80">
                        <c:v>-0.245</c:v>
                      </c:pt>
                      <c:pt idx="81">
                        <c:v>-0.254</c:v>
                      </c:pt>
                      <c:pt idx="82">
                        <c:v>-0.34100000000000003</c:v>
                      </c:pt>
                      <c:pt idx="83">
                        <c:v>-0.34699999999999998</c:v>
                      </c:pt>
                      <c:pt idx="84">
                        <c:v>-0.13500000000000001</c:v>
                      </c:pt>
                      <c:pt idx="85">
                        <c:v>-3.3000000000000002E-2</c:v>
                      </c:pt>
                      <c:pt idx="86">
                        <c:v>3.9E-2</c:v>
                      </c:pt>
                      <c:pt idx="87">
                        <c:v>6.0999999999999999E-2</c:v>
                      </c:pt>
                      <c:pt idx="88">
                        <c:v>3.5000000000000003E-2</c:v>
                      </c:pt>
                      <c:pt idx="89">
                        <c:v>-3.1E-2</c:v>
                      </c:pt>
                      <c:pt idx="90">
                        <c:v>-0.28299999999999997</c:v>
                      </c:pt>
                      <c:pt idx="91">
                        <c:v>-0.28899999999999998</c:v>
                      </c:pt>
                      <c:pt idx="92">
                        <c:v>-0.14699999999999999</c:v>
                      </c:pt>
                      <c:pt idx="93">
                        <c:v>-0.223</c:v>
                      </c:pt>
                      <c:pt idx="94">
                        <c:v>-0.16700000000000001</c:v>
                      </c:pt>
                      <c:pt idx="95">
                        <c:v>-0.105</c:v>
                      </c:pt>
                      <c:pt idx="96">
                        <c:v>-0.19400000000000001</c:v>
                      </c:pt>
                      <c:pt idx="97">
                        <c:v>-0.34399999999999997</c:v>
                      </c:pt>
                      <c:pt idx="98">
                        <c:v>-0.17</c:v>
                      </c:pt>
                      <c:pt idx="99">
                        <c:v>-2.4E-2</c:v>
                      </c:pt>
                      <c:pt idx="100">
                        <c:v>8.3000000000000004E-2</c:v>
                      </c:pt>
                      <c:pt idx="101">
                        <c:v>0.126</c:v>
                      </c:pt>
                      <c:pt idx="102">
                        <c:v>0.27200000000000002</c:v>
                      </c:pt>
                      <c:pt idx="103">
                        <c:v>0.35799999999999998</c:v>
                      </c:pt>
                      <c:pt idx="104">
                        <c:v>0.20599999999999999</c:v>
                      </c:pt>
                      <c:pt idx="105">
                        <c:v>0.13600000000000001</c:v>
                      </c:pt>
                      <c:pt idx="106">
                        <c:v>0.19800000000000001</c:v>
                      </c:pt>
                      <c:pt idx="107">
                        <c:v>0.19900000000000001</c:v>
                      </c:pt>
                      <c:pt idx="108">
                        <c:v>0.19900000000000001</c:v>
                      </c:pt>
                      <c:pt idx="109">
                        <c:v>0.25900000000000001</c:v>
                      </c:pt>
                      <c:pt idx="110">
                        <c:v>0.17199999999999999</c:v>
                      </c:pt>
                      <c:pt idx="111">
                        <c:v>6.8000000000000005E-2</c:v>
                      </c:pt>
                      <c:pt idx="112">
                        <c:v>3.6999999999999998E-2</c:v>
                      </c:pt>
                      <c:pt idx="113">
                        <c:v>0.20699999999999999</c:v>
                      </c:pt>
                      <c:pt idx="114">
                        <c:v>0.129</c:v>
                      </c:pt>
                      <c:pt idx="115">
                        <c:v>4.9000000000000002E-2</c:v>
                      </c:pt>
                      <c:pt idx="116">
                        <c:v>0.29199999999999998</c:v>
                      </c:pt>
                      <c:pt idx="117">
                        <c:v>0.25800000000000001</c:v>
                      </c:pt>
                      <c:pt idx="118">
                        <c:v>0.223</c:v>
                      </c:pt>
                      <c:pt idx="119">
                        <c:v>0.223</c:v>
                      </c:pt>
                      <c:pt idx="120">
                        <c:v>5.6000000000000001E-2</c:v>
                      </c:pt>
                      <c:pt idx="121">
                        <c:v>0.183</c:v>
                      </c:pt>
                      <c:pt idx="122">
                        <c:v>0.218</c:v>
                      </c:pt>
                      <c:pt idx="123">
                        <c:v>0.13700000000000001</c:v>
                      </c:pt>
                      <c:pt idx="124">
                        <c:v>0.18</c:v>
                      </c:pt>
                      <c:pt idx="125">
                        <c:v>0.35599999999999998</c:v>
                      </c:pt>
                      <c:pt idx="126">
                        <c:v>0.28599999999999998</c:v>
                      </c:pt>
                      <c:pt idx="127">
                        <c:v>0.26400000000000001</c:v>
                      </c:pt>
                      <c:pt idx="128">
                        <c:v>0.153</c:v>
                      </c:pt>
                      <c:pt idx="129">
                        <c:v>0.14599999999999999</c:v>
                      </c:pt>
                      <c:pt idx="130">
                        <c:v>0.27200000000000002</c:v>
                      </c:pt>
                      <c:pt idx="131">
                        <c:v>0.28100000000000003</c:v>
                      </c:pt>
                      <c:pt idx="132">
                        <c:v>0.316</c:v>
                      </c:pt>
                      <c:pt idx="133">
                        <c:v>0.28899999999999998</c:v>
                      </c:pt>
                      <c:pt idx="134">
                        <c:v>0.39100000000000001</c:v>
                      </c:pt>
                      <c:pt idx="135">
                        <c:v>0.30099999999999999</c:v>
                      </c:pt>
                      <c:pt idx="136">
                        <c:v>0.16200000000000001</c:v>
                      </c:pt>
                      <c:pt idx="137">
                        <c:v>9.2999999999999999E-2</c:v>
                      </c:pt>
                      <c:pt idx="138">
                        <c:v>0.112</c:v>
                      </c:pt>
                      <c:pt idx="139">
                        <c:v>7.4999999999999997E-2</c:v>
                      </c:pt>
                      <c:pt idx="140">
                        <c:v>7.0000000000000001E-3</c:v>
                      </c:pt>
                      <c:pt idx="141">
                        <c:v>-2.3E-2</c:v>
                      </c:pt>
                      <c:pt idx="142">
                        <c:v>0.11799999999999999</c:v>
                      </c:pt>
                      <c:pt idx="143">
                        <c:v>-4.8000000000000001E-2</c:v>
                      </c:pt>
                      <c:pt idx="144">
                        <c:v>6.7000000000000004E-2</c:v>
                      </c:pt>
                      <c:pt idx="145">
                        <c:v>0.13600000000000001</c:v>
                      </c:pt>
                      <c:pt idx="146">
                        <c:v>0.20699999999999999</c:v>
                      </c:pt>
                      <c:pt idx="147">
                        <c:v>0.26600000000000001</c:v>
                      </c:pt>
                      <c:pt idx="148">
                        <c:v>0.192</c:v>
                      </c:pt>
                      <c:pt idx="149">
                        <c:v>0.33100000000000002</c:v>
                      </c:pt>
                      <c:pt idx="150">
                        <c:v>0.41099999999999998</c:v>
                      </c:pt>
                      <c:pt idx="151">
                        <c:v>0.20799999999999999</c:v>
                      </c:pt>
                      <c:pt idx="152">
                        <c:v>0.152</c:v>
                      </c:pt>
                      <c:pt idx="153">
                        <c:v>-0.108</c:v>
                      </c:pt>
                      <c:pt idx="154">
                        <c:v>-5.0999999999999997E-2</c:v>
                      </c:pt>
                      <c:pt idx="155">
                        <c:v>0.128</c:v>
                      </c:pt>
                      <c:pt idx="156">
                        <c:v>-0.108</c:v>
                      </c:pt>
                      <c:pt idx="157">
                        <c:v>9.7000000000000003E-2</c:v>
                      </c:pt>
                      <c:pt idx="158">
                        <c:v>8.3000000000000004E-2</c:v>
                      </c:pt>
                      <c:pt idx="159">
                        <c:v>0.25</c:v>
                      </c:pt>
                      <c:pt idx="160">
                        <c:v>0.28699999999999998</c:v>
                      </c:pt>
                      <c:pt idx="161">
                        <c:v>0.22</c:v>
                      </c:pt>
                      <c:pt idx="162">
                        <c:v>0.28599999999999998</c:v>
                      </c:pt>
                      <c:pt idx="163">
                        <c:v>0.14000000000000001</c:v>
                      </c:pt>
                      <c:pt idx="164">
                        <c:v>9.9000000000000005E-2</c:v>
                      </c:pt>
                      <c:pt idx="165">
                        <c:v>-1E-3</c:v>
                      </c:pt>
                      <c:pt idx="166">
                        <c:v>-3.9E-2</c:v>
                      </c:pt>
                      <c:pt idx="167">
                        <c:v>-8.2000000000000003E-2</c:v>
                      </c:pt>
                      <c:pt idx="168">
                        <c:v>-0.154</c:v>
                      </c:pt>
                      <c:pt idx="169">
                        <c:v>1.4E-2</c:v>
                      </c:pt>
                      <c:pt idx="170">
                        <c:v>-3.6999999999999998E-2</c:v>
                      </c:pt>
                      <c:pt idx="171">
                        <c:v>-0.16300000000000001</c:v>
                      </c:pt>
                      <c:pt idx="172">
                        <c:v>-2.5000000000000001E-2</c:v>
                      </c:pt>
                      <c:pt idx="173">
                        <c:v>-7.0000000000000001E-3</c:v>
                      </c:pt>
                      <c:pt idx="174">
                        <c:v>-3.5000000000000003E-2</c:v>
                      </c:pt>
                      <c:pt idx="175">
                        <c:v>0.104</c:v>
                      </c:pt>
                      <c:pt idx="176">
                        <c:v>0.155</c:v>
                      </c:pt>
                      <c:pt idx="177">
                        <c:v>0.16200000000000001</c:v>
                      </c:pt>
                      <c:pt idx="178">
                        <c:v>0.17799999999999999</c:v>
                      </c:pt>
                      <c:pt idx="179">
                        <c:v>0.113</c:v>
                      </c:pt>
                      <c:pt idx="180">
                        <c:v>-0.13100000000000001</c:v>
                      </c:pt>
                      <c:pt idx="181">
                        <c:v>-0.114</c:v>
                      </c:pt>
                      <c:pt idx="182">
                        <c:v>0.13400000000000001</c:v>
                      </c:pt>
                      <c:pt idx="183">
                        <c:v>0.184</c:v>
                      </c:pt>
                      <c:pt idx="184">
                        <c:v>0.14699999999999999</c:v>
                      </c:pt>
                      <c:pt idx="185">
                        <c:v>0.13600000000000001</c:v>
                      </c:pt>
                      <c:pt idx="186">
                        <c:v>0.17699999999999999</c:v>
                      </c:pt>
                      <c:pt idx="187">
                        <c:v>6.2E-2</c:v>
                      </c:pt>
                      <c:pt idx="188">
                        <c:v>-8.3000000000000004E-2</c:v>
                      </c:pt>
                      <c:pt idx="189">
                        <c:v>-0.14299999999999999</c:v>
                      </c:pt>
                      <c:pt idx="190">
                        <c:v>0</c:v>
                      </c:pt>
                      <c:pt idx="191">
                        <c:v>9.0999999999999998E-2</c:v>
                      </c:pt>
                      <c:pt idx="192">
                        <c:v>-6.5000000000000002E-2</c:v>
                      </c:pt>
                      <c:pt idx="193">
                        <c:v>-4.9000000000000002E-2</c:v>
                      </c:pt>
                      <c:pt idx="194">
                        <c:v>-8.1000000000000003E-2</c:v>
                      </c:pt>
                      <c:pt idx="195">
                        <c:v>-7.0000000000000007E-2</c:v>
                      </c:pt>
                      <c:pt idx="196">
                        <c:v>0.18099999999999999</c:v>
                      </c:pt>
                      <c:pt idx="197">
                        <c:v>0.221</c:v>
                      </c:pt>
                      <c:pt idx="198">
                        <c:v>0.28899999999999998</c:v>
                      </c:pt>
                      <c:pt idx="199">
                        <c:v>0.38800000000000001</c:v>
                      </c:pt>
                      <c:pt idx="200">
                        <c:v>0.42</c:v>
                      </c:pt>
                      <c:pt idx="201">
                        <c:v>5.0999999999999997E-2</c:v>
                      </c:pt>
                      <c:pt idx="202">
                        <c:v>-0.03</c:v>
                      </c:pt>
                      <c:pt idx="203">
                        <c:v>-4.7E-2</c:v>
                      </c:pt>
                      <c:pt idx="204">
                        <c:v>5.8000000000000003E-2</c:v>
                      </c:pt>
                      <c:pt idx="205">
                        <c:v>8.9999999999999993E-3</c:v>
                      </c:pt>
                      <c:pt idx="206">
                        <c:v>4.4999999999999998E-2</c:v>
                      </c:pt>
                      <c:pt idx="207">
                        <c:v>4.9000000000000002E-2</c:v>
                      </c:pt>
                      <c:pt idx="208">
                        <c:v>-4.4999999999999998E-2</c:v>
                      </c:pt>
                      <c:pt idx="209">
                        <c:v>-3.5999999999999997E-2</c:v>
                      </c:pt>
                      <c:pt idx="210">
                        <c:v>8.7999999999999995E-2</c:v>
                      </c:pt>
                      <c:pt idx="211">
                        <c:v>4.8000000000000001E-2</c:v>
                      </c:pt>
                      <c:pt idx="212">
                        <c:v>0.15</c:v>
                      </c:pt>
                      <c:pt idx="213">
                        <c:v>8.5000000000000006E-2</c:v>
                      </c:pt>
                      <c:pt idx="214">
                        <c:v>6.5000000000000002E-2</c:v>
                      </c:pt>
                      <c:pt idx="215">
                        <c:v>0.14299999999999999</c:v>
                      </c:pt>
                      <c:pt idx="216">
                        <c:v>5.5E-2</c:v>
                      </c:pt>
                      <c:pt idx="217">
                        <c:v>-0.109</c:v>
                      </c:pt>
                      <c:pt idx="218">
                        <c:v>-0.115</c:v>
                      </c:pt>
                      <c:pt idx="219">
                        <c:v>-8.5999999999999993E-2</c:v>
                      </c:pt>
                      <c:pt idx="220">
                        <c:v>1.9E-2</c:v>
                      </c:pt>
                      <c:pt idx="221">
                        <c:v>0.16600000000000001</c:v>
                      </c:pt>
                      <c:pt idx="222">
                        <c:v>0.10299999999999999</c:v>
                      </c:pt>
                      <c:pt idx="223">
                        <c:v>-0.01</c:v>
                      </c:pt>
                      <c:pt idx="224">
                        <c:v>0.184</c:v>
                      </c:pt>
                      <c:pt idx="225">
                        <c:v>-3.6999999999999998E-2</c:v>
                      </c:pt>
                      <c:pt idx="226">
                        <c:v>-5.3999999999999999E-2</c:v>
                      </c:pt>
                      <c:pt idx="227">
                        <c:v>-0.28599999999999998</c:v>
                      </c:pt>
                      <c:pt idx="228">
                        <c:v>-0.16300000000000001</c:v>
                      </c:pt>
                      <c:pt idx="229">
                        <c:v>7.0000000000000007E-2</c:v>
                      </c:pt>
                      <c:pt idx="230">
                        <c:v>0.04</c:v>
                      </c:pt>
                      <c:pt idx="231">
                        <c:v>2.1000000000000001E-2</c:v>
                      </c:pt>
                      <c:pt idx="232">
                        <c:v>0.16700000000000001</c:v>
                      </c:pt>
                      <c:pt idx="233">
                        <c:v>0.17299999999999999</c:v>
                      </c:pt>
                      <c:pt idx="234">
                        <c:v>7.0000000000000001E-3</c:v>
                      </c:pt>
                      <c:pt idx="235">
                        <c:v>9.4E-2</c:v>
                      </c:pt>
                      <c:pt idx="236">
                        <c:v>0.14199999999999999</c:v>
                      </c:pt>
                      <c:pt idx="237">
                        <c:v>7.4999999999999997E-2</c:v>
                      </c:pt>
                      <c:pt idx="238">
                        <c:v>-5.5E-2</c:v>
                      </c:pt>
                      <c:pt idx="239">
                        <c:v>-7.2999999999999995E-2</c:v>
                      </c:pt>
                      <c:pt idx="240">
                        <c:v>-0.20200000000000001</c:v>
                      </c:pt>
                      <c:pt idx="241">
                        <c:v>-7.1999999999999995E-2</c:v>
                      </c:pt>
                      <c:pt idx="242">
                        <c:v>-8.6999999999999994E-2</c:v>
                      </c:pt>
                      <c:pt idx="243">
                        <c:v>-6.7000000000000004E-2</c:v>
                      </c:pt>
                      <c:pt idx="244">
                        <c:v>-6.8000000000000005E-2</c:v>
                      </c:pt>
                      <c:pt idx="245">
                        <c:v>-1E-3</c:v>
                      </c:pt>
                      <c:pt idx="246">
                        <c:v>0.11899999999999999</c:v>
                      </c:pt>
                      <c:pt idx="247">
                        <c:v>0.17799999999999999</c:v>
                      </c:pt>
                      <c:pt idx="248">
                        <c:v>0.152</c:v>
                      </c:pt>
                      <c:pt idx="249">
                        <c:v>-5.0999999999999997E-2</c:v>
                      </c:pt>
                      <c:pt idx="250">
                        <c:v>-7.8E-2</c:v>
                      </c:pt>
                      <c:pt idx="251">
                        <c:v>-1.2999999999999999E-2</c:v>
                      </c:pt>
                      <c:pt idx="252">
                        <c:v>1.0999999999999999E-2</c:v>
                      </c:pt>
                      <c:pt idx="253">
                        <c:v>0.161</c:v>
                      </c:pt>
                      <c:pt idx="254">
                        <c:v>0.245</c:v>
                      </c:pt>
                      <c:pt idx="255">
                        <c:v>0.15</c:v>
                      </c:pt>
                      <c:pt idx="256">
                        <c:v>0.26</c:v>
                      </c:pt>
                      <c:pt idx="257">
                        <c:v>0.32900000000000001</c:v>
                      </c:pt>
                      <c:pt idx="258">
                        <c:v>0.30499999999999999</c:v>
                      </c:pt>
                      <c:pt idx="259">
                        <c:v>0.36899999999999999</c:v>
                      </c:pt>
                      <c:pt idx="260">
                        <c:v>0.26800000000000002</c:v>
                      </c:pt>
                      <c:pt idx="261">
                        <c:v>0.23799999999999999</c:v>
                      </c:pt>
                      <c:pt idx="262">
                        <c:v>0.30599999999999999</c:v>
                      </c:pt>
                      <c:pt idx="263">
                        <c:v>0.32500000000000001</c:v>
                      </c:pt>
                      <c:pt idx="264">
                        <c:v>0.247</c:v>
                      </c:pt>
                      <c:pt idx="265">
                        <c:v>0.34</c:v>
                      </c:pt>
                      <c:pt idx="266">
                        <c:v>0.35</c:v>
                      </c:pt>
                      <c:pt idx="267">
                        <c:v>0.64900000000000002</c:v>
                      </c:pt>
                      <c:pt idx="268">
                        <c:v>0.53</c:v>
                      </c:pt>
                      <c:pt idx="269">
                        <c:v>0.63300000000000001</c:v>
                      </c:pt>
                      <c:pt idx="270">
                        <c:v>0.42599999999999999</c:v>
                      </c:pt>
                      <c:pt idx="271">
                        <c:v>0.59299999999999997</c:v>
                      </c:pt>
                      <c:pt idx="272">
                        <c:v>0.55400000000000005</c:v>
                      </c:pt>
                      <c:pt idx="273">
                        <c:v>0.32400000000000001</c:v>
                      </c:pt>
                      <c:pt idx="274">
                        <c:v>0.378</c:v>
                      </c:pt>
                      <c:pt idx="275">
                        <c:v>0.47599999999999998</c:v>
                      </c:pt>
                      <c:pt idx="276">
                        <c:v>0.32800000000000001</c:v>
                      </c:pt>
                      <c:pt idx="277">
                        <c:v>0.38400000000000001</c:v>
                      </c:pt>
                      <c:pt idx="278">
                        <c:v>2.5000000000000001E-2</c:v>
                      </c:pt>
                      <c:pt idx="279">
                        <c:v>4.2999999999999997E-2</c:v>
                      </c:pt>
                      <c:pt idx="280">
                        <c:v>0.251</c:v>
                      </c:pt>
                      <c:pt idx="281">
                        <c:v>0.18099999999999999</c:v>
                      </c:pt>
                      <c:pt idx="282">
                        <c:v>0.09</c:v>
                      </c:pt>
                      <c:pt idx="283">
                        <c:v>2.1000000000000001E-2</c:v>
                      </c:pt>
                      <c:pt idx="284">
                        <c:v>-1.7000000000000001E-2</c:v>
                      </c:pt>
                      <c:pt idx="285">
                        <c:v>6.7000000000000004E-2</c:v>
                      </c:pt>
                      <c:pt idx="286">
                        <c:v>7.3999999999999996E-2</c:v>
                      </c:pt>
                      <c:pt idx="287">
                        <c:v>0.124</c:v>
                      </c:pt>
                      <c:pt idx="288">
                        <c:v>8.2000000000000003E-2</c:v>
                      </c:pt>
                      <c:pt idx="289">
                        <c:v>8.9999999999999993E-3</c:v>
                      </c:pt>
                      <c:pt idx="290">
                        <c:v>9.5000000000000001E-2</c:v>
                      </c:pt>
                      <c:pt idx="291">
                        <c:v>-3.2000000000000001E-2</c:v>
                      </c:pt>
                      <c:pt idx="292">
                        <c:v>-0.13400000000000001</c:v>
                      </c:pt>
                      <c:pt idx="293">
                        <c:v>-6.0000000000000001E-3</c:v>
                      </c:pt>
                      <c:pt idx="294">
                        <c:v>0.123</c:v>
                      </c:pt>
                      <c:pt idx="295">
                        <c:v>0.108</c:v>
                      </c:pt>
                      <c:pt idx="296">
                        <c:v>0.26</c:v>
                      </c:pt>
                      <c:pt idx="297">
                        <c:v>0.23599999999999999</c:v>
                      </c:pt>
                      <c:pt idx="298">
                        <c:v>0.153</c:v>
                      </c:pt>
                      <c:pt idx="299">
                        <c:v>-7.9000000000000001E-2</c:v>
                      </c:pt>
                      <c:pt idx="300">
                        <c:v>0.17499999999999999</c:v>
                      </c:pt>
                      <c:pt idx="301">
                        <c:v>0.129</c:v>
                      </c:pt>
                      <c:pt idx="302">
                        <c:v>0.19600000000000001</c:v>
                      </c:pt>
                      <c:pt idx="303">
                        <c:v>0.22700000000000001</c:v>
                      </c:pt>
                      <c:pt idx="304">
                        <c:v>0.12</c:v>
                      </c:pt>
                      <c:pt idx="305">
                        <c:v>0.126</c:v>
                      </c:pt>
                      <c:pt idx="306">
                        <c:v>1.4E-2</c:v>
                      </c:pt>
                      <c:pt idx="307">
                        <c:v>5.0999999999999997E-2</c:v>
                      </c:pt>
                      <c:pt idx="308">
                        <c:v>-1.7000000000000001E-2</c:v>
                      </c:pt>
                      <c:pt idx="309">
                        <c:v>-6.3E-2</c:v>
                      </c:pt>
                      <c:pt idx="310">
                        <c:v>-0.29899999999999999</c:v>
                      </c:pt>
                      <c:pt idx="311">
                        <c:v>-8.8999999999999996E-2</c:v>
                      </c:pt>
                      <c:pt idx="312">
                        <c:v>-0.125</c:v>
                      </c:pt>
                      <c:pt idx="313">
                        <c:v>-9.1999999999999998E-2</c:v>
                      </c:pt>
                      <c:pt idx="314">
                        <c:v>-2.5999999999999999E-2</c:v>
                      </c:pt>
                      <c:pt idx="315">
                        <c:v>-0.122</c:v>
                      </c:pt>
                      <c:pt idx="316">
                        <c:v>-0.124</c:v>
                      </c:pt>
                      <c:pt idx="317">
                        <c:v>6.0000000000000001E-3</c:v>
                      </c:pt>
                      <c:pt idx="318">
                        <c:v>6.7000000000000004E-2</c:v>
                      </c:pt>
                      <c:pt idx="319">
                        <c:v>7.5999999999999998E-2</c:v>
                      </c:pt>
                      <c:pt idx="320">
                        <c:v>4.9000000000000002E-2</c:v>
                      </c:pt>
                      <c:pt idx="321">
                        <c:v>-8.0000000000000002E-3</c:v>
                      </c:pt>
                      <c:pt idx="322">
                        <c:v>2.1000000000000001E-2</c:v>
                      </c:pt>
                      <c:pt idx="323">
                        <c:v>2.4E-2</c:v>
                      </c:pt>
                      <c:pt idx="324">
                        <c:v>-0.04</c:v>
                      </c:pt>
                      <c:pt idx="325">
                        <c:v>-0.156</c:v>
                      </c:pt>
                      <c:pt idx="326">
                        <c:v>-0.14499999999999999</c:v>
                      </c:pt>
                      <c:pt idx="327">
                        <c:v>3.5999999999999997E-2</c:v>
                      </c:pt>
                      <c:pt idx="328">
                        <c:v>4.2000000000000003E-2</c:v>
                      </c:pt>
                      <c:pt idx="329">
                        <c:v>-2.1999999999999999E-2</c:v>
                      </c:pt>
                      <c:pt idx="330">
                        <c:v>-3.5999999999999997E-2</c:v>
                      </c:pt>
                      <c:pt idx="331">
                        <c:v>2.7E-2</c:v>
                      </c:pt>
                      <c:pt idx="332">
                        <c:v>-8.3000000000000004E-2</c:v>
                      </c:pt>
                      <c:pt idx="333">
                        <c:v>-0.105</c:v>
                      </c:pt>
                      <c:pt idx="334">
                        <c:v>2E-3</c:v>
                      </c:pt>
                      <c:pt idx="335">
                        <c:v>0.14299999999999999</c:v>
                      </c:pt>
                      <c:pt idx="336">
                        <c:v>4.2000000000000003E-2</c:v>
                      </c:pt>
                      <c:pt idx="337">
                        <c:v>-0.13300000000000001</c:v>
                      </c:pt>
                      <c:pt idx="338">
                        <c:v>-0.1</c:v>
                      </c:pt>
                      <c:pt idx="339">
                        <c:v>-5.2999999999999999E-2</c:v>
                      </c:pt>
                      <c:pt idx="340">
                        <c:v>-3.7999999999999999E-2</c:v>
                      </c:pt>
                      <c:pt idx="341">
                        <c:v>0.14699999999999999</c:v>
                      </c:pt>
                      <c:pt idx="342">
                        <c:v>-0.02</c:v>
                      </c:pt>
                      <c:pt idx="343">
                        <c:v>2E-3</c:v>
                      </c:pt>
                      <c:pt idx="344">
                        <c:v>-0.14000000000000001</c:v>
                      </c:pt>
                      <c:pt idx="345">
                        <c:v>-0.13400000000000001</c:v>
                      </c:pt>
                      <c:pt idx="346">
                        <c:v>-0.32900000000000001</c:v>
                      </c:pt>
                      <c:pt idx="347">
                        <c:v>-0.10299999999999999</c:v>
                      </c:pt>
                      <c:pt idx="348">
                        <c:v>-5.5E-2</c:v>
                      </c:pt>
                      <c:pt idx="349">
                        <c:v>5.7000000000000002E-2</c:v>
                      </c:pt>
                      <c:pt idx="350">
                        <c:v>-2.1999999999999999E-2</c:v>
                      </c:pt>
                      <c:pt idx="351">
                        <c:v>-0.23799999999999999</c:v>
                      </c:pt>
                      <c:pt idx="352">
                        <c:v>-0.153</c:v>
                      </c:pt>
                      <c:pt idx="353">
                        <c:v>-0.11899999999999999</c:v>
                      </c:pt>
                      <c:pt idx="354">
                        <c:v>-1.2E-2</c:v>
                      </c:pt>
                      <c:pt idx="355">
                        <c:v>0.127</c:v>
                      </c:pt>
                      <c:pt idx="356">
                        <c:v>4.8000000000000001E-2</c:v>
                      </c:pt>
                      <c:pt idx="357">
                        <c:v>4.5999999999999999E-2</c:v>
                      </c:pt>
                      <c:pt idx="358">
                        <c:v>2.5000000000000001E-2</c:v>
                      </c:pt>
                      <c:pt idx="359">
                        <c:v>4.7E-2</c:v>
                      </c:pt>
                      <c:pt idx="360">
                        <c:v>0.14499999999999999</c:v>
                      </c:pt>
                      <c:pt idx="361">
                        <c:v>0.14099999999999999</c:v>
                      </c:pt>
                      <c:pt idx="362">
                        <c:v>0.19800000000000001</c:v>
                      </c:pt>
                      <c:pt idx="363">
                        <c:v>0.221</c:v>
                      </c:pt>
                      <c:pt idx="364">
                        <c:v>0.248</c:v>
                      </c:pt>
                      <c:pt idx="365">
                        <c:v>0.218</c:v>
                      </c:pt>
                      <c:pt idx="366">
                        <c:v>0.26</c:v>
                      </c:pt>
                      <c:pt idx="367">
                        <c:v>7.9000000000000001E-2</c:v>
                      </c:pt>
                      <c:pt idx="368">
                        <c:v>1.6E-2</c:v>
                      </c:pt>
                      <c:pt idx="369">
                        <c:v>-4.0000000000000001E-3</c:v>
                      </c:pt>
                      <c:pt idx="370">
                        <c:v>1E-3</c:v>
                      </c:pt>
                      <c:pt idx="371">
                        <c:v>-5.0000000000000001E-3</c:v>
                      </c:pt>
                      <c:pt idx="372">
                        <c:v>-8.4000000000000005E-2</c:v>
                      </c:pt>
                      <c:pt idx="373">
                        <c:v>-7.0999999999999994E-2</c:v>
                      </c:pt>
                      <c:pt idx="374">
                        <c:v>-8.0000000000000002E-3</c:v>
                      </c:pt>
                      <c:pt idx="375">
                        <c:v>-0.05</c:v>
                      </c:pt>
                      <c:pt idx="376">
                        <c:v>6.0999999999999999E-2</c:v>
                      </c:pt>
                      <c:pt idx="377">
                        <c:v>0.23599999999999999</c:v>
                      </c:pt>
                      <c:pt idx="378">
                        <c:v>0.35399999999999998</c:v>
                      </c:pt>
                      <c:pt idx="379">
                        <c:v>0.221</c:v>
                      </c:pt>
                      <c:pt idx="380">
                        <c:v>0.17299999999999999</c:v>
                      </c:pt>
                      <c:pt idx="381">
                        <c:v>0.25700000000000001</c:v>
                      </c:pt>
                      <c:pt idx="382">
                        <c:v>0.20200000000000001</c:v>
                      </c:pt>
                      <c:pt idx="383">
                        <c:v>0.20300000000000001</c:v>
                      </c:pt>
                      <c:pt idx="384">
                        <c:v>0.255</c:v>
                      </c:pt>
                      <c:pt idx="385">
                        <c:v>0.192</c:v>
                      </c:pt>
                      <c:pt idx="386">
                        <c:v>0.27700000000000002</c:v>
                      </c:pt>
                      <c:pt idx="387">
                        <c:v>0.14499999999999999</c:v>
                      </c:pt>
                      <c:pt idx="388">
                        <c:v>0.152</c:v>
                      </c:pt>
                      <c:pt idx="389">
                        <c:v>0.27500000000000002</c:v>
                      </c:pt>
                      <c:pt idx="390">
                        <c:v>0.21</c:v>
                      </c:pt>
                      <c:pt idx="391">
                        <c:v>0.16900000000000001</c:v>
                      </c:pt>
                      <c:pt idx="392">
                        <c:v>0.17199999999999999</c:v>
                      </c:pt>
                      <c:pt idx="393">
                        <c:v>0.27700000000000002</c:v>
                      </c:pt>
                      <c:pt idx="394">
                        <c:v>0.151</c:v>
                      </c:pt>
                      <c:pt idx="395">
                        <c:v>0.10199999999999999</c:v>
                      </c:pt>
                      <c:pt idx="396">
                        <c:v>0.25900000000000001</c:v>
                      </c:pt>
                      <c:pt idx="397">
                        <c:v>0.26700000000000002</c:v>
                      </c:pt>
                      <c:pt idx="398">
                        <c:v>0.34100000000000003</c:v>
                      </c:pt>
                      <c:pt idx="399">
                        <c:v>0.32200000000000001</c:v>
                      </c:pt>
                      <c:pt idx="400">
                        <c:v>0.32300000000000001</c:v>
                      </c:pt>
                      <c:pt idx="401">
                        <c:v>0.23499999999999999</c:v>
                      </c:pt>
                      <c:pt idx="402">
                        <c:v>8.5000000000000006E-2</c:v>
                      </c:pt>
                      <c:pt idx="403">
                        <c:v>0.104</c:v>
                      </c:pt>
                      <c:pt idx="404">
                        <c:v>0.113</c:v>
                      </c:pt>
                      <c:pt idx="405">
                        <c:v>0.112</c:v>
                      </c:pt>
                      <c:pt idx="406">
                        <c:v>0.186</c:v>
                      </c:pt>
                      <c:pt idx="407">
                        <c:v>0.06</c:v>
                      </c:pt>
                      <c:pt idx="408">
                        <c:v>0.04</c:v>
                      </c:pt>
                      <c:pt idx="409">
                        <c:v>2.4E-2</c:v>
                      </c:pt>
                      <c:pt idx="410">
                        <c:v>-0.03</c:v>
                      </c:pt>
                      <c:pt idx="411">
                        <c:v>-0.14499999999999999</c:v>
                      </c:pt>
                      <c:pt idx="412">
                        <c:v>-0.13800000000000001</c:v>
                      </c:pt>
                      <c:pt idx="413">
                        <c:v>-9.2999999999999999E-2</c:v>
                      </c:pt>
                      <c:pt idx="414">
                        <c:v>-0.246</c:v>
                      </c:pt>
                      <c:pt idx="415">
                        <c:v>-0.29099999999999998</c:v>
                      </c:pt>
                      <c:pt idx="416">
                        <c:v>-0.25</c:v>
                      </c:pt>
                      <c:pt idx="417">
                        <c:v>-7.2999999999999995E-2</c:v>
                      </c:pt>
                      <c:pt idx="418">
                        <c:v>-0.26200000000000001</c:v>
                      </c:pt>
                      <c:pt idx="419">
                        <c:v>-0.23899999999999999</c:v>
                      </c:pt>
                      <c:pt idx="420">
                        <c:v>-0.26600000000000001</c:v>
                      </c:pt>
                      <c:pt idx="421">
                        <c:v>-7.5999999999999998E-2</c:v>
                      </c:pt>
                      <c:pt idx="422">
                        <c:v>8.4000000000000005E-2</c:v>
                      </c:pt>
                      <c:pt idx="423">
                        <c:v>0.12</c:v>
                      </c:pt>
                      <c:pt idx="424">
                        <c:v>0.188</c:v>
                      </c:pt>
                      <c:pt idx="425">
                        <c:v>0.17399999999999999</c:v>
                      </c:pt>
                      <c:pt idx="426">
                        <c:v>0.253</c:v>
                      </c:pt>
                      <c:pt idx="427">
                        <c:v>0.11</c:v>
                      </c:pt>
                      <c:pt idx="428">
                        <c:v>1.7999999999999999E-2</c:v>
                      </c:pt>
                      <c:pt idx="429">
                        <c:v>3.5999999999999997E-2</c:v>
                      </c:pt>
                      <c:pt idx="430">
                        <c:v>-0.22800000000000001</c:v>
                      </c:pt>
                      <c:pt idx="431">
                        <c:v>2.9000000000000001E-2</c:v>
                      </c:pt>
                      <c:pt idx="432">
                        <c:v>7.1999999999999995E-2</c:v>
                      </c:pt>
                      <c:pt idx="433">
                        <c:v>0.13300000000000001</c:v>
                      </c:pt>
                      <c:pt idx="434">
                        <c:v>0.106</c:v>
                      </c:pt>
                      <c:pt idx="435">
                        <c:v>1.4E-2</c:v>
                      </c:pt>
                      <c:pt idx="436">
                        <c:v>-0.11799999999999999</c:v>
                      </c:pt>
                      <c:pt idx="437">
                        <c:v>-0.13600000000000001</c:v>
                      </c:pt>
                      <c:pt idx="438">
                        <c:v>-0.24199999999999999</c:v>
                      </c:pt>
                      <c:pt idx="439">
                        <c:v>-9.6000000000000002E-2</c:v>
                      </c:pt>
                      <c:pt idx="440">
                        <c:v>-0.20300000000000001</c:v>
                      </c:pt>
                      <c:pt idx="441">
                        <c:v>-0.17199999999999999</c:v>
                      </c:pt>
                      <c:pt idx="442">
                        <c:v>-0.26700000000000002</c:v>
                      </c:pt>
                      <c:pt idx="443">
                        <c:v>-0.16700000000000001</c:v>
                      </c:pt>
                      <c:pt idx="444">
                        <c:v>-9.1999999999999998E-2</c:v>
                      </c:pt>
                      <c:pt idx="445">
                        <c:v>-4.3999999999999997E-2</c:v>
                      </c:pt>
                      <c:pt idx="446">
                        <c:v>-3.3000000000000002E-2</c:v>
                      </c:pt>
                      <c:pt idx="447">
                        <c:v>-0.14499999999999999</c:v>
                      </c:pt>
                      <c:pt idx="448">
                        <c:v>-0.125</c:v>
                      </c:pt>
                      <c:pt idx="449">
                        <c:v>0.13600000000000001</c:v>
                      </c:pt>
                      <c:pt idx="450">
                        <c:v>0.188</c:v>
                      </c:pt>
                      <c:pt idx="451">
                        <c:v>0.17199999999999999</c:v>
                      </c:pt>
                      <c:pt idx="452">
                        <c:v>6.0999999999999999E-2</c:v>
                      </c:pt>
                      <c:pt idx="453">
                        <c:v>-4.9000000000000002E-2</c:v>
                      </c:pt>
                      <c:pt idx="454">
                        <c:v>3.4000000000000002E-2</c:v>
                      </c:pt>
                      <c:pt idx="455">
                        <c:v>-0.14599999999999999</c:v>
                      </c:pt>
                      <c:pt idx="456">
                        <c:v>-0.13800000000000001</c:v>
                      </c:pt>
                      <c:pt idx="457">
                        <c:v>-0.156</c:v>
                      </c:pt>
                      <c:pt idx="458">
                        <c:v>-0.17599999999999999</c:v>
                      </c:pt>
                      <c:pt idx="459">
                        <c:v>-0.27300000000000002</c:v>
                      </c:pt>
                      <c:pt idx="460">
                        <c:v>-0.34799999999999998</c:v>
                      </c:pt>
                      <c:pt idx="461">
                        <c:v>-0.313</c:v>
                      </c:pt>
                      <c:pt idx="462">
                        <c:v>-0.216</c:v>
                      </c:pt>
                      <c:pt idx="463">
                        <c:v>-0.22700000000000001</c:v>
                      </c:pt>
                      <c:pt idx="464">
                        <c:v>-0.215</c:v>
                      </c:pt>
                      <c:pt idx="465">
                        <c:v>-0.32500000000000001</c:v>
                      </c:pt>
                      <c:pt idx="466">
                        <c:v>-0.30199999999999999</c:v>
                      </c:pt>
                      <c:pt idx="467">
                        <c:v>-0.217</c:v>
                      </c:pt>
                      <c:pt idx="468">
                        <c:v>-0.105</c:v>
                      </c:pt>
                      <c:pt idx="469">
                        <c:v>-7.2999999999999995E-2</c:v>
                      </c:pt>
                      <c:pt idx="470">
                        <c:v>-0.252</c:v>
                      </c:pt>
                      <c:pt idx="471">
                        <c:v>-0.28000000000000003</c:v>
                      </c:pt>
                      <c:pt idx="472">
                        <c:v>-0.19600000000000001</c:v>
                      </c:pt>
                      <c:pt idx="473">
                        <c:v>-9.6000000000000002E-2</c:v>
                      </c:pt>
                      <c:pt idx="474">
                        <c:v>-6.2E-2</c:v>
                      </c:pt>
                      <c:pt idx="475">
                        <c:v>-8.4000000000000005E-2</c:v>
                      </c:pt>
                      <c:pt idx="476">
                        <c:v>8.5000000000000006E-2</c:v>
                      </c:pt>
                      <c:pt idx="477">
                        <c:v>8.3000000000000004E-2</c:v>
                      </c:pt>
                      <c:pt idx="478">
                        <c:v>-9.8000000000000004E-2</c:v>
                      </c:pt>
                      <c:pt idx="479">
                        <c:v>-3.9E-2</c:v>
                      </c:pt>
                      <c:pt idx="480">
                        <c:v>-5.6000000000000001E-2</c:v>
                      </c:pt>
                      <c:pt idx="481">
                        <c:v>4.2999999999999997E-2</c:v>
                      </c:pt>
                      <c:pt idx="482">
                        <c:v>-2.9000000000000001E-2</c:v>
                      </c:pt>
                      <c:pt idx="483">
                        <c:v>5.8000000000000003E-2</c:v>
                      </c:pt>
                      <c:pt idx="484">
                        <c:v>0.26700000000000002</c:v>
                      </c:pt>
                      <c:pt idx="485">
                        <c:v>0.19900000000000001</c:v>
                      </c:pt>
                      <c:pt idx="486">
                        <c:v>0.111</c:v>
                      </c:pt>
                      <c:pt idx="487">
                        <c:v>0.09</c:v>
                      </c:pt>
                      <c:pt idx="488">
                        <c:v>0.32400000000000001</c:v>
                      </c:pt>
                      <c:pt idx="489">
                        <c:v>0.16800000000000001</c:v>
                      </c:pt>
                      <c:pt idx="490">
                        <c:v>5.5E-2</c:v>
                      </c:pt>
                      <c:pt idx="491">
                        <c:v>6.4000000000000001E-2</c:v>
                      </c:pt>
                      <c:pt idx="492">
                        <c:v>8.7999999999999995E-2</c:v>
                      </c:pt>
                      <c:pt idx="493">
                        <c:v>0.14099999999999999</c:v>
                      </c:pt>
                      <c:pt idx="494">
                        <c:v>0.312</c:v>
                      </c:pt>
                      <c:pt idx="495">
                        <c:v>0.255</c:v>
                      </c:pt>
                      <c:pt idx="496">
                        <c:v>0.17100000000000001</c:v>
                      </c:pt>
                      <c:pt idx="497">
                        <c:v>0.107</c:v>
                      </c:pt>
                      <c:pt idx="498">
                        <c:v>0.105</c:v>
                      </c:pt>
                      <c:pt idx="499">
                        <c:v>2.5999999999999999E-2</c:v>
                      </c:pt>
                      <c:pt idx="500">
                        <c:v>5.5E-2</c:v>
                      </c:pt>
                      <c:pt idx="501">
                        <c:v>8.4000000000000005E-2</c:v>
                      </c:pt>
                      <c:pt idx="502">
                        <c:v>-6.0000000000000001E-3</c:v>
                      </c:pt>
                      <c:pt idx="503">
                        <c:v>-5.0000000000000001E-3</c:v>
                      </c:pt>
                      <c:pt idx="504">
                        <c:v>-8.0000000000000002E-3</c:v>
                      </c:pt>
                      <c:pt idx="505">
                        <c:v>6.5000000000000002E-2</c:v>
                      </c:pt>
                      <c:pt idx="506">
                        <c:v>0.115</c:v>
                      </c:pt>
                      <c:pt idx="507">
                        <c:v>6.9000000000000006E-2</c:v>
                      </c:pt>
                      <c:pt idx="508">
                        <c:v>9.7000000000000003E-2</c:v>
                      </c:pt>
                      <c:pt idx="509">
                        <c:v>0.217</c:v>
                      </c:pt>
                      <c:pt idx="510">
                        <c:v>0.224</c:v>
                      </c:pt>
                      <c:pt idx="511">
                        <c:v>0.14699999999999999</c:v>
                      </c:pt>
                      <c:pt idx="512">
                        <c:v>0.113</c:v>
                      </c:pt>
                      <c:pt idx="513">
                        <c:v>-2.1000000000000001E-2</c:v>
                      </c:pt>
                      <c:pt idx="514">
                        <c:v>-0.122</c:v>
                      </c:pt>
                      <c:pt idx="515">
                        <c:v>8.0000000000000002E-3</c:v>
                      </c:pt>
                      <c:pt idx="516">
                        <c:v>-5.8000000000000003E-2</c:v>
                      </c:pt>
                      <c:pt idx="517">
                        <c:v>-4.3999999999999997E-2</c:v>
                      </c:pt>
                      <c:pt idx="518">
                        <c:v>-1E-3</c:v>
                      </c:pt>
                      <c:pt idx="519">
                        <c:v>9.2999999999999999E-2</c:v>
                      </c:pt>
                      <c:pt idx="520">
                        <c:v>0.20899999999999999</c:v>
                      </c:pt>
                      <c:pt idx="521">
                        <c:v>0.19500000000000001</c:v>
                      </c:pt>
                      <c:pt idx="522">
                        <c:v>0.11799999999999999</c:v>
                      </c:pt>
                      <c:pt idx="523">
                        <c:v>0.27700000000000002</c:v>
                      </c:pt>
                      <c:pt idx="524">
                        <c:v>0.13700000000000001</c:v>
                      </c:pt>
                      <c:pt idx="525">
                        <c:v>9.9000000000000005E-2</c:v>
                      </c:pt>
                      <c:pt idx="526">
                        <c:v>0.20699999999999999</c:v>
                      </c:pt>
                      <c:pt idx="527">
                        <c:v>0.307</c:v>
                      </c:pt>
                      <c:pt idx="528">
                        <c:v>0.216</c:v>
                      </c:pt>
                      <c:pt idx="529">
                        <c:v>0.21099999999999999</c:v>
                      </c:pt>
                      <c:pt idx="530">
                        <c:v>7.0000000000000007E-2</c:v>
                      </c:pt>
                      <c:pt idx="531">
                        <c:v>0.17299999999999999</c:v>
                      </c:pt>
                      <c:pt idx="532">
                        <c:v>6.0000000000000001E-3</c:v>
                      </c:pt>
                      <c:pt idx="533">
                        <c:v>8.9999999999999993E-3</c:v>
                      </c:pt>
                      <c:pt idx="534">
                        <c:v>0.10100000000000001</c:v>
                      </c:pt>
                      <c:pt idx="535">
                        <c:v>8.0000000000000002E-3</c:v>
                      </c:pt>
                      <c:pt idx="536">
                        <c:v>5.8000000000000003E-2</c:v>
                      </c:pt>
                      <c:pt idx="537">
                        <c:v>0.125</c:v>
                      </c:pt>
                      <c:pt idx="538">
                        <c:v>5.2999999999999999E-2</c:v>
                      </c:pt>
                      <c:pt idx="539">
                        <c:v>0.14499999999999999</c:v>
                      </c:pt>
                      <c:pt idx="540">
                        <c:v>5.7000000000000002E-2</c:v>
                      </c:pt>
                      <c:pt idx="541">
                        <c:v>0.19500000000000001</c:v>
                      </c:pt>
                      <c:pt idx="542">
                        <c:v>0.16800000000000001</c:v>
                      </c:pt>
                      <c:pt idx="543">
                        <c:v>0.16</c:v>
                      </c:pt>
                      <c:pt idx="544">
                        <c:v>0.09</c:v>
                      </c:pt>
                      <c:pt idx="545">
                        <c:v>0.22700000000000001</c:v>
                      </c:pt>
                      <c:pt idx="546">
                        <c:v>0.193</c:v>
                      </c:pt>
                      <c:pt idx="547">
                        <c:v>0.191</c:v>
                      </c:pt>
                      <c:pt idx="548">
                        <c:v>1.2E-2</c:v>
                      </c:pt>
                      <c:pt idx="549">
                        <c:v>-9.9000000000000005E-2</c:v>
                      </c:pt>
                      <c:pt idx="550">
                        <c:v>-7.0000000000000007E-2</c:v>
                      </c:pt>
                      <c:pt idx="551">
                        <c:v>-5.7000000000000002E-2</c:v>
                      </c:pt>
                      <c:pt idx="552">
                        <c:v>-0.108</c:v>
                      </c:pt>
                      <c:pt idx="553">
                        <c:v>-2.4E-2</c:v>
                      </c:pt>
                      <c:pt idx="554">
                        <c:v>-1.4999999999999999E-2</c:v>
                      </c:pt>
                      <c:pt idx="555">
                        <c:v>-0.14099999999999999</c:v>
                      </c:pt>
                      <c:pt idx="556">
                        <c:v>-8.2000000000000003E-2</c:v>
                      </c:pt>
                      <c:pt idx="557">
                        <c:v>-0.24299999999999999</c:v>
                      </c:pt>
                      <c:pt idx="558">
                        <c:v>-0.28299999999999997</c:v>
                      </c:pt>
                      <c:pt idx="559">
                        <c:v>-0.16300000000000001</c:v>
                      </c:pt>
                      <c:pt idx="560">
                        <c:v>7.0000000000000001E-3</c:v>
                      </c:pt>
                      <c:pt idx="561">
                        <c:v>2.4E-2</c:v>
                      </c:pt>
                      <c:pt idx="562">
                        <c:v>-0.109</c:v>
                      </c:pt>
                      <c:pt idx="563">
                        <c:v>-7.8E-2</c:v>
                      </c:pt>
                      <c:pt idx="564">
                        <c:v>-3.4000000000000002E-2</c:v>
                      </c:pt>
                      <c:pt idx="565">
                        <c:v>6.0999999999999999E-2</c:v>
                      </c:pt>
                      <c:pt idx="566">
                        <c:v>-5.0999999999999997E-2</c:v>
                      </c:pt>
                      <c:pt idx="567">
                        <c:v>-6.2E-2</c:v>
                      </c:pt>
                      <c:pt idx="568">
                        <c:v>-0.13700000000000001</c:v>
                      </c:pt>
                      <c:pt idx="569">
                        <c:v>-0.16900000000000001</c:v>
                      </c:pt>
                      <c:pt idx="570">
                        <c:v>-0.156</c:v>
                      </c:pt>
                      <c:pt idx="571">
                        <c:v>-0.437</c:v>
                      </c:pt>
                      <c:pt idx="572">
                        <c:v>-0.44900000000000001</c:v>
                      </c:pt>
                      <c:pt idx="573">
                        <c:v>-0.35899999999999999</c:v>
                      </c:pt>
                      <c:pt idx="574">
                        <c:v>-0.23200000000000001</c:v>
                      </c:pt>
                      <c:pt idx="575">
                        <c:v>-0.28599999999999998</c:v>
                      </c:pt>
                      <c:pt idx="576">
                        <c:v>-0.34499999999999997</c:v>
                      </c:pt>
                      <c:pt idx="577">
                        <c:v>-0.36699999999999999</c:v>
                      </c:pt>
                      <c:pt idx="578">
                        <c:v>-0.373</c:v>
                      </c:pt>
                      <c:pt idx="579">
                        <c:v>-0.41599999999999998</c:v>
                      </c:pt>
                      <c:pt idx="580">
                        <c:v>-0.39100000000000001</c:v>
                      </c:pt>
                      <c:pt idx="581">
                        <c:v>-0.42299999999999999</c:v>
                      </c:pt>
                      <c:pt idx="582">
                        <c:v>-0.33100000000000002</c:v>
                      </c:pt>
                      <c:pt idx="583">
                        <c:v>-0.34200000000000003</c:v>
                      </c:pt>
                      <c:pt idx="584">
                        <c:v>-0.47199999999999998</c:v>
                      </c:pt>
                      <c:pt idx="585">
                        <c:v>-0.36399999999999999</c:v>
                      </c:pt>
                      <c:pt idx="586">
                        <c:v>-0.193</c:v>
                      </c:pt>
                      <c:pt idx="587">
                        <c:v>-0.14799999999999999</c:v>
                      </c:pt>
                      <c:pt idx="588">
                        <c:v>-0.219</c:v>
                      </c:pt>
                      <c:pt idx="589">
                        <c:v>-0.17699999999999999</c:v>
                      </c:pt>
                      <c:pt idx="590">
                        <c:v>-0.35399999999999998</c:v>
                      </c:pt>
                      <c:pt idx="591">
                        <c:v>-0.16700000000000001</c:v>
                      </c:pt>
                      <c:pt idx="592">
                        <c:v>-5.8000000000000003E-2</c:v>
                      </c:pt>
                      <c:pt idx="593">
                        <c:v>-0.16700000000000001</c:v>
                      </c:pt>
                      <c:pt idx="594">
                        <c:v>-4.9000000000000002E-2</c:v>
                      </c:pt>
                      <c:pt idx="595">
                        <c:v>-0.13700000000000001</c:v>
                      </c:pt>
                      <c:pt idx="596">
                        <c:v>-0.35099999999999998</c:v>
                      </c:pt>
                      <c:pt idx="597">
                        <c:v>-0.247</c:v>
                      </c:pt>
                      <c:pt idx="598">
                        <c:v>-0.26300000000000001</c:v>
                      </c:pt>
                      <c:pt idx="599">
                        <c:v>-0.24</c:v>
                      </c:pt>
                      <c:pt idx="600">
                        <c:v>-6.7000000000000004E-2</c:v>
                      </c:pt>
                      <c:pt idx="601">
                        <c:v>-2.8000000000000001E-2</c:v>
                      </c:pt>
                      <c:pt idx="602">
                        <c:v>-4.8000000000000001E-2</c:v>
                      </c:pt>
                      <c:pt idx="603">
                        <c:v>-0.04</c:v>
                      </c:pt>
                      <c:pt idx="604">
                        <c:v>-0.155</c:v>
                      </c:pt>
                      <c:pt idx="605">
                        <c:v>1.2E-2</c:v>
                      </c:pt>
                      <c:pt idx="606">
                        <c:v>-3.0000000000000001E-3</c:v>
                      </c:pt>
                      <c:pt idx="607">
                        <c:v>-0.06</c:v>
                      </c:pt>
                      <c:pt idx="608">
                        <c:v>-0.115</c:v>
                      </c:pt>
                      <c:pt idx="609">
                        <c:v>-0.13700000000000001</c:v>
                      </c:pt>
                      <c:pt idx="610">
                        <c:v>-1.4E-2</c:v>
                      </c:pt>
                      <c:pt idx="611">
                        <c:v>-0.221</c:v>
                      </c:pt>
                      <c:pt idx="612">
                        <c:v>-0.182</c:v>
                      </c:pt>
                      <c:pt idx="613">
                        <c:v>-0.34499999999999997</c:v>
                      </c:pt>
                      <c:pt idx="614">
                        <c:v>-0.251</c:v>
                      </c:pt>
                      <c:pt idx="615">
                        <c:v>-0.157</c:v>
                      </c:pt>
                      <c:pt idx="616">
                        <c:v>-0.14499999999999999</c:v>
                      </c:pt>
                      <c:pt idx="617">
                        <c:v>-0.25</c:v>
                      </c:pt>
                      <c:pt idx="618">
                        <c:v>-0.27700000000000002</c:v>
                      </c:pt>
                      <c:pt idx="619">
                        <c:v>-0.312</c:v>
                      </c:pt>
                      <c:pt idx="620">
                        <c:v>-0.17399999999999999</c:v>
                      </c:pt>
                      <c:pt idx="621">
                        <c:v>-0.216</c:v>
                      </c:pt>
                      <c:pt idx="622">
                        <c:v>-0.224</c:v>
                      </c:pt>
                      <c:pt idx="623">
                        <c:v>-0.187</c:v>
                      </c:pt>
                      <c:pt idx="624">
                        <c:v>-0.22800000000000001</c:v>
                      </c:pt>
                      <c:pt idx="625">
                        <c:v>-0.23</c:v>
                      </c:pt>
                      <c:pt idx="626">
                        <c:v>-0.23699999999999999</c:v>
                      </c:pt>
                      <c:pt idx="627">
                        <c:v>-0.20599999999999999</c:v>
                      </c:pt>
                      <c:pt idx="628">
                        <c:v>-0.16</c:v>
                      </c:pt>
                      <c:pt idx="629">
                        <c:v>-6.0999999999999999E-2</c:v>
                      </c:pt>
                      <c:pt idx="630">
                        <c:v>2.7E-2</c:v>
                      </c:pt>
                      <c:pt idx="631">
                        <c:v>1.0999999999999999E-2</c:v>
                      </c:pt>
                      <c:pt idx="632">
                        <c:v>-8.5999999999999993E-2</c:v>
                      </c:pt>
                      <c:pt idx="633">
                        <c:v>-0.11799999999999999</c:v>
                      </c:pt>
                      <c:pt idx="634">
                        <c:v>-0.152</c:v>
                      </c:pt>
                      <c:pt idx="635">
                        <c:v>-0.11899999999999999</c:v>
                      </c:pt>
                      <c:pt idx="636">
                        <c:v>-0.10199999999999999</c:v>
                      </c:pt>
                      <c:pt idx="637">
                        <c:v>-0.14000000000000001</c:v>
                      </c:pt>
                      <c:pt idx="638">
                        <c:v>-9.9000000000000005E-2</c:v>
                      </c:pt>
                      <c:pt idx="639">
                        <c:v>-0.14599999999999999</c:v>
                      </c:pt>
                      <c:pt idx="640">
                        <c:v>-4.0000000000000001E-3</c:v>
                      </c:pt>
                      <c:pt idx="641">
                        <c:v>-0.126</c:v>
                      </c:pt>
                      <c:pt idx="642">
                        <c:v>-0.16500000000000001</c:v>
                      </c:pt>
                      <c:pt idx="643">
                        <c:v>-8.1000000000000003E-2</c:v>
                      </c:pt>
                      <c:pt idx="644">
                        <c:v>-0.112</c:v>
                      </c:pt>
                      <c:pt idx="645">
                        <c:v>-0.14899999999999999</c:v>
                      </c:pt>
                      <c:pt idx="646">
                        <c:v>-0.28899999999999998</c:v>
                      </c:pt>
                      <c:pt idx="647">
                        <c:v>-0.23200000000000001</c:v>
                      </c:pt>
                      <c:pt idx="648">
                        <c:v>-0.30499999999999999</c:v>
                      </c:pt>
                      <c:pt idx="649">
                        <c:v>-0.249</c:v>
                      </c:pt>
                      <c:pt idx="650">
                        <c:v>-0.25800000000000001</c:v>
                      </c:pt>
                      <c:pt idx="651">
                        <c:v>-0.308</c:v>
                      </c:pt>
                      <c:pt idx="652">
                        <c:v>-0.33900000000000002</c:v>
                      </c:pt>
                      <c:pt idx="653">
                        <c:v>-0.35899999999999999</c:v>
                      </c:pt>
                      <c:pt idx="654">
                        <c:v>-0.28699999999999998</c:v>
                      </c:pt>
                      <c:pt idx="655">
                        <c:v>-0.25700000000000001</c:v>
                      </c:pt>
                      <c:pt idx="656">
                        <c:v>-0.104</c:v>
                      </c:pt>
                      <c:pt idx="657">
                        <c:v>-0.188</c:v>
                      </c:pt>
                      <c:pt idx="658">
                        <c:v>-7.5999999999999998E-2</c:v>
                      </c:pt>
                      <c:pt idx="659">
                        <c:v>-0.24</c:v>
                      </c:pt>
                      <c:pt idx="660">
                        <c:v>-0.251</c:v>
                      </c:pt>
                      <c:pt idx="661">
                        <c:v>-0.251</c:v>
                      </c:pt>
                      <c:pt idx="662">
                        <c:v>-0.30599999999999999</c:v>
                      </c:pt>
                      <c:pt idx="663">
                        <c:v>-0.318</c:v>
                      </c:pt>
                      <c:pt idx="664">
                        <c:v>-0.34200000000000003</c:v>
                      </c:pt>
                      <c:pt idx="665">
                        <c:v>-0.23699999999999999</c:v>
                      </c:pt>
                      <c:pt idx="666">
                        <c:v>-0.16600000000000001</c:v>
                      </c:pt>
                      <c:pt idx="667">
                        <c:v>-6.3E-2</c:v>
                      </c:pt>
                      <c:pt idx="668">
                        <c:v>-0.11700000000000001</c:v>
                      </c:pt>
                      <c:pt idx="669">
                        <c:v>-0.112</c:v>
                      </c:pt>
                      <c:pt idx="670">
                        <c:v>-0.22900000000000001</c:v>
                      </c:pt>
                      <c:pt idx="671">
                        <c:v>-0.17100000000000001</c:v>
                      </c:pt>
                      <c:pt idx="672">
                        <c:v>-0.23499999999999999</c:v>
                      </c:pt>
                      <c:pt idx="673">
                        <c:v>-0.25800000000000001</c:v>
                      </c:pt>
                      <c:pt idx="674">
                        <c:v>-0.216</c:v>
                      </c:pt>
                      <c:pt idx="675">
                        <c:v>-0.16700000000000001</c:v>
                      </c:pt>
                      <c:pt idx="676">
                        <c:v>-0.114</c:v>
                      </c:pt>
                      <c:pt idx="677">
                        <c:v>-0.14899999999999999</c:v>
                      </c:pt>
                      <c:pt idx="678">
                        <c:v>-0.255</c:v>
                      </c:pt>
                      <c:pt idx="679">
                        <c:v>-0.39300000000000002</c:v>
                      </c:pt>
                      <c:pt idx="680">
                        <c:v>-0.24299999999999999</c:v>
                      </c:pt>
                      <c:pt idx="681">
                        <c:v>-0.249</c:v>
                      </c:pt>
                      <c:pt idx="682">
                        <c:v>-0.221</c:v>
                      </c:pt>
                      <c:pt idx="683">
                        <c:v>-0.23400000000000001</c:v>
                      </c:pt>
                      <c:pt idx="684">
                        <c:v>-0.30599999999999999</c:v>
                      </c:pt>
                      <c:pt idx="685">
                        <c:v>-0.21099999999999999</c:v>
                      </c:pt>
                      <c:pt idx="686">
                        <c:v>-0.224</c:v>
                      </c:pt>
                      <c:pt idx="687">
                        <c:v>-0.44</c:v>
                      </c:pt>
                      <c:pt idx="688">
                        <c:v>-0.44800000000000001</c:v>
                      </c:pt>
                      <c:pt idx="689">
                        <c:v>-0.56499999999999995</c:v>
                      </c:pt>
                      <c:pt idx="690">
                        <c:v>-0.438</c:v>
                      </c:pt>
                      <c:pt idx="691">
                        <c:v>-0.434</c:v>
                      </c:pt>
                      <c:pt idx="692">
                        <c:v>-0.42699999999999999</c:v>
                      </c:pt>
                      <c:pt idx="693">
                        <c:v>-0.38100000000000001</c:v>
                      </c:pt>
                      <c:pt idx="694">
                        <c:v>-0.45500000000000002</c:v>
                      </c:pt>
                      <c:pt idx="695">
                        <c:v>-0.32600000000000001</c:v>
                      </c:pt>
                      <c:pt idx="696">
                        <c:v>-0.223</c:v>
                      </c:pt>
                      <c:pt idx="697">
                        <c:v>-0.318</c:v>
                      </c:pt>
                      <c:pt idx="698">
                        <c:v>-0.40500000000000003</c:v>
                      </c:pt>
                      <c:pt idx="699">
                        <c:v>-0.38400000000000001</c:v>
                      </c:pt>
                      <c:pt idx="700">
                        <c:v>-0.26200000000000001</c:v>
                      </c:pt>
                      <c:pt idx="701">
                        <c:v>-0.377</c:v>
                      </c:pt>
                      <c:pt idx="702">
                        <c:v>-0.43099999999999999</c:v>
                      </c:pt>
                      <c:pt idx="703">
                        <c:v>-0.37</c:v>
                      </c:pt>
                      <c:pt idx="704">
                        <c:v>-0.188</c:v>
                      </c:pt>
                      <c:pt idx="705">
                        <c:v>-0.113</c:v>
                      </c:pt>
                      <c:pt idx="706">
                        <c:v>-0.184</c:v>
                      </c:pt>
                      <c:pt idx="707">
                        <c:v>-0.22700000000000001</c:v>
                      </c:pt>
                      <c:pt idx="708">
                        <c:v>-0.128</c:v>
                      </c:pt>
                      <c:pt idx="709">
                        <c:v>-0.11600000000000001</c:v>
                      </c:pt>
                      <c:pt idx="710">
                        <c:v>-3.0000000000000001E-3</c:v>
                      </c:pt>
                      <c:pt idx="711">
                        <c:v>5.1999999999999998E-2</c:v>
                      </c:pt>
                      <c:pt idx="712">
                        <c:v>0.26200000000000001</c:v>
                      </c:pt>
                      <c:pt idx="713">
                        <c:v>0.29399999999999998</c:v>
                      </c:pt>
                      <c:pt idx="714">
                        <c:v>0.318</c:v>
                      </c:pt>
                      <c:pt idx="715">
                        <c:v>0.21199999999999999</c:v>
                      </c:pt>
                      <c:pt idx="716">
                        <c:v>0.19700000000000001</c:v>
                      </c:pt>
                      <c:pt idx="717">
                        <c:v>2.9000000000000001E-2</c:v>
                      </c:pt>
                      <c:pt idx="718">
                        <c:v>-6.0000000000000001E-3</c:v>
                      </c:pt>
                      <c:pt idx="719">
                        <c:v>1.0999999999999999E-2</c:v>
                      </c:pt>
                      <c:pt idx="720">
                        <c:v>-3.9E-2</c:v>
                      </c:pt>
                      <c:pt idx="721">
                        <c:v>-9.9000000000000005E-2</c:v>
                      </c:pt>
                      <c:pt idx="722">
                        <c:v>-9.2999999999999999E-2</c:v>
                      </c:pt>
                      <c:pt idx="723">
                        <c:v>-0.11799999999999999</c:v>
                      </c:pt>
                      <c:pt idx="724">
                        <c:v>0.02</c:v>
                      </c:pt>
                      <c:pt idx="725">
                        <c:v>2.9000000000000001E-2</c:v>
                      </c:pt>
                      <c:pt idx="726">
                        <c:v>-7.4999999999999997E-2</c:v>
                      </c:pt>
                      <c:pt idx="727">
                        <c:v>-1.6E-2</c:v>
                      </c:pt>
                      <c:pt idx="728">
                        <c:v>-4.0000000000000001E-3</c:v>
                      </c:pt>
                      <c:pt idx="729">
                        <c:v>-7.4999999999999997E-2</c:v>
                      </c:pt>
                      <c:pt idx="730">
                        <c:v>-0.24</c:v>
                      </c:pt>
                      <c:pt idx="731">
                        <c:v>-0.20799999999999999</c:v>
                      </c:pt>
                      <c:pt idx="732">
                        <c:v>-0.29399999999999998</c:v>
                      </c:pt>
                      <c:pt idx="733">
                        <c:v>-0.35</c:v>
                      </c:pt>
                      <c:pt idx="734">
                        <c:v>-0.40100000000000002</c:v>
                      </c:pt>
                      <c:pt idx="735">
                        <c:v>-0.30599999999999999</c:v>
                      </c:pt>
                      <c:pt idx="736">
                        <c:v>-0.253</c:v>
                      </c:pt>
                      <c:pt idx="737">
                        <c:v>-0.152</c:v>
                      </c:pt>
                      <c:pt idx="738">
                        <c:v>-0.20899999999999999</c:v>
                      </c:pt>
                      <c:pt idx="739">
                        <c:v>-0.192</c:v>
                      </c:pt>
                      <c:pt idx="740">
                        <c:v>-0.28199999999999997</c:v>
                      </c:pt>
                      <c:pt idx="741">
                        <c:v>-0.34100000000000003</c:v>
                      </c:pt>
                      <c:pt idx="742">
                        <c:v>-0.31900000000000001</c:v>
                      </c:pt>
                      <c:pt idx="743">
                        <c:v>-0.25900000000000001</c:v>
                      </c:pt>
                      <c:pt idx="744">
                        <c:v>-0.10100000000000001</c:v>
                      </c:pt>
                      <c:pt idx="745">
                        <c:v>-0.17499999999999999</c:v>
                      </c:pt>
                      <c:pt idx="746">
                        <c:v>-0.11700000000000001</c:v>
                      </c:pt>
                      <c:pt idx="747">
                        <c:v>-0.17799999999999999</c:v>
                      </c:pt>
                      <c:pt idx="748">
                        <c:v>-0.23799999999999999</c:v>
                      </c:pt>
                      <c:pt idx="749">
                        <c:v>-0.41899999999999998</c:v>
                      </c:pt>
                      <c:pt idx="750">
                        <c:v>-0.36699999999999999</c:v>
                      </c:pt>
                      <c:pt idx="751">
                        <c:v>-0.39</c:v>
                      </c:pt>
                      <c:pt idx="752">
                        <c:v>-0.36499999999999999</c:v>
                      </c:pt>
                      <c:pt idx="753">
                        <c:v>-0.25800000000000001</c:v>
                      </c:pt>
                      <c:pt idx="754">
                        <c:v>-0.29899999999999999</c:v>
                      </c:pt>
                      <c:pt idx="755">
                        <c:v>-0.224</c:v>
                      </c:pt>
                      <c:pt idx="756">
                        <c:v>-0.22600000000000001</c:v>
                      </c:pt>
                      <c:pt idx="757">
                        <c:v>-5.8999999999999997E-2</c:v>
                      </c:pt>
                      <c:pt idx="758">
                        <c:v>-0.192</c:v>
                      </c:pt>
                      <c:pt idx="759">
                        <c:v>-5.6000000000000001E-2</c:v>
                      </c:pt>
                      <c:pt idx="760">
                        <c:v>-0.16400000000000001</c:v>
                      </c:pt>
                      <c:pt idx="761">
                        <c:v>-0.222</c:v>
                      </c:pt>
                      <c:pt idx="762">
                        <c:v>-0.28299999999999997</c:v>
                      </c:pt>
                      <c:pt idx="763">
                        <c:v>-0.19</c:v>
                      </c:pt>
                      <c:pt idx="764">
                        <c:v>-0.192</c:v>
                      </c:pt>
                      <c:pt idx="765">
                        <c:v>-0.14199999999999999</c:v>
                      </c:pt>
                      <c:pt idx="766">
                        <c:v>-0.22700000000000001</c:v>
                      </c:pt>
                      <c:pt idx="767">
                        <c:v>-0.28999999999999998</c:v>
                      </c:pt>
                      <c:pt idx="768">
                        <c:v>-0.46100000000000002</c:v>
                      </c:pt>
                      <c:pt idx="769">
                        <c:v>-0.40300000000000002</c:v>
                      </c:pt>
                      <c:pt idx="770">
                        <c:v>-0.45100000000000001</c:v>
                      </c:pt>
                      <c:pt idx="771">
                        <c:v>-0.33400000000000002</c:v>
                      </c:pt>
                      <c:pt idx="772">
                        <c:v>-0.252</c:v>
                      </c:pt>
                      <c:pt idx="773">
                        <c:v>-0.28100000000000003</c:v>
                      </c:pt>
                      <c:pt idx="774">
                        <c:v>-0.27500000000000002</c:v>
                      </c:pt>
                      <c:pt idx="775">
                        <c:v>-0.30299999999999999</c:v>
                      </c:pt>
                      <c:pt idx="776">
                        <c:v>-0.27600000000000002</c:v>
                      </c:pt>
                      <c:pt idx="777">
                        <c:v>-0.26700000000000002</c:v>
                      </c:pt>
                      <c:pt idx="778">
                        <c:v>-0.42699999999999999</c:v>
                      </c:pt>
                      <c:pt idx="779">
                        <c:v>-0.30299999999999999</c:v>
                      </c:pt>
                      <c:pt idx="780">
                        <c:v>-0.28999999999999998</c:v>
                      </c:pt>
                      <c:pt idx="781">
                        <c:v>-0.27300000000000002</c:v>
                      </c:pt>
                      <c:pt idx="782">
                        <c:v>-0.317</c:v>
                      </c:pt>
                      <c:pt idx="783">
                        <c:v>-0.26300000000000001</c:v>
                      </c:pt>
                      <c:pt idx="784">
                        <c:v>-0.25</c:v>
                      </c:pt>
                      <c:pt idx="785">
                        <c:v>-0.247</c:v>
                      </c:pt>
                      <c:pt idx="786">
                        <c:v>-0.108</c:v>
                      </c:pt>
                      <c:pt idx="787">
                        <c:v>-0.246</c:v>
                      </c:pt>
                      <c:pt idx="788">
                        <c:v>-0.22500000000000001</c:v>
                      </c:pt>
                      <c:pt idx="789">
                        <c:v>-5.3999999999999999E-2</c:v>
                      </c:pt>
                      <c:pt idx="790">
                        <c:v>-0.26200000000000001</c:v>
                      </c:pt>
                      <c:pt idx="791">
                        <c:v>-0.12</c:v>
                      </c:pt>
                      <c:pt idx="792">
                        <c:v>-0.20399999999999999</c:v>
                      </c:pt>
                      <c:pt idx="793">
                        <c:v>-0.24099999999999999</c:v>
                      </c:pt>
                      <c:pt idx="794">
                        <c:v>-0.34</c:v>
                      </c:pt>
                      <c:pt idx="795">
                        <c:v>-0.40899999999999997</c:v>
                      </c:pt>
                      <c:pt idx="796">
                        <c:v>-0.317</c:v>
                      </c:pt>
                      <c:pt idx="797">
                        <c:v>-0.33</c:v>
                      </c:pt>
                      <c:pt idx="798">
                        <c:v>-0.376</c:v>
                      </c:pt>
                      <c:pt idx="799">
                        <c:v>-0.308</c:v>
                      </c:pt>
                      <c:pt idx="800">
                        <c:v>-0.36699999999999999</c:v>
                      </c:pt>
                      <c:pt idx="801">
                        <c:v>-0.28599999999999998</c:v>
                      </c:pt>
                      <c:pt idx="802">
                        <c:v>-0.35</c:v>
                      </c:pt>
                      <c:pt idx="803">
                        <c:v>-0.32300000000000001</c:v>
                      </c:pt>
                      <c:pt idx="804">
                        <c:v>-0.36299999999999999</c:v>
                      </c:pt>
                      <c:pt idx="805">
                        <c:v>-0.46</c:v>
                      </c:pt>
                      <c:pt idx="806">
                        <c:v>-0.40300000000000002</c:v>
                      </c:pt>
                      <c:pt idx="807">
                        <c:v>-0.42899999999999999</c:v>
                      </c:pt>
                      <c:pt idx="808">
                        <c:v>-0.28000000000000003</c:v>
                      </c:pt>
                      <c:pt idx="809">
                        <c:v>-0.313</c:v>
                      </c:pt>
                      <c:pt idx="810">
                        <c:v>-0.32100000000000001</c:v>
                      </c:pt>
                      <c:pt idx="811">
                        <c:v>-0.42499999999999999</c:v>
                      </c:pt>
                      <c:pt idx="812">
                        <c:v>-0.36899999999999999</c:v>
                      </c:pt>
                      <c:pt idx="813">
                        <c:v>-0.26400000000000001</c:v>
                      </c:pt>
                      <c:pt idx="814">
                        <c:v>-0.215</c:v>
                      </c:pt>
                      <c:pt idx="815">
                        <c:v>-0.06</c:v>
                      </c:pt>
                      <c:pt idx="816">
                        <c:v>-0.13</c:v>
                      </c:pt>
                      <c:pt idx="817">
                        <c:v>-0.19800000000000001</c:v>
                      </c:pt>
                      <c:pt idx="818">
                        <c:v>-0.104</c:v>
                      </c:pt>
                      <c:pt idx="819">
                        <c:v>-5.7000000000000002E-2</c:v>
                      </c:pt>
                      <c:pt idx="820">
                        <c:v>4.5999999999999999E-2</c:v>
                      </c:pt>
                      <c:pt idx="821">
                        <c:v>-9.7000000000000003E-2</c:v>
                      </c:pt>
                      <c:pt idx="822">
                        <c:v>-0.125</c:v>
                      </c:pt>
                      <c:pt idx="823">
                        <c:v>-0.13700000000000001</c:v>
                      </c:pt>
                      <c:pt idx="824">
                        <c:v>-0.20399999999999999</c:v>
                      </c:pt>
                      <c:pt idx="825">
                        <c:v>-0.23499999999999999</c:v>
                      </c:pt>
                      <c:pt idx="826">
                        <c:v>-0.315</c:v>
                      </c:pt>
                      <c:pt idx="827">
                        <c:v>-0.28699999999999998</c:v>
                      </c:pt>
                      <c:pt idx="828">
                        <c:v>-0.32500000000000001</c:v>
                      </c:pt>
                      <c:pt idx="829">
                        <c:v>-0.31</c:v>
                      </c:pt>
                      <c:pt idx="830">
                        <c:v>-0.23799999999999999</c:v>
                      </c:pt>
                      <c:pt idx="831">
                        <c:v>-0.17899999999999999</c:v>
                      </c:pt>
                      <c:pt idx="832">
                        <c:v>-7.6999999999999999E-2</c:v>
                      </c:pt>
                      <c:pt idx="833">
                        <c:v>-0.189</c:v>
                      </c:pt>
                      <c:pt idx="834">
                        <c:v>-0.14399999999999999</c:v>
                      </c:pt>
                      <c:pt idx="835">
                        <c:v>-0.13200000000000001</c:v>
                      </c:pt>
                      <c:pt idx="836">
                        <c:v>-0.12</c:v>
                      </c:pt>
                      <c:pt idx="837">
                        <c:v>-8.6999999999999994E-2</c:v>
                      </c:pt>
                      <c:pt idx="838">
                        <c:v>-0.17199999999999999</c:v>
                      </c:pt>
                      <c:pt idx="839">
                        <c:v>4.5999999999999999E-2</c:v>
                      </c:pt>
                      <c:pt idx="840">
                        <c:v>3.4000000000000002E-2</c:v>
                      </c:pt>
                      <c:pt idx="841">
                        <c:v>0.107</c:v>
                      </c:pt>
                      <c:pt idx="842">
                        <c:v>4.7E-2</c:v>
                      </c:pt>
                      <c:pt idx="843">
                        <c:v>0.108</c:v>
                      </c:pt>
                      <c:pt idx="844">
                        <c:v>0.125</c:v>
                      </c:pt>
                      <c:pt idx="845">
                        <c:v>6.8000000000000005E-2</c:v>
                      </c:pt>
                      <c:pt idx="846">
                        <c:v>0.14000000000000001</c:v>
                      </c:pt>
                      <c:pt idx="847">
                        <c:v>5.1999999999999998E-2</c:v>
                      </c:pt>
                      <c:pt idx="848">
                        <c:v>4.1000000000000002E-2</c:v>
                      </c:pt>
                      <c:pt idx="849">
                        <c:v>0.17599999999999999</c:v>
                      </c:pt>
                      <c:pt idx="850">
                        <c:v>2.5999999999999999E-2</c:v>
                      </c:pt>
                      <c:pt idx="851">
                        <c:v>8.8999999999999996E-2</c:v>
                      </c:pt>
                      <c:pt idx="852">
                        <c:v>0.08</c:v>
                      </c:pt>
                      <c:pt idx="853">
                        <c:v>7.5999999999999998E-2</c:v>
                      </c:pt>
                      <c:pt idx="854">
                        <c:v>3.9E-2</c:v>
                      </c:pt>
                      <c:pt idx="855">
                        <c:v>6.7000000000000004E-2</c:v>
                      </c:pt>
                      <c:pt idx="856">
                        <c:v>0.191</c:v>
                      </c:pt>
                      <c:pt idx="857">
                        <c:v>0.153</c:v>
                      </c:pt>
                      <c:pt idx="858">
                        <c:v>0.154</c:v>
                      </c:pt>
                      <c:pt idx="859">
                        <c:v>0.156</c:v>
                      </c:pt>
                      <c:pt idx="860">
                        <c:v>0.104</c:v>
                      </c:pt>
                      <c:pt idx="861">
                        <c:v>0.17199999999999999</c:v>
                      </c:pt>
                      <c:pt idx="862">
                        <c:v>0.13600000000000001</c:v>
                      </c:pt>
                      <c:pt idx="863">
                        <c:v>-2.5000000000000001E-2</c:v>
                      </c:pt>
                      <c:pt idx="864">
                        <c:v>-4.7E-2</c:v>
                      </c:pt>
                      <c:pt idx="865">
                        <c:v>-9.5000000000000001E-2</c:v>
                      </c:pt>
                      <c:pt idx="866">
                        <c:v>-9.5000000000000001E-2</c:v>
                      </c:pt>
                      <c:pt idx="867">
                        <c:v>-0.1</c:v>
                      </c:pt>
                      <c:pt idx="868">
                        <c:v>1.6E-2</c:v>
                      </c:pt>
                      <c:pt idx="869">
                        <c:v>6.6000000000000003E-2</c:v>
                      </c:pt>
                      <c:pt idx="870">
                        <c:v>8.5000000000000006E-2</c:v>
                      </c:pt>
                      <c:pt idx="871">
                        <c:v>0.10100000000000001</c:v>
                      </c:pt>
                      <c:pt idx="872">
                        <c:v>8.6999999999999994E-2</c:v>
                      </c:pt>
                      <c:pt idx="873">
                        <c:v>4.1000000000000002E-2</c:v>
                      </c:pt>
                      <c:pt idx="874">
                        <c:v>-5.1999999999999998E-2</c:v>
                      </c:pt>
                      <c:pt idx="875">
                        <c:v>-9.0999999999999998E-2</c:v>
                      </c:pt>
                      <c:pt idx="876">
                        <c:v>-8.7999999999999995E-2</c:v>
                      </c:pt>
                      <c:pt idx="877">
                        <c:v>-0.10100000000000001</c:v>
                      </c:pt>
                      <c:pt idx="878">
                        <c:v>-0.09</c:v>
                      </c:pt>
                      <c:pt idx="879">
                        <c:v>-1.6E-2</c:v>
                      </c:pt>
                      <c:pt idx="880">
                        <c:v>-0.111</c:v>
                      </c:pt>
                      <c:pt idx="881">
                        <c:v>-0.193</c:v>
                      </c:pt>
                      <c:pt idx="882">
                        <c:v>-0.18</c:v>
                      </c:pt>
                      <c:pt idx="883">
                        <c:v>-0.155</c:v>
                      </c:pt>
                      <c:pt idx="884">
                        <c:v>-6.5000000000000002E-2</c:v>
                      </c:pt>
                      <c:pt idx="885">
                        <c:v>-5.3999999999999999E-2</c:v>
                      </c:pt>
                      <c:pt idx="886">
                        <c:v>-0.115</c:v>
                      </c:pt>
                      <c:pt idx="887">
                        <c:v>-0.186</c:v>
                      </c:pt>
                      <c:pt idx="888">
                        <c:v>-0.124</c:v>
                      </c:pt>
                      <c:pt idx="889">
                        <c:v>-0.17599999999999999</c:v>
                      </c:pt>
                      <c:pt idx="890">
                        <c:v>-9.5000000000000001E-2</c:v>
                      </c:pt>
                      <c:pt idx="891">
                        <c:v>-0.21099999999999999</c:v>
                      </c:pt>
                      <c:pt idx="892">
                        <c:v>-0.111</c:v>
                      </c:pt>
                      <c:pt idx="893">
                        <c:v>-8.1000000000000003E-2</c:v>
                      </c:pt>
                      <c:pt idx="894">
                        <c:v>0.06</c:v>
                      </c:pt>
                      <c:pt idx="895">
                        <c:v>6.9000000000000006E-2</c:v>
                      </c:pt>
                      <c:pt idx="896">
                        <c:v>0.28699999999999998</c:v>
                      </c:pt>
                      <c:pt idx="897">
                        <c:v>0.20100000000000001</c:v>
                      </c:pt>
                      <c:pt idx="898">
                        <c:v>0.153</c:v>
                      </c:pt>
                      <c:pt idx="899">
                        <c:v>0.14199999999999999</c:v>
                      </c:pt>
                      <c:pt idx="900">
                        <c:v>0.114</c:v>
                      </c:pt>
                      <c:pt idx="901">
                        <c:v>6.5000000000000002E-2</c:v>
                      </c:pt>
                      <c:pt idx="902">
                        <c:v>0.14699999999999999</c:v>
                      </c:pt>
                      <c:pt idx="903">
                        <c:v>0.15</c:v>
                      </c:pt>
                      <c:pt idx="904">
                        <c:v>0.224</c:v>
                      </c:pt>
                      <c:pt idx="905">
                        <c:v>0.26800000000000002</c:v>
                      </c:pt>
                      <c:pt idx="906">
                        <c:v>0.19400000000000001</c:v>
                      </c:pt>
                      <c:pt idx="907">
                        <c:v>0.151</c:v>
                      </c:pt>
                      <c:pt idx="908">
                        <c:v>0.26400000000000001</c:v>
                      </c:pt>
                      <c:pt idx="909">
                        <c:v>0.31900000000000001</c:v>
                      </c:pt>
                      <c:pt idx="910">
                        <c:v>5.8000000000000003E-2</c:v>
                      </c:pt>
                      <c:pt idx="911">
                        <c:v>0.17100000000000001</c:v>
                      </c:pt>
                      <c:pt idx="912">
                        <c:v>0.17599999999999999</c:v>
                      </c:pt>
                      <c:pt idx="913">
                        <c:v>0.23</c:v>
                      </c:pt>
                      <c:pt idx="914">
                        <c:v>0.247</c:v>
                      </c:pt>
                      <c:pt idx="915">
                        <c:v>0.21099999999999999</c:v>
                      </c:pt>
                      <c:pt idx="916">
                        <c:v>0.154</c:v>
                      </c:pt>
                      <c:pt idx="917">
                        <c:v>0.24399999999999999</c:v>
                      </c:pt>
                      <c:pt idx="918">
                        <c:v>0.27</c:v>
                      </c:pt>
                      <c:pt idx="919">
                        <c:v>0.38600000000000001</c:v>
                      </c:pt>
                      <c:pt idx="920">
                        <c:v>0.33600000000000002</c:v>
                      </c:pt>
                      <c:pt idx="921">
                        <c:v>0.23799999999999999</c:v>
                      </c:pt>
                      <c:pt idx="922">
                        <c:v>0.13700000000000001</c:v>
                      </c:pt>
                      <c:pt idx="923">
                        <c:v>9.5000000000000001E-2</c:v>
                      </c:pt>
                      <c:pt idx="924">
                        <c:v>8.7999999999999995E-2</c:v>
                      </c:pt>
                      <c:pt idx="925">
                        <c:v>0.156</c:v>
                      </c:pt>
                      <c:pt idx="926">
                        <c:v>0.09</c:v>
                      </c:pt>
                      <c:pt idx="927">
                        <c:v>0.21099999999999999</c:v>
                      </c:pt>
                      <c:pt idx="928">
                        <c:v>0.29099999999999998</c:v>
                      </c:pt>
                      <c:pt idx="929">
                        <c:v>0.24299999999999999</c:v>
                      </c:pt>
                      <c:pt idx="930">
                        <c:v>0.27900000000000003</c:v>
                      </c:pt>
                      <c:pt idx="931">
                        <c:v>0.28100000000000003</c:v>
                      </c:pt>
                      <c:pt idx="932">
                        <c:v>0.24299999999999999</c:v>
                      </c:pt>
                      <c:pt idx="933">
                        <c:v>0.33100000000000002</c:v>
                      </c:pt>
                      <c:pt idx="934">
                        <c:v>7.9000000000000001E-2</c:v>
                      </c:pt>
                      <c:pt idx="935">
                        <c:v>2E-3</c:v>
                      </c:pt>
                      <c:pt idx="936">
                        <c:v>-0.112</c:v>
                      </c:pt>
                      <c:pt idx="937">
                        <c:v>-0.19</c:v>
                      </c:pt>
                      <c:pt idx="938">
                        <c:v>-0.21099999999999999</c:v>
                      </c:pt>
                      <c:pt idx="939">
                        <c:v>-9.4E-2</c:v>
                      </c:pt>
                      <c:pt idx="940">
                        <c:v>-0.112</c:v>
                      </c:pt>
                      <c:pt idx="941">
                        <c:v>3.3000000000000002E-2</c:v>
                      </c:pt>
                      <c:pt idx="942">
                        <c:v>0.17100000000000001</c:v>
                      </c:pt>
                      <c:pt idx="943">
                        <c:v>7.9000000000000001E-2</c:v>
                      </c:pt>
                      <c:pt idx="944">
                        <c:v>0.14199999999999999</c:v>
                      </c:pt>
                      <c:pt idx="945">
                        <c:v>0.17</c:v>
                      </c:pt>
                      <c:pt idx="946">
                        <c:v>1.7000000000000001E-2</c:v>
                      </c:pt>
                      <c:pt idx="947">
                        <c:v>-5.0000000000000001E-3</c:v>
                      </c:pt>
                      <c:pt idx="948">
                        <c:v>4.2000000000000003E-2</c:v>
                      </c:pt>
                      <c:pt idx="949">
                        <c:v>-0.13500000000000001</c:v>
                      </c:pt>
                      <c:pt idx="950">
                        <c:v>-0.15</c:v>
                      </c:pt>
                      <c:pt idx="951">
                        <c:v>5.3999999999999999E-2</c:v>
                      </c:pt>
                      <c:pt idx="952">
                        <c:v>0.14099999999999999</c:v>
                      </c:pt>
                      <c:pt idx="953">
                        <c:v>0.109</c:v>
                      </c:pt>
                      <c:pt idx="954">
                        <c:v>6.2E-2</c:v>
                      </c:pt>
                      <c:pt idx="955">
                        <c:v>5.0000000000000001E-3</c:v>
                      </c:pt>
                      <c:pt idx="956">
                        <c:v>-3.6999999999999998E-2</c:v>
                      </c:pt>
                      <c:pt idx="957">
                        <c:v>-1.9E-2</c:v>
                      </c:pt>
                      <c:pt idx="958">
                        <c:v>0.02</c:v>
                      </c:pt>
                      <c:pt idx="959">
                        <c:v>0.1</c:v>
                      </c:pt>
                      <c:pt idx="960">
                        <c:v>0.13600000000000001</c:v>
                      </c:pt>
                      <c:pt idx="961">
                        <c:v>0.14499999999999999</c:v>
                      </c:pt>
                      <c:pt idx="962">
                        <c:v>0.193</c:v>
                      </c:pt>
                      <c:pt idx="963">
                        <c:v>0.19500000000000001</c:v>
                      </c:pt>
                      <c:pt idx="964">
                        <c:v>0.16700000000000001</c:v>
                      </c:pt>
                      <c:pt idx="965">
                        <c:v>0.192</c:v>
                      </c:pt>
                      <c:pt idx="966">
                        <c:v>0.19400000000000001</c:v>
                      </c:pt>
                      <c:pt idx="967">
                        <c:v>0.21299999999999999</c:v>
                      </c:pt>
                      <c:pt idx="968">
                        <c:v>0.17299999999999999</c:v>
                      </c:pt>
                      <c:pt idx="969">
                        <c:v>0.10299999999999999</c:v>
                      </c:pt>
                      <c:pt idx="970">
                        <c:v>1.9E-2</c:v>
                      </c:pt>
                      <c:pt idx="971">
                        <c:v>4.7E-2</c:v>
                      </c:pt>
                      <c:pt idx="972">
                        <c:v>5.3999999999999999E-2</c:v>
                      </c:pt>
                      <c:pt idx="973">
                        <c:v>8.4000000000000005E-2</c:v>
                      </c:pt>
                      <c:pt idx="974">
                        <c:v>9.7000000000000003E-2</c:v>
                      </c:pt>
                      <c:pt idx="975">
                        <c:v>6.8000000000000005E-2</c:v>
                      </c:pt>
                      <c:pt idx="976">
                        <c:v>0.13</c:v>
                      </c:pt>
                      <c:pt idx="977">
                        <c:v>0.44900000000000001</c:v>
                      </c:pt>
                      <c:pt idx="978">
                        <c:v>0.61</c:v>
                      </c:pt>
                      <c:pt idx="979">
                        <c:v>0.59</c:v>
                      </c:pt>
                      <c:pt idx="980">
                        <c:v>0.50600000000000001</c:v>
                      </c:pt>
                      <c:pt idx="981">
                        <c:v>0.29599999999999999</c:v>
                      </c:pt>
                      <c:pt idx="982">
                        <c:v>0.255</c:v>
                      </c:pt>
                      <c:pt idx="983">
                        <c:v>0.35199999999999998</c:v>
                      </c:pt>
                      <c:pt idx="984">
                        <c:v>0.21</c:v>
                      </c:pt>
                      <c:pt idx="985">
                        <c:v>0.151</c:v>
                      </c:pt>
                      <c:pt idx="986">
                        <c:v>0.19800000000000001</c:v>
                      </c:pt>
                      <c:pt idx="987">
                        <c:v>0.23599999999999999</c:v>
                      </c:pt>
                      <c:pt idx="988">
                        <c:v>0.20200000000000001</c:v>
                      </c:pt>
                      <c:pt idx="989">
                        <c:v>0.16700000000000001</c:v>
                      </c:pt>
                      <c:pt idx="990">
                        <c:v>0.20300000000000001</c:v>
                      </c:pt>
                      <c:pt idx="991">
                        <c:v>0.29699999999999999</c:v>
                      </c:pt>
                      <c:pt idx="992">
                        <c:v>0.307</c:v>
                      </c:pt>
                      <c:pt idx="993">
                        <c:v>0.35299999999999998</c:v>
                      </c:pt>
                      <c:pt idx="994">
                        <c:v>0.318</c:v>
                      </c:pt>
                      <c:pt idx="995">
                        <c:v>0.217</c:v>
                      </c:pt>
                      <c:pt idx="996">
                        <c:v>0.13400000000000001</c:v>
                      </c:pt>
                      <c:pt idx="997">
                        <c:v>7.6999999999999999E-2</c:v>
                      </c:pt>
                      <c:pt idx="998">
                        <c:v>-3.3000000000000002E-2</c:v>
                      </c:pt>
                      <c:pt idx="999">
                        <c:v>9.4E-2</c:v>
                      </c:pt>
                      <c:pt idx="1000">
                        <c:v>0.104</c:v>
                      </c:pt>
                      <c:pt idx="1001">
                        <c:v>0.17599999999999999</c:v>
                      </c:pt>
                      <c:pt idx="1002">
                        <c:v>0.32400000000000001</c:v>
                      </c:pt>
                      <c:pt idx="1003">
                        <c:v>0.32200000000000001</c:v>
                      </c:pt>
                      <c:pt idx="1004">
                        <c:v>0.29899999999999999</c:v>
                      </c:pt>
                      <c:pt idx="1005">
                        <c:v>8.9999999999999993E-3</c:v>
                      </c:pt>
                      <c:pt idx="1006">
                        <c:v>-0.154</c:v>
                      </c:pt>
                      <c:pt idx="1007">
                        <c:v>-8.1000000000000003E-2</c:v>
                      </c:pt>
                      <c:pt idx="1008">
                        <c:v>6.0999999999999999E-2</c:v>
                      </c:pt>
                      <c:pt idx="1009">
                        <c:v>-0.19500000000000001</c:v>
                      </c:pt>
                      <c:pt idx="1010">
                        <c:v>-0.14499999999999999</c:v>
                      </c:pt>
                      <c:pt idx="1011">
                        <c:v>-3.3000000000000002E-2</c:v>
                      </c:pt>
                      <c:pt idx="1012">
                        <c:v>1E-3</c:v>
                      </c:pt>
                      <c:pt idx="1013">
                        <c:v>1.2999999999999999E-2</c:v>
                      </c:pt>
                      <c:pt idx="1014">
                        <c:v>9.5000000000000001E-2</c:v>
                      </c:pt>
                      <c:pt idx="1015">
                        <c:v>0.104</c:v>
                      </c:pt>
                      <c:pt idx="1016">
                        <c:v>2.4E-2</c:v>
                      </c:pt>
                      <c:pt idx="1017">
                        <c:v>-0.05</c:v>
                      </c:pt>
                      <c:pt idx="1018">
                        <c:v>-0.13300000000000001</c:v>
                      </c:pt>
                      <c:pt idx="1019">
                        <c:v>-0.13900000000000001</c:v>
                      </c:pt>
                      <c:pt idx="1020">
                        <c:v>-6.3E-2</c:v>
                      </c:pt>
                      <c:pt idx="1021">
                        <c:v>9.4E-2</c:v>
                      </c:pt>
                      <c:pt idx="1022">
                        <c:v>0.13100000000000001</c:v>
                      </c:pt>
                      <c:pt idx="1023">
                        <c:v>6.3E-2</c:v>
                      </c:pt>
                      <c:pt idx="1024">
                        <c:v>3.5999999999999997E-2</c:v>
                      </c:pt>
                      <c:pt idx="1025">
                        <c:v>-0.02</c:v>
                      </c:pt>
                      <c:pt idx="1026">
                        <c:v>8.6999999999999994E-2</c:v>
                      </c:pt>
                      <c:pt idx="1027">
                        <c:v>0.27800000000000002</c:v>
                      </c:pt>
                      <c:pt idx="1028">
                        <c:v>0.30399999999999999</c:v>
                      </c:pt>
                      <c:pt idx="1029">
                        <c:v>0.41499999999999998</c:v>
                      </c:pt>
                      <c:pt idx="1030">
                        <c:v>0.39200000000000002</c:v>
                      </c:pt>
                      <c:pt idx="1031">
                        <c:v>0.32600000000000001</c:v>
                      </c:pt>
                      <c:pt idx="1032">
                        <c:v>0.13400000000000001</c:v>
                      </c:pt>
                      <c:pt idx="1033">
                        <c:v>0.19700000000000001</c:v>
                      </c:pt>
                      <c:pt idx="1034">
                        <c:v>0.192</c:v>
                      </c:pt>
                      <c:pt idx="1035">
                        <c:v>0.20399999999999999</c:v>
                      </c:pt>
                      <c:pt idx="1036">
                        <c:v>0.20799999999999999</c:v>
                      </c:pt>
                      <c:pt idx="1037">
                        <c:v>0.25900000000000001</c:v>
                      </c:pt>
                      <c:pt idx="1038">
                        <c:v>0.1</c:v>
                      </c:pt>
                      <c:pt idx="1039">
                        <c:v>0.14499999999999999</c:v>
                      </c:pt>
                      <c:pt idx="1040">
                        <c:v>0.223</c:v>
                      </c:pt>
                      <c:pt idx="1041">
                        <c:v>0.20200000000000001</c:v>
                      </c:pt>
                      <c:pt idx="1042">
                        <c:v>0.19600000000000001</c:v>
                      </c:pt>
                      <c:pt idx="1043">
                        <c:v>9.0999999999999998E-2</c:v>
                      </c:pt>
                      <c:pt idx="1044">
                        <c:v>0.129</c:v>
                      </c:pt>
                      <c:pt idx="1045">
                        <c:v>9.6000000000000002E-2</c:v>
                      </c:pt>
                      <c:pt idx="1046">
                        <c:v>-0.10299999999999999</c:v>
                      </c:pt>
                      <c:pt idx="1047">
                        <c:v>-0.13600000000000001</c:v>
                      </c:pt>
                      <c:pt idx="1048">
                        <c:v>-0.124</c:v>
                      </c:pt>
                      <c:pt idx="1049">
                        <c:v>-7.5999999999999998E-2</c:v>
                      </c:pt>
                      <c:pt idx="1050">
                        <c:v>1.6E-2</c:v>
                      </c:pt>
                      <c:pt idx="1051">
                        <c:v>1.6E-2</c:v>
                      </c:pt>
                      <c:pt idx="1052">
                        <c:v>7.5999999999999998E-2</c:v>
                      </c:pt>
                      <c:pt idx="1053">
                        <c:v>0.08</c:v>
                      </c:pt>
                      <c:pt idx="1054">
                        <c:v>0.14299999999999999</c:v>
                      </c:pt>
                      <c:pt idx="1055">
                        <c:v>0.22800000000000001</c:v>
                      </c:pt>
                      <c:pt idx="1056">
                        <c:v>0.30099999999999999</c:v>
                      </c:pt>
                      <c:pt idx="1057">
                        <c:v>0.318</c:v>
                      </c:pt>
                      <c:pt idx="1058">
                        <c:v>0.42299999999999999</c:v>
                      </c:pt>
                      <c:pt idx="1059">
                        <c:v>0.315</c:v>
                      </c:pt>
                      <c:pt idx="1060">
                        <c:v>0.29199999999999998</c:v>
                      </c:pt>
                      <c:pt idx="1061">
                        <c:v>0.34699999999999998</c:v>
                      </c:pt>
                      <c:pt idx="1062">
                        <c:v>0.36099999999999999</c:v>
                      </c:pt>
                      <c:pt idx="1063">
                        <c:v>0.44400000000000001</c:v>
                      </c:pt>
                      <c:pt idx="1064">
                        <c:v>0.41799999999999998</c:v>
                      </c:pt>
                      <c:pt idx="1065">
                        <c:v>0.36699999999999999</c:v>
                      </c:pt>
                      <c:pt idx="1066">
                        <c:v>0.27200000000000002</c:v>
                      </c:pt>
                      <c:pt idx="1067">
                        <c:v>0.27400000000000002</c:v>
                      </c:pt>
                      <c:pt idx="1068">
                        <c:v>0.26</c:v>
                      </c:pt>
                      <c:pt idx="1069">
                        <c:v>0.34899999999999998</c:v>
                      </c:pt>
                      <c:pt idx="1070">
                        <c:v>0.36499999999999999</c:v>
                      </c:pt>
                      <c:pt idx="1071">
                        <c:v>0.41199999999999998</c:v>
                      </c:pt>
                      <c:pt idx="1072">
                        <c:v>0.31</c:v>
                      </c:pt>
                      <c:pt idx="1073">
                        <c:v>0.17499999999999999</c:v>
                      </c:pt>
                      <c:pt idx="1074">
                        <c:v>8.4000000000000005E-2</c:v>
                      </c:pt>
                      <c:pt idx="1075">
                        <c:v>0.108</c:v>
                      </c:pt>
                      <c:pt idx="1076">
                        <c:v>8.5000000000000006E-2</c:v>
                      </c:pt>
                      <c:pt idx="1077">
                        <c:v>0.10299999999999999</c:v>
                      </c:pt>
                      <c:pt idx="1078">
                        <c:v>0.185</c:v>
                      </c:pt>
                      <c:pt idx="1079">
                        <c:v>0.13900000000000001</c:v>
                      </c:pt>
                      <c:pt idx="1080">
                        <c:v>0.27800000000000002</c:v>
                      </c:pt>
                      <c:pt idx="1081">
                        <c:v>0.192</c:v>
                      </c:pt>
                      <c:pt idx="1082">
                        <c:v>0.13200000000000001</c:v>
                      </c:pt>
                      <c:pt idx="1083">
                        <c:v>6.3E-2</c:v>
                      </c:pt>
                      <c:pt idx="1084">
                        <c:v>0.09</c:v>
                      </c:pt>
                      <c:pt idx="1085">
                        <c:v>-9.9000000000000005E-2</c:v>
                      </c:pt>
                      <c:pt idx="1086">
                        <c:v>-0.20399999999999999</c:v>
                      </c:pt>
                      <c:pt idx="1087">
                        <c:v>-0.16300000000000001</c:v>
                      </c:pt>
                      <c:pt idx="1088">
                        <c:v>-1.6E-2</c:v>
                      </c:pt>
                      <c:pt idx="1089">
                        <c:v>-1.4E-2</c:v>
                      </c:pt>
                      <c:pt idx="1090">
                        <c:v>-6.4000000000000001E-2</c:v>
                      </c:pt>
                      <c:pt idx="1091">
                        <c:v>-3.3000000000000002E-2</c:v>
                      </c:pt>
                      <c:pt idx="1092">
                        <c:v>-0.17299999999999999</c:v>
                      </c:pt>
                      <c:pt idx="1093">
                        <c:v>-0.126</c:v>
                      </c:pt>
                      <c:pt idx="1094">
                        <c:v>-0.09</c:v>
                      </c:pt>
                      <c:pt idx="1095">
                        <c:v>-9.5000000000000001E-2</c:v>
                      </c:pt>
                      <c:pt idx="1096">
                        <c:v>-0.153</c:v>
                      </c:pt>
                      <c:pt idx="1097">
                        <c:v>-0.151</c:v>
                      </c:pt>
                      <c:pt idx="1098">
                        <c:v>-0.155</c:v>
                      </c:pt>
                      <c:pt idx="1099">
                        <c:v>-9.8000000000000004E-2</c:v>
                      </c:pt>
                      <c:pt idx="1100">
                        <c:v>-4.9000000000000002E-2</c:v>
                      </c:pt>
                      <c:pt idx="1101">
                        <c:v>-8.7999999999999995E-2</c:v>
                      </c:pt>
                      <c:pt idx="1102">
                        <c:v>4.9000000000000002E-2</c:v>
                      </c:pt>
                      <c:pt idx="1103">
                        <c:v>3.5000000000000003E-2</c:v>
                      </c:pt>
                      <c:pt idx="1104">
                        <c:v>-1.4E-2</c:v>
                      </c:pt>
                      <c:pt idx="1105">
                        <c:v>-2.5999999999999999E-2</c:v>
                      </c:pt>
                      <c:pt idx="1106">
                        <c:v>2.9000000000000001E-2</c:v>
                      </c:pt>
                      <c:pt idx="1107">
                        <c:v>-6.9000000000000006E-2</c:v>
                      </c:pt>
                      <c:pt idx="1108">
                        <c:v>-3.0000000000000001E-3</c:v>
                      </c:pt>
                      <c:pt idx="1109">
                        <c:v>5.6000000000000001E-2</c:v>
                      </c:pt>
                      <c:pt idx="1110">
                        <c:v>-3.7999999999999999E-2</c:v>
                      </c:pt>
                      <c:pt idx="1111">
                        <c:v>-2.1000000000000001E-2</c:v>
                      </c:pt>
                      <c:pt idx="1112">
                        <c:v>-5.0999999999999997E-2</c:v>
                      </c:pt>
                      <c:pt idx="1113">
                        <c:v>8.9999999999999993E-3</c:v>
                      </c:pt>
                      <c:pt idx="1114">
                        <c:v>0.13600000000000001</c:v>
                      </c:pt>
                      <c:pt idx="1115">
                        <c:v>6.4000000000000001E-2</c:v>
                      </c:pt>
                      <c:pt idx="1116">
                        <c:v>0.155</c:v>
                      </c:pt>
                      <c:pt idx="1117">
                        <c:v>0.16200000000000001</c:v>
                      </c:pt>
                      <c:pt idx="1118">
                        <c:v>0.04</c:v>
                      </c:pt>
                      <c:pt idx="1119">
                        <c:v>0.1</c:v>
                      </c:pt>
                      <c:pt idx="1120">
                        <c:v>-2.1999999999999999E-2</c:v>
                      </c:pt>
                      <c:pt idx="1121">
                        <c:v>3.0000000000000001E-3</c:v>
                      </c:pt>
                      <c:pt idx="1122">
                        <c:v>7.2999999999999995E-2</c:v>
                      </c:pt>
                      <c:pt idx="1123">
                        <c:v>0.104</c:v>
                      </c:pt>
                      <c:pt idx="1124">
                        <c:v>7.1999999999999995E-2</c:v>
                      </c:pt>
                      <c:pt idx="1125">
                        <c:v>0.106</c:v>
                      </c:pt>
                      <c:pt idx="1126">
                        <c:v>0.109</c:v>
                      </c:pt>
                      <c:pt idx="1127">
                        <c:v>0.11899999999999999</c:v>
                      </c:pt>
                      <c:pt idx="1128">
                        <c:v>0.112</c:v>
                      </c:pt>
                      <c:pt idx="1129">
                        <c:v>-3.2000000000000001E-2</c:v>
                      </c:pt>
                      <c:pt idx="1130">
                        <c:v>-0.104</c:v>
                      </c:pt>
                      <c:pt idx="1131">
                        <c:v>-0.129</c:v>
                      </c:pt>
                      <c:pt idx="1132">
                        <c:v>-5.7000000000000002E-2</c:v>
                      </c:pt>
                      <c:pt idx="1133">
                        <c:v>-4.1000000000000002E-2</c:v>
                      </c:pt>
                      <c:pt idx="1134">
                        <c:v>-5.3999999999999999E-2</c:v>
                      </c:pt>
                      <c:pt idx="1135">
                        <c:v>2.1999999999999999E-2</c:v>
                      </c:pt>
                      <c:pt idx="1136">
                        <c:v>1.0999999999999999E-2</c:v>
                      </c:pt>
                      <c:pt idx="1137">
                        <c:v>-8.8999999999999996E-2</c:v>
                      </c:pt>
                      <c:pt idx="1138">
                        <c:v>8.2000000000000003E-2</c:v>
                      </c:pt>
                      <c:pt idx="1139">
                        <c:v>0.09</c:v>
                      </c:pt>
                      <c:pt idx="1140">
                        <c:v>0.105</c:v>
                      </c:pt>
                      <c:pt idx="1141">
                        <c:v>0</c:v>
                      </c:pt>
                      <c:pt idx="1142">
                        <c:v>1.4E-2</c:v>
                      </c:pt>
                      <c:pt idx="1143">
                        <c:v>0.17100000000000001</c:v>
                      </c:pt>
                      <c:pt idx="1144">
                        <c:v>0.17399999999999999</c:v>
                      </c:pt>
                      <c:pt idx="1145">
                        <c:v>0.29099999999999998</c:v>
                      </c:pt>
                      <c:pt idx="1146">
                        <c:v>0.42399999999999999</c:v>
                      </c:pt>
                      <c:pt idx="1147">
                        <c:v>0.30499999999999999</c:v>
                      </c:pt>
                      <c:pt idx="1148">
                        <c:v>0.251</c:v>
                      </c:pt>
                      <c:pt idx="1149">
                        <c:v>0.26100000000000001</c:v>
                      </c:pt>
                      <c:pt idx="1150">
                        <c:v>0.17599999999999999</c:v>
                      </c:pt>
                      <c:pt idx="1151">
                        <c:v>0.17599999999999999</c:v>
                      </c:pt>
                      <c:pt idx="1152">
                        <c:v>0.17299999999999999</c:v>
                      </c:pt>
                      <c:pt idx="1153">
                        <c:v>0.184</c:v>
                      </c:pt>
                      <c:pt idx="1154">
                        <c:v>0.23200000000000001</c:v>
                      </c:pt>
                      <c:pt idx="1155">
                        <c:v>0.193</c:v>
                      </c:pt>
                      <c:pt idx="1156">
                        <c:v>0.182</c:v>
                      </c:pt>
                      <c:pt idx="1157">
                        <c:v>0.38400000000000001</c:v>
                      </c:pt>
                      <c:pt idx="1158">
                        <c:v>0.374</c:v>
                      </c:pt>
                      <c:pt idx="1159">
                        <c:v>0.40500000000000003</c:v>
                      </c:pt>
                      <c:pt idx="1160">
                        <c:v>0.36299999999999999</c:v>
                      </c:pt>
                      <c:pt idx="1161">
                        <c:v>0.35599999999999998</c:v>
                      </c:pt>
                      <c:pt idx="1162">
                        <c:v>0.252</c:v>
                      </c:pt>
                      <c:pt idx="1163">
                        <c:v>0.34200000000000003</c:v>
                      </c:pt>
                      <c:pt idx="1164">
                        <c:v>0.26700000000000002</c:v>
                      </c:pt>
                      <c:pt idx="1165">
                        <c:v>0.187</c:v>
                      </c:pt>
                      <c:pt idx="1166">
                        <c:v>0.14299999999999999</c:v>
                      </c:pt>
                      <c:pt idx="1167">
                        <c:v>0.315</c:v>
                      </c:pt>
                      <c:pt idx="1168">
                        <c:v>0.34399999999999997</c:v>
                      </c:pt>
                      <c:pt idx="1169">
                        <c:v>0.27700000000000002</c:v>
                      </c:pt>
                      <c:pt idx="1170">
                        <c:v>0.34499999999999997</c:v>
                      </c:pt>
                      <c:pt idx="1171">
                        <c:v>0.26</c:v>
                      </c:pt>
                      <c:pt idx="1172">
                        <c:v>0.28100000000000003</c:v>
                      </c:pt>
                      <c:pt idx="1173">
                        <c:v>0.15</c:v>
                      </c:pt>
                      <c:pt idx="1174">
                        <c:v>0.246</c:v>
                      </c:pt>
                      <c:pt idx="1175">
                        <c:v>0.25900000000000001</c:v>
                      </c:pt>
                      <c:pt idx="1176">
                        <c:v>0.22900000000000001</c:v>
                      </c:pt>
                      <c:pt idx="1177">
                        <c:v>9.7000000000000003E-2</c:v>
                      </c:pt>
                      <c:pt idx="1178">
                        <c:v>0.10199999999999999</c:v>
                      </c:pt>
                      <c:pt idx="1179">
                        <c:v>-1.2E-2</c:v>
                      </c:pt>
                      <c:pt idx="1180">
                        <c:v>7.0999999999999994E-2</c:v>
                      </c:pt>
                      <c:pt idx="1181">
                        <c:v>0.10100000000000001</c:v>
                      </c:pt>
                      <c:pt idx="1182">
                        <c:v>-4.2999999999999997E-2</c:v>
                      </c:pt>
                      <c:pt idx="1183">
                        <c:v>-1.2999999999999999E-2</c:v>
                      </c:pt>
                      <c:pt idx="1184">
                        <c:v>-8.9999999999999993E-3</c:v>
                      </c:pt>
                      <c:pt idx="1185">
                        <c:v>-3.1E-2</c:v>
                      </c:pt>
                      <c:pt idx="1186">
                        <c:v>-2.5000000000000001E-2</c:v>
                      </c:pt>
                      <c:pt idx="1187">
                        <c:v>-0.05</c:v>
                      </c:pt>
                      <c:pt idx="1188">
                        <c:v>7.6999999999999999E-2</c:v>
                      </c:pt>
                      <c:pt idx="1189">
                        <c:v>4.2000000000000003E-2</c:v>
                      </c:pt>
                      <c:pt idx="1190">
                        <c:v>4.2999999999999997E-2</c:v>
                      </c:pt>
                      <c:pt idx="1191">
                        <c:v>9.7000000000000003E-2</c:v>
                      </c:pt>
                      <c:pt idx="1192">
                        <c:v>0.17799999999999999</c:v>
                      </c:pt>
                      <c:pt idx="1193">
                        <c:v>0.19500000000000001</c:v>
                      </c:pt>
                      <c:pt idx="1194">
                        <c:v>0.27</c:v>
                      </c:pt>
                      <c:pt idx="1195">
                        <c:v>0.17599999999999999</c:v>
                      </c:pt>
                      <c:pt idx="1196">
                        <c:v>0.20399999999999999</c:v>
                      </c:pt>
                      <c:pt idx="1197">
                        <c:v>0.28100000000000003</c:v>
                      </c:pt>
                      <c:pt idx="1198">
                        <c:v>0.38800000000000001</c:v>
                      </c:pt>
                      <c:pt idx="1199">
                        <c:v>0.25800000000000001</c:v>
                      </c:pt>
                      <c:pt idx="1200">
                        <c:v>0.188</c:v>
                      </c:pt>
                      <c:pt idx="1201">
                        <c:v>9.6000000000000002E-2</c:v>
                      </c:pt>
                      <c:pt idx="1202">
                        <c:v>1.4999999999999999E-2</c:v>
                      </c:pt>
                      <c:pt idx="1203">
                        <c:v>6.5000000000000002E-2</c:v>
                      </c:pt>
                      <c:pt idx="1204">
                        <c:v>-5.6000000000000001E-2</c:v>
                      </c:pt>
                      <c:pt idx="1205">
                        <c:v>-0.26300000000000001</c:v>
                      </c:pt>
                      <c:pt idx="1206">
                        <c:v>-8.8999999999999996E-2</c:v>
                      </c:pt>
                      <c:pt idx="1207">
                        <c:v>-9.7000000000000003E-2</c:v>
                      </c:pt>
                      <c:pt idx="1208">
                        <c:v>-8.7999999999999995E-2</c:v>
                      </c:pt>
                      <c:pt idx="1209">
                        <c:v>-4.2000000000000003E-2</c:v>
                      </c:pt>
                      <c:pt idx="1210">
                        <c:v>-8.5000000000000006E-2</c:v>
                      </c:pt>
                      <c:pt idx="1211">
                        <c:v>0.02</c:v>
                      </c:pt>
                      <c:pt idx="1212">
                        <c:v>-7.9000000000000001E-2</c:v>
                      </c:pt>
                      <c:pt idx="1213">
                        <c:v>-0.105</c:v>
                      </c:pt>
                      <c:pt idx="1214">
                        <c:v>-1.7999999999999999E-2</c:v>
                      </c:pt>
                      <c:pt idx="1215">
                        <c:v>-7.1999999999999995E-2</c:v>
                      </c:pt>
                      <c:pt idx="1216">
                        <c:v>-0.12</c:v>
                      </c:pt>
                      <c:pt idx="1217">
                        <c:v>-1.0999999999999999E-2</c:v>
                      </c:pt>
                      <c:pt idx="1218">
                        <c:v>4.1000000000000002E-2</c:v>
                      </c:pt>
                      <c:pt idx="1219">
                        <c:v>0.20300000000000001</c:v>
                      </c:pt>
                      <c:pt idx="1220">
                        <c:v>0.222</c:v>
                      </c:pt>
                      <c:pt idx="1221">
                        <c:v>0.151</c:v>
                      </c:pt>
                      <c:pt idx="1222">
                        <c:v>8.5000000000000006E-2</c:v>
                      </c:pt>
                      <c:pt idx="1223">
                        <c:v>0.08</c:v>
                      </c:pt>
                      <c:pt idx="1224">
                        <c:v>0.05</c:v>
                      </c:pt>
                      <c:pt idx="1225">
                        <c:v>0.19</c:v>
                      </c:pt>
                      <c:pt idx="1226">
                        <c:v>0.34499999999999997</c:v>
                      </c:pt>
                      <c:pt idx="1227">
                        <c:v>0.34699999999999998</c:v>
                      </c:pt>
                      <c:pt idx="1228">
                        <c:v>0.20200000000000001</c:v>
                      </c:pt>
                      <c:pt idx="1229">
                        <c:v>0.222</c:v>
                      </c:pt>
                      <c:pt idx="1230">
                        <c:v>0.16500000000000001</c:v>
                      </c:pt>
                      <c:pt idx="1231">
                        <c:v>0.16200000000000001</c:v>
                      </c:pt>
                      <c:pt idx="1232">
                        <c:v>0.21299999999999999</c:v>
                      </c:pt>
                      <c:pt idx="1233">
                        <c:v>0.153</c:v>
                      </c:pt>
                      <c:pt idx="1234">
                        <c:v>0.186</c:v>
                      </c:pt>
                      <c:pt idx="1235">
                        <c:v>0.22</c:v>
                      </c:pt>
                      <c:pt idx="1236">
                        <c:v>0.10100000000000001</c:v>
                      </c:pt>
                      <c:pt idx="1237">
                        <c:v>0.115</c:v>
                      </c:pt>
                      <c:pt idx="1238">
                        <c:v>-2.5999999999999999E-2</c:v>
                      </c:pt>
                      <c:pt idx="1239">
                        <c:v>-3.0000000000000001E-3</c:v>
                      </c:pt>
                      <c:pt idx="1240">
                        <c:v>8.0000000000000002E-3</c:v>
                      </c:pt>
                      <c:pt idx="1241">
                        <c:v>-5.8000000000000003E-2</c:v>
                      </c:pt>
                      <c:pt idx="1242">
                        <c:v>-3.1E-2</c:v>
                      </c:pt>
                      <c:pt idx="1243">
                        <c:v>1.2999999999999999E-2</c:v>
                      </c:pt>
                      <c:pt idx="1244">
                        <c:v>0.126</c:v>
                      </c:pt>
                      <c:pt idx="1245">
                        <c:v>0.113</c:v>
                      </c:pt>
                      <c:pt idx="1246">
                        <c:v>5.1999999999999998E-2</c:v>
                      </c:pt>
                      <c:pt idx="1247">
                        <c:v>0.11</c:v>
                      </c:pt>
                      <c:pt idx="1248">
                        <c:v>0.17699999999999999</c:v>
                      </c:pt>
                      <c:pt idx="1249">
                        <c:v>0.217</c:v>
                      </c:pt>
                      <c:pt idx="1250">
                        <c:v>8.8999999999999996E-2</c:v>
                      </c:pt>
                      <c:pt idx="1251">
                        <c:v>9.8000000000000004E-2</c:v>
                      </c:pt>
                      <c:pt idx="1252">
                        <c:v>0.30299999999999999</c:v>
                      </c:pt>
                      <c:pt idx="1253">
                        <c:v>0.32</c:v>
                      </c:pt>
                      <c:pt idx="1254">
                        <c:v>0.27100000000000002</c:v>
                      </c:pt>
                      <c:pt idx="1255">
                        <c:v>0.33600000000000002</c:v>
                      </c:pt>
                      <c:pt idx="1256">
                        <c:v>0.21199999999999999</c:v>
                      </c:pt>
                      <c:pt idx="1257">
                        <c:v>0.29699999999999999</c:v>
                      </c:pt>
                      <c:pt idx="1258">
                        <c:v>0.251</c:v>
                      </c:pt>
                      <c:pt idx="1259">
                        <c:v>0.13800000000000001</c:v>
                      </c:pt>
                      <c:pt idx="1260">
                        <c:v>6.0999999999999999E-2</c:v>
                      </c:pt>
                      <c:pt idx="1261">
                        <c:v>8.2000000000000003E-2</c:v>
                      </c:pt>
                      <c:pt idx="1262">
                        <c:v>0.14899999999999999</c:v>
                      </c:pt>
                      <c:pt idx="1263">
                        <c:v>0.22700000000000001</c:v>
                      </c:pt>
                      <c:pt idx="1264">
                        <c:v>0.19400000000000001</c:v>
                      </c:pt>
                      <c:pt idx="1265">
                        <c:v>3.3000000000000002E-2</c:v>
                      </c:pt>
                      <c:pt idx="1266">
                        <c:v>-1.7999999999999999E-2</c:v>
                      </c:pt>
                      <c:pt idx="1267">
                        <c:v>3.5999999999999997E-2</c:v>
                      </c:pt>
                      <c:pt idx="1268">
                        <c:v>3.0000000000000001E-3</c:v>
                      </c:pt>
                      <c:pt idx="1269">
                        <c:v>0.03</c:v>
                      </c:pt>
                      <c:pt idx="1270">
                        <c:v>6.8000000000000005E-2</c:v>
                      </c:pt>
                      <c:pt idx="1271">
                        <c:v>0.214</c:v>
                      </c:pt>
                      <c:pt idx="1272">
                        <c:v>0.14899999999999999</c:v>
                      </c:pt>
                      <c:pt idx="1273">
                        <c:v>0.152</c:v>
                      </c:pt>
                      <c:pt idx="1274">
                        <c:v>0.16600000000000001</c:v>
                      </c:pt>
                      <c:pt idx="1275">
                        <c:v>8.7999999999999995E-2</c:v>
                      </c:pt>
                      <c:pt idx="1276">
                        <c:v>2.3E-2</c:v>
                      </c:pt>
                      <c:pt idx="1277">
                        <c:v>-7.0999999999999994E-2</c:v>
                      </c:pt>
                      <c:pt idx="1278">
                        <c:v>-8.0000000000000002E-3</c:v>
                      </c:pt>
                      <c:pt idx="1279">
                        <c:v>-6.3E-2</c:v>
                      </c:pt>
                      <c:pt idx="1280">
                        <c:v>4.0000000000000001E-3</c:v>
                      </c:pt>
                      <c:pt idx="1281">
                        <c:v>6.6000000000000003E-2</c:v>
                      </c:pt>
                      <c:pt idx="1282">
                        <c:v>4.5999999999999999E-2</c:v>
                      </c:pt>
                      <c:pt idx="1283">
                        <c:v>0.19</c:v>
                      </c:pt>
                      <c:pt idx="1284">
                        <c:v>0.157</c:v>
                      </c:pt>
                      <c:pt idx="1285">
                        <c:v>0.16600000000000001</c:v>
                      </c:pt>
                      <c:pt idx="1286">
                        <c:v>0.13400000000000001</c:v>
                      </c:pt>
                      <c:pt idx="1287">
                        <c:v>0.104</c:v>
                      </c:pt>
                      <c:pt idx="1288">
                        <c:v>-8.5000000000000006E-2</c:v>
                      </c:pt>
                      <c:pt idx="1289">
                        <c:v>-4.7E-2</c:v>
                      </c:pt>
                      <c:pt idx="1290">
                        <c:v>-3.5999999999999997E-2</c:v>
                      </c:pt>
                      <c:pt idx="1291">
                        <c:v>-7.2999999999999995E-2</c:v>
                      </c:pt>
                      <c:pt idx="1292">
                        <c:v>-0.20200000000000001</c:v>
                      </c:pt>
                      <c:pt idx="1293">
                        <c:v>-7.0999999999999994E-2</c:v>
                      </c:pt>
                      <c:pt idx="1294">
                        <c:v>-5.7000000000000002E-2</c:v>
                      </c:pt>
                      <c:pt idx="1295">
                        <c:v>-0.06</c:v>
                      </c:pt>
                      <c:pt idx="1296">
                        <c:v>-7.4999999999999997E-2</c:v>
                      </c:pt>
                      <c:pt idx="1297">
                        <c:v>2.1000000000000001E-2</c:v>
                      </c:pt>
                      <c:pt idx="1298">
                        <c:v>3.9E-2</c:v>
                      </c:pt>
                      <c:pt idx="1299">
                        <c:v>-0.14599999999999999</c:v>
                      </c:pt>
                      <c:pt idx="1300">
                        <c:v>4.1000000000000002E-2</c:v>
                      </c:pt>
                      <c:pt idx="1301">
                        <c:v>4.0000000000000001E-3</c:v>
                      </c:pt>
                      <c:pt idx="1302">
                        <c:v>-0.14399999999999999</c:v>
                      </c:pt>
                      <c:pt idx="1303">
                        <c:v>-0.23400000000000001</c:v>
                      </c:pt>
                      <c:pt idx="1304">
                        <c:v>-0.22</c:v>
                      </c:pt>
                      <c:pt idx="1305">
                        <c:v>-0.27100000000000002</c:v>
                      </c:pt>
                      <c:pt idx="1306">
                        <c:v>-0.16600000000000001</c:v>
                      </c:pt>
                      <c:pt idx="1307">
                        <c:v>-0.121</c:v>
                      </c:pt>
                      <c:pt idx="1308">
                        <c:v>-0.19900000000000001</c:v>
                      </c:pt>
                      <c:pt idx="1309">
                        <c:v>-0.17699999999999999</c:v>
                      </c:pt>
                      <c:pt idx="1310">
                        <c:v>-7.8E-2</c:v>
                      </c:pt>
                      <c:pt idx="1311">
                        <c:v>-9.7000000000000003E-2</c:v>
                      </c:pt>
                      <c:pt idx="1312">
                        <c:v>-9.9000000000000005E-2</c:v>
                      </c:pt>
                      <c:pt idx="1313">
                        <c:v>-0.127</c:v>
                      </c:pt>
                      <c:pt idx="1314">
                        <c:v>-0.188</c:v>
                      </c:pt>
                      <c:pt idx="1315">
                        <c:v>-0.21</c:v>
                      </c:pt>
                      <c:pt idx="1316">
                        <c:v>-0.222</c:v>
                      </c:pt>
                      <c:pt idx="1317">
                        <c:v>-0.248</c:v>
                      </c:pt>
                      <c:pt idx="1318">
                        <c:v>-0.27600000000000002</c:v>
                      </c:pt>
                      <c:pt idx="1319">
                        <c:v>-0.123</c:v>
                      </c:pt>
                      <c:pt idx="1320">
                        <c:v>-7.5999999999999998E-2</c:v>
                      </c:pt>
                      <c:pt idx="1321">
                        <c:v>0.01</c:v>
                      </c:pt>
                      <c:pt idx="1322">
                        <c:v>-0.01</c:v>
                      </c:pt>
                      <c:pt idx="1323">
                        <c:v>4.2999999999999997E-2</c:v>
                      </c:pt>
                      <c:pt idx="1324">
                        <c:v>1E-3</c:v>
                      </c:pt>
                      <c:pt idx="1325">
                        <c:v>-4.4999999999999998E-2</c:v>
                      </c:pt>
                      <c:pt idx="1326">
                        <c:v>-5.6000000000000001E-2</c:v>
                      </c:pt>
                      <c:pt idx="1327">
                        <c:v>-4.3999999999999997E-2</c:v>
                      </c:pt>
                      <c:pt idx="1328">
                        <c:v>0</c:v>
                      </c:pt>
                      <c:pt idx="1329">
                        <c:v>1.2999999999999999E-2</c:v>
                      </c:pt>
                      <c:pt idx="1330">
                        <c:v>3.0000000000000001E-3</c:v>
                      </c:pt>
                      <c:pt idx="1331">
                        <c:v>0.08</c:v>
                      </c:pt>
                      <c:pt idx="1332">
                        <c:v>8.1000000000000003E-2</c:v>
                      </c:pt>
                      <c:pt idx="1333">
                        <c:v>8.7999999999999995E-2</c:v>
                      </c:pt>
                      <c:pt idx="1334">
                        <c:v>-3.4000000000000002E-2</c:v>
                      </c:pt>
                      <c:pt idx="1335">
                        <c:v>-1.6E-2</c:v>
                      </c:pt>
                      <c:pt idx="1336">
                        <c:v>-0.187</c:v>
                      </c:pt>
                      <c:pt idx="1337">
                        <c:v>-0.26100000000000001</c:v>
                      </c:pt>
                      <c:pt idx="1338">
                        <c:v>-0.23100000000000001</c:v>
                      </c:pt>
                      <c:pt idx="1339">
                        <c:v>-0.16500000000000001</c:v>
                      </c:pt>
                      <c:pt idx="1340">
                        <c:v>-9.7000000000000003E-2</c:v>
                      </c:pt>
                      <c:pt idx="1341">
                        <c:v>-0.1</c:v>
                      </c:pt>
                      <c:pt idx="1342">
                        <c:v>-0.23499999999999999</c:v>
                      </c:pt>
                      <c:pt idx="1343">
                        <c:v>-0.153</c:v>
                      </c:pt>
                      <c:pt idx="1344">
                        <c:v>-0.247</c:v>
                      </c:pt>
                      <c:pt idx="1345">
                        <c:v>-0.19900000000000001</c:v>
                      </c:pt>
                      <c:pt idx="1346">
                        <c:v>-0.20899999999999999</c:v>
                      </c:pt>
                      <c:pt idx="1347">
                        <c:v>-0.156</c:v>
                      </c:pt>
                      <c:pt idx="1348">
                        <c:v>-0.124</c:v>
                      </c:pt>
                      <c:pt idx="1349">
                        <c:v>-0.26300000000000001</c:v>
                      </c:pt>
                      <c:pt idx="1350">
                        <c:v>-0.23</c:v>
                      </c:pt>
                      <c:pt idx="1351">
                        <c:v>-0.214</c:v>
                      </c:pt>
                      <c:pt idx="1352">
                        <c:v>-0.151</c:v>
                      </c:pt>
                      <c:pt idx="1353">
                        <c:v>-0.114</c:v>
                      </c:pt>
                      <c:pt idx="1354">
                        <c:v>-0.109</c:v>
                      </c:pt>
                      <c:pt idx="1355">
                        <c:v>-0.127</c:v>
                      </c:pt>
                      <c:pt idx="1356">
                        <c:v>-6.4000000000000001E-2</c:v>
                      </c:pt>
                      <c:pt idx="1357">
                        <c:v>0.104</c:v>
                      </c:pt>
                      <c:pt idx="1358">
                        <c:v>0.20599999999999999</c:v>
                      </c:pt>
                      <c:pt idx="1359">
                        <c:v>0.14799999999999999</c:v>
                      </c:pt>
                      <c:pt idx="1360">
                        <c:v>0.01</c:v>
                      </c:pt>
                      <c:pt idx="1361">
                        <c:v>2.7E-2</c:v>
                      </c:pt>
                      <c:pt idx="1362">
                        <c:v>9.2999999999999999E-2</c:v>
                      </c:pt>
                      <c:pt idx="1363">
                        <c:v>-0.10199999999999999</c:v>
                      </c:pt>
                      <c:pt idx="1364">
                        <c:v>-0.108</c:v>
                      </c:pt>
                      <c:pt idx="1365">
                        <c:v>-0.186</c:v>
                      </c:pt>
                      <c:pt idx="1366">
                        <c:v>-0.125</c:v>
                      </c:pt>
                      <c:pt idx="1367">
                        <c:v>-3.2000000000000001E-2</c:v>
                      </c:pt>
                      <c:pt idx="1368">
                        <c:v>-1.0999999999999999E-2</c:v>
                      </c:pt>
                      <c:pt idx="1369">
                        <c:v>-4.9000000000000002E-2</c:v>
                      </c:pt>
                      <c:pt idx="1370">
                        <c:v>1.7999999999999999E-2</c:v>
                      </c:pt>
                      <c:pt idx="1371">
                        <c:v>1.9E-2</c:v>
                      </c:pt>
                      <c:pt idx="1372">
                        <c:v>-4.7E-2</c:v>
                      </c:pt>
                      <c:pt idx="1373">
                        <c:v>-0.183</c:v>
                      </c:pt>
                      <c:pt idx="1374">
                        <c:v>-0.20100000000000001</c:v>
                      </c:pt>
                      <c:pt idx="1375">
                        <c:v>-0.14099999999999999</c:v>
                      </c:pt>
                      <c:pt idx="1376">
                        <c:v>-0.13800000000000001</c:v>
                      </c:pt>
                      <c:pt idx="1377">
                        <c:v>-0.19700000000000001</c:v>
                      </c:pt>
                      <c:pt idx="1378">
                        <c:v>-0.24099999999999999</c:v>
                      </c:pt>
                      <c:pt idx="1379">
                        <c:v>-0.21</c:v>
                      </c:pt>
                      <c:pt idx="1380">
                        <c:v>-0.246</c:v>
                      </c:pt>
                      <c:pt idx="1381">
                        <c:v>-0.29299999999999998</c:v>
                      </c:pt>
                      <c:pt idx="1382">
                        <c:v>-0.311</c:v>
                      </c:pt>
                      <c:pt idx="1383">
                        <c:v>-0.41399999999999998</c:v>
                      </c:pt>
                      <c:pt idx="1384">
                        <c:v>-0.32700000000000001</c:v>
                      </c:pt>
                      <c:pt idx="1385">
                        <c:v>-0.36299999999999999</c:v>
                      </c:pt>
                      <c:pt idx="1386">
                        <c:v>-0.35</c:v>
                      </c:pt>
                      <c:pt idx="1387">
                        <c:v>-0.436</c:v>
                      </c:pt>
                      <c:pt idx="1388">
                        <c:v>-0.36699999999999999</c:v>
                      </c:pt>
                      <c:pt idx="1389">
                        <c:v>-0.23599999999999999</c:v>
                      </c:pt>
                      <c:pt idx="1390">
                        <c:v>-0.24399999999999999</c:v>
                      </c:pt>
                      <c:pt idx="1391">
                        <c:v>-0.309</c:v>
                      </c:pt>
                      <c:pt idx="1392">
                        <c:v>-0.318</c:v>
                      </c:pt>
                      <c:pt idx="1393">
                        <c:v>-0.38100000000000001</c:v>
                      </c:pt>
                      <c:pt idx="1394">
                        <c:v>-0.439</c:v>
                      </c:pt>
                      <c:pt idx="1395">
                        <c:v>-0.32700000000000001</c:v>
                      </c:pt>
                      <c:pt idx="1396">
                        <c:v>-0.46899999999999997</c:v>
                      </c:pt>
                      <c:pt idx="1397">
                        <c:v>-0.48899999999999999</c:v>
                      </c:pt>
                      <c:pt idx="1398">
                        <c:v>-0.375</c:v>
                      </c:pt>
                      <c:pt idx="1399">
                        <c:v>-0.38400000000000001</c:v>
                      </c:pt>
                      <c:pt idx="1400">
                        <c:v>-0.30299999999999999</c:v>
                      </c:pt>
                      <c:pt idx="1401">
                        <c:v>-0.28699999999999998</c:v>
                      </c:pt>
                      <c:pt idx="1402">
                        <c:v>-0.27700000000000002</c:v>
                      </c:pt>
                      <c:pt idx="1403">
                        <c:v>-0.35099999999999998</c:v>
                      </c:pt>
                      <c:pt idx="1404">
                        <c:v>-0.374</c:v>
                      </c:pt>
                      <c:pt idx="1405">
                        <c:v>-0.39400000000000002</c:v>
                      </c:pt>
                      <c:pt idx="1406">
                        <c:v>-0.34399999999999997</c:v>
                      </c:pt>
                      <c:pt idx="1407">
                        <c:v>-0.26500000000000001</c:v>
                      </c:pt>
                      <c:pt idx="1408">
                        <c:v>-0.16900000000000001</c:v>
                      </c:pt>
                      <c:pt idx="1409">
                        <c:v>-0.17499999999999999</c:v>
                      </c:pt>
                      <c:pt idx="1410">
                        <c:v>-0.104</c:v>
                      </c:pt>
                      <c:pt idx="1411">
                        <c:v>-0.13300000000000001</c:v>
                      </c:pt>
                      <c:pt idx="1412">
                        <c:v>-0.13100000000000001</c:v>
                      </c:pt>
                      <c:pt idx="1413">
                        <c:v>-0.216</c:v>
                      </c:pt>
                      <c:pt idx="1414">
                        <c:v>-0.20899999999999999</c:v>
                      </c:pt>
                      <c:pt idx="1415">
                        <c:v>-0.23799999999999999</c:v>
                      </c:pt>
                      <c:pt idx="1416">
                        <c:v>-0.27600000000000002</c:v>
                      </c:pt>
                      <c:pt idx="1417">
                        <c:v>-0.28399999999999997</c:v>
                      </c:pt>
                      <c:pt idx="1418">
                        <c:v>-0.40100000000000002</c:v>
                      </c:pt>
                      <c:pt idx="1419">
                        <c:v>-0.52300000000000002</c:v>
                      </c:pt>
                      <c:pt idx="1420">
                        <c:v>-0.5</c:v>
                      </c:pt>
                      <c:pt idx="1421">
                        <c:v>-0.44700000000000001</c:v>
                      </c:pt>
                      <c:pt idx="1422">
                        <c:v>-0.51500000000000001</c:v>
                      </c:pt>
                      <c:pt idx="1423">
                        <c:v>-0.46800000000000003</c:v>
                      </c:pt>
                      <c:pt idx="1424">
                        <c:v>-0.50600000000000001</c:v>
                      </c:pt>
                      <c:pt idx="1425">
                        <c:v>-0.50800000000000001</c:v>
                      </c:pt>
                      <c:pt idx="1426">
                        <c:v>-0.42599999999999999</c:v>
                      </c:pt>
                      <c:pt idx="1427">
                        <c:v>-0.36099999999999999</c:v>
                      </c:pt>
                      <c:pt idx="1428">
                        <c:v>-0.27300000000000002</c:v>
                      </c:pt>
                      <c:pt idx="1429">
                        <c:v>-0.33800000000000002</c:v>
                      </c:pt>
                      <c:pt idx="1430">
                        <c:v>-0.309</c:v>
                      </c:pt>
                      <c:pt idx="1431">
                        <c:v>-0.34499999999999997</c:v>
                      </c:pt>
                      <c:pt idx="1432">
                        <c:v>-0.38800000000000001</c:v>
                      </c:pt>
                      <c:pt idx="1433">
                        <c:v>-0.29499999999999998</c:v>
                      </c:pt>
                      <c:pt idx="1434">
                        <c:v>-0.27100000000000002</c:v>
                      </c:pt>
                      <c:pt idx="1435">
                        <c:v>-0.185</c:v>
                      </c:pt>
                      <c:pt idx="1436">
                        <c:v>-0.33600000000000002</c:v>
                      </c:pt>
                      <c:pt idx="1437">
                        <c:v>-0.35299999999999998</c:v>
                      </c:pt>
                      <c:pt idx="1438">
                        <c:v>-0.34100000000000003</c:v>
                      </c:pt>
                      <c:pt idx="1439">
                        <c:v>-0.32200000000000001</c:v>
                      </c:pt>
                      <c:pt idx="1440">
                        <c:v>-0.38400000000000001</c:v>
                      </c:pt>
                      <c:pt idx="1441">
                        <c:v>-0.441</c:v>
                      </c:pt>
                      <c:pt idx="1442">
                        <c:v>-0.49299999999999999</c:v>
                      </c:pt>
                      <c:pt idx="1443">
                        <c:v>-0.42599999999999999</c:v>
                      </c:pt>
                      <c:pt idx="1444">
                        <c:v>-0.48799999999999999</c:v>
                      </c:pt>
                      <c:pt idx="1445">
                        <c:v>-0.48299999999999998</c:v>
                      </c:pt>
                      <c:pt idx="1446">
                        <c:v>-0.307</c:v>
                      </c:pt>
                      <c:pt idx="1447">
                        <c:v>-0.185</c:v>
                      </c:pt>
                      <c:pt idx="1448">
                        <c:v>-0.193</c:v>
                      </c:pt>
                      <c:pt idx="1449">
                        <c:v>-0.29299999999999998</c:v>
                      </c:pt>
                      <c:pt idx="1450">
                        <c:v>-0.41499999999999998</c:v>
                      </c:pt>
                      <c:pt idx="1451">
                        <c:v>-0.43099999999999999</c:v>
                      </c:pt>
                      <c:pt idx="1452">
                        <c:v>-0.38900000000000001</c:v>
                      </c:pt>
                      <c:pt idx="1453">
                        <c:v>-0.33300000000000002</c:v>
                      </c:pt>
                      <c:pt idx="1454">
                        <c:v>-0.182</c:v>
                      </c:pt>
                      <c:pt idx="1455">
                        <c:v>-0.217</c:v>
                      </c:pt>
                      <c:pt idx="1456">
                        <c:v>-0.16900000000000001</c:v>
                      </c:pt>
                      <c:pt idx="1457">
                        <c:v>-0.107</c:v>
                      </c:pt>
                      <c:pt idx="1458">
                        <c:v>-0.105</c:v>
                      </c:pt>
                      <c:pt idx="1459">
                        <c:v>-0.14399999999999999</c:v>
                      </c:pt>
                      <c:pt idx="1460">
                        <c:v>-0.23100000000000001</c:v>
                      </c:pt>
                      <c:pt idx="1461">
                        <c:v>-0.223</c:v>
                      </c:pt>
                      <c:pt idx="1462">
                        <c:v>-0.14199999999999999</c:v>
                      </c:pt>
                      <c:pt idx="1463">
                        <c:v>-0.20399999999999999</c:v>
                      </c:pt>
                      <c:pt idx="1464">
                        <c:v>-0.105</c:v>
                      </c:pt>
                      <c:pt idx="1465">
                        <c:v>-0.14699999999999999</c:v>
                      </c:pt>
                      <c:pt idx="1466">
                        <c:v>-0.158</c:v>
                      </c:pt>
                      <c:pt idx="1467">
                        <c:v>-0.19400000000000001</c:v>
                      </c:pt>
                      <c:pt idx="1468">
                        <c:v>-0.20300000000000001</c:v>
                      </c:pt>
                      <c:pt idx="1469">
                        <c:v>-0.33200000000000002</c:v>
                      </c:pt>
                      <c:pt idx="1470">
                        <c:v>-0.27600000000000002</c:v>
                      </c:pt>
                      <c:pt idx="1471">
                        <c:v>-0.22600000000000001</c:v>
                      </c:pt>
                      <c:pt idx="1472">
                        <c:v>-0.189</c:v>
                      </c:pt>
                      <c:pt idx="1473">
                        <c:v>-0.20599999999999999</c:v>
                      </c:pt>
                      <c:pt idx="1474">
                        <c:v>-0.11799999999999999</c:v>
                      </c:pt>
                      <c:pt idx="1475">
                        <c:v>-0.182</c:v>
                      </c:pt>
                      <c:pt idx="1476">
                        <c:v>-0.191</c:v>
                      </c:pt>
                      <c:pt idx="1477">
                        <c:v>-0.15</c:v>
                      </c:pt>
                      <c:pt idx="1478">
                        <c:v>-0.22700000000000001</c:v>
                      </c:pt>
                      <c:pt idx="1479">
                        <c:v>-0.23599999999999999</c:v>
                      </c:pt>
                      <c:pt idx="1480">
                        <c:v>-0.11600000000000001</c:v>
                      </c:pt>
                      <c:pt idx="1481">
                        <c:v>-4.1000000000000002E-2</c:v>
                      </c:pt>
                      <c:pt idx="1482">
                        <c:v>-9.2999999999999999E-2</c:v>
                      </c:pt>
                      <c:pt idx="1483">
                        <c:v>-0.114</c:v>
                      </c:pt>
                      <c:pt idx="1484">
                        <c:v>-0.108</c:v>
                      </c:pt>
                      <c:pt idx="1485">
                        <c:v>-8.5999999999999993E-2</c:v>
                      </c:pt>
                      <c:pt idx="1486">
                        <c:v>-8.4000000000000005E-2</c:v>
                      </c:pt>
                      <c:pt idx="1487">
                        <c:v>-5.8000000000000003E-2</c:v>
                      </c:pt>
                      <c:pt idx="1488">
                        <c:v>0</c:v>
                      </c:pt>
                      <c:pt idx="1489">
                        <c:v>-7.6999999999999999E-2</c:v>
                      </c:pt>
                      <c:pt idx="1490">
                        <c:v>-0.13700000000000001</c:v>
                      </c:pt>
                      <c:pt idx="1491">
                        <c:v>1E-3</c:v>
                      </c:pt>
                      <c:pt idx="1492">
                        <c:v>0.13100000000000001</c:v>
                      </c:pt>
                      <c:pt idx="1493">
                        <c:v>0.11</c:v>
                      </c:pt>
                      <c:pt idx="1494">
                        <c:v>5.1999999999999998E-2</c:v>
                      </c:pt>
                      <c:pt idx="1495">
                        <c:v>2.5000000000000001E-2</c:v>
                      </c:pt>
                      <c:pt idx="1496">
                        <c:v>-6.0000000000000001E-3</c:v>
                      </c:pt>
                      <c:pt idx="1497">
                        <c:v>-5.8999999999999997E-2</c:v>
                      </c:pt>
                      <c:pt idx="1498">
                        <c:v>-0.19500000000000001</c:v>
                      </c:pt>
                      <c:pt idx="1499">
                        <c:v>-0.247</c:v>
                      </c:pt>
                      <c:pt idx="1500">
                        <c:v>-0.17499999999999999</c:v>
                      </c:pt>
                      <c:pt idx="1501">
                        <c:v>-0.17399999999999999</c:v>
                      </c:pt>
                      <c:pt idx="1502">
                        <c:v>8.0000000000000002E-3</c:v>
                      </c:pt>
                      <c:pt idx="1503">
                        <c:v>-8.7999999999999995E-2</c:v>
                      </c:pt>
                      <c:pt idx="1504">
                        <c:v>-7.6999999999999999E-2</c:v>
                      </c:pt>
                      <c:pt idx="1505">
                        <c:v>-5.5E-2</c:v>
                      </c:pt>
                      <c:pt idx="1506">
                        <c:v>-8.7999999999999995E-2</c:v>
                      </c:pt>
                      <c:pt idx="1507">
                        <c:v>-0.108</c:v>
                      </c:pt>
                      <c:pt idx="1508">
                        <c:v>-2.9000000000000001E-2</c:v>
                      </c:pt>
                      <c:pt idx="1509">
                        <c:v>-0.18</c:v>
                      </c:pt>
                      <c:pt idx="1510">
                        <c:v>-0.13</c:v>
                      </c:pt>
                      <c:pt idx="1511">
                        <c:v>0</c:v>
                      </c:pt>
                      <c:pt idx="1512">
                        <c:v>-7.3999999999999996E-2</c:v>
                      </c:pt>
                      <c:pt idx="1513">
                        <c:v>-7.1999999999999995E-2</c:v>
                      </c:pt>
                      <c:pt idx="1514">
                        <c:v>-7.3999999999999996E-2</c:v>
                      </c:pt>
                      <c:pt idx="1515">
                        <c:v>-0.17599999999999999</c:v>
                      </c:pt>
                      <c:pt idx="1516">
                        <c:v>-0.185</c:v>
                      </c:pt>
                      <c:pt idx="1517">
                        <c:v>-0.17699999999999999</c:v>
                      </c:pt>
                      <c:pt idx="1518">
                        <c:v>-0.222</c:v>
                      </c:pt>
                      <c:pt idx="1519">
                        <c:v>-0.30199999999999999</c:v>
                      </c:pt>
                      <c:pt idx="1520">
                        <c:v>-0.30099999999999999</c:v>
                      </c:pt>
                      <c:pt idx="1521">
                        <c:v>-0.36399999999999999</c:v>
                      </c:pt>
                      <c:pt idx="1522">
                        <c:v>-0.41</c:v>
                      </c:pt>
                      <c:pt idx="1523">
                        <c:v>-0.373</c:v>
                      </c:pt>
                      <c:pt idx="1524">
                        <c:v>-0.29099999999999998</c:v>
                      </c:pt>
                      <c:pt idx="1525">
                        <c:v>-9.7000000000000003E-2</c:v>
                      </c:pt>
                      <c:pt idx="1526">
                        <c:v>8.7999999999999995E-2</c:v>
                      </c:pt>
                      <c:pt idx="1527">
                        <c:v>6.6000000000000003E-2</c:v>
                      </c:pt>
                      <c:pt idx="1528">
                        <c:v>-4.1000000000000002E-2</c:v>
                      </c:pt>
                      <c:pt idx="1529">
                        <c:v>-4.7E-2</c:v>
                      </c:pt>
                      <c:pt idx="1530">
                        <c:v>-8.0000000000000002E-3</c:v>
                      </c:pt>
                      <c:pt idx="1531">
                        <c:v>-0.151</c:v>
                      </c:pt>
                      <c:pt idx="1532">
                        <c:v>-0.20899999999999999</c:v>
                      </c:pt>
                      <c:pt idx="1533">
                        <c:v>-0.189</c:v>
                      </c:pt>
                      <c:pt idx="1534">
                        <c:v>-0.151</c:v>
                      </c:pt>
                      <c:pt idx="1535">
                        <c:v>4.0000000000000001E-3</c:v>
                      </c:pt>
                      <c:pt idx="1536">
                        <c:v>-0.1</c:v>
                      </c:pt>
                      <c:pt idx="1537">
                        <c:v>-8.1000000000000003E-2</c:v>
                      </c:pt>
                      <c:pt idx="1538">
                        <c:v>-0.11799999999999999</c:v>
                      </c:pt>
                      <c:pt idx="1539">
                        <c:v>-0.15</c:v>
                      </c:pt>
                      <c:pt idx="1540">
                        <c:v>-0.159</c:v>
                      </c:pt>
                      <c:pt idx="1541">
                        <c:v>-0.318</c:v>
                      </c:pt>
                      <c:pt idx="1542">
                        <c:v>-0.25900000000000001</c:v>
                      </c:pt>
                      <c:pt idx="1543">
                        <c:v>-0.219</c:v>
                      </c:pt>
                      <c:pt idx="1544">
                        <c:v>-0.20200000000000001</c:v>
                      </c:pt>
                      <c:pt idx="1545">
                        <c:v>-0.33700000000000002</c:v>
                      </c:pt>
                      <c:pt idx="1546">
                        <c:v>-0.41699999999999998</c:v>
                      </c:pt>
                      <c:pt idx="1547">
                        <c:v>-0.311</c:v>
                      </c:pt>
                      <c:pt idx="1548">
                        <c:v>-0.34799999999999998</c:v>
                      </c:pt>
                      <c:pt idx="1549">
                        <c:v>-0.32300000000000001</c:v>
                      </c:pt>
                      <c:pt idx="1550">
                        <c:v>-0.34899999999999998</c:v>
                      </c:pt>
                      <c:pt idx="1551">
                        <c:v>-0.39400000000000002</c:v>
                      </c:pt>
                      <c:pt idx="1552">
                        <c:v>-0.33100000000000002</c:v>
                      </c:pt>
                      <c:pt idx="1553">
                        <c:v>-0.121</c:v>
                      </c:pt>
                      <c:pt idx="1554">
                        <c:v>-0.14599999999999999</c:v>
                      </c:pt>
                      <c:pt idx="1555">
                        <c:v>-0.27500000000000002</c:v>
                      </c:pt>
                      <c:pt idx="1556">
                        <c:v>-0.24099999999999999</c:v>
                      </c:pt>
                      <c:pt idx="1557">
                        <c:v>-0.23899999999999999</c:v>
                      </c:pt>
                      <c:pt idx="1558">
                        <c:v>-0.28799999999999998</c:v>
                      </c:pt>
                      <c:pt idx="1559">
                        <c:v>-0.33</c:v>
                      </c:pt>
                      <c:pt idx="1560">
                        <c:v>-0.33600000000000002</c:v>
                      </c:pt>
                      <c:pt idx="1561">
                        <c:v>-0.26800000000000002</c:v>
                      </c:pt>
                      <c:pt idx="1562">
                        <c:v>-0.28599999999999998</c:v>
                      </c:pt>
                      <c:pt idx="1563">
                        <c:v>-0.318</c:v>
                      </c:pt>
                      <c:pt idx="1564">
                        <c:v>-0.222</c:v>
                      </c:pt>
                      <c:pt idx="1565">
                        <c:v>-0.255</c:v>
                      </c:pt>
                      <c:pt idx="1566">
                        <c:v>-0.24199999999999999</c:v>
                      </c:pt>
                      <c:pt idx="1567">
                        <c:v>-0.26600000000000001</c:v>
                      </c:pt>
                      <c:pt idx="1568">
                        <c:v>-0.21299999999999999</c:v>
                      </c:pt>
                      <c:pt idx="1569">
                        <c:v>-0.312</c:v>
                      </c:pt>
                      <c:pt idx="1570">
                        <c:v>-0.39100000000000001</c:v>
                      </c:pt>
                      <c:pt idx="1571">
                        <c:v>-0.36499999999999999</c:v>
                      </c:pt>
                      <c:pt idx="1572">
                        <c:v>-0.27100000000000002</c:v>
                      </c:pt>
                      <c:pt idx="1573">
                        <c:v>-0.21099999999999999</c:v>
                      </c:pt>
                      <c:pt idx="1574">
                        <c:v>-2.5999999999999999E-2</c:v>
                      </c:pt>
                      <c:pt idx="1575">
                        <c:v>3.5999999999999997E-2</c:v>
                      </c:pt>
                      <c:pt idx="1576">
                        <c:v>7.3999999999999996E-2</c:v>
                      </c:pt>
                      <c:pt idx="1577">
                        <c:v>0.20899999999999999</c:v>
                      </c:pt>
                      <c:pt idx="1578">
                        <c:v>0.28599999999999998</c:v>
                      </c:pt>
                      <c:pt idx="1579">
                        <c:v>0.28599999999999998</c:v>
                      </c:pt>
                      <c:pt idx="1580">
                        <c:v>0.2</c:v>
                      </c:pt>
                      <c:pt idx="1581">
                        <c:v>5.2999999999999999E-2</c:v>
                      </c:pt>
                      <c:pt idx="1582">
                        <c:v>-6.4000000000000001E-2</c:v>
                      </c:pt>
                      <c:pt idx="1583">
                        <c:v>4.9000000000000002E-2</c:v>
                      </c:pt>
                      <c:pt idx="1584">
                        <c:v>-3.5999999999999997E-2</c:v>
                      </c:pt>
                      <c:pt idx="1585">
                        <c:v>-0.11</c:v>
                      </c:pt>
                      <c:pt idx="1586">
                        <c:v>-5.0000000000000001E-3</c:v>
                      </c:pt>
                      <c:pt idx="1587">
                        <c:v>5.6000000000000001E-2</c:v>
                      </c:pt>
                      <c:pt idx="1588">
                        <c:v>0.14199999999999999</c:v>
                      </c:pt>
                      <c:pt idx="1589">
                        <c:v>0.17</c:v>
                      </c:pt>
                      <c:pt idx="1590">
                        <c:v>0.113</c:v>
                      </c:pt>
                      <c:pt idx="1591">
                        <c:v>-5.0000000000000001E-3</c:v>
                      </c:pt>
                      <c:pt idx="1592">
                        <c:v>-9.1999999999999998E-2</c:v>
                      </c:pt>
                      <c:pt idx="1593">
                        <c:v>-0.16700000000000001</c:v>
                      </c:pt>
                      <c:pt idx="1594">
                        <c:v>-0.14399999999999999</c:v>
                      </c:pt>
                      <c:pt idx="1595">
                        <c:v>-0.161</c:v>
                      </c:pt>
                      <c:pt idx="1596">
                        <c:v>-0.218</c:v>
                      </c:pt>
                      <c:pt idx="1597">
                        <c:v>-0.153</c:v>
                      </c:pt>
                      <c:pt idx="1598">
                        <c:v>-0.25</c:v>
                      </c:pt>
                      <c:pt idx="1599">
                        <c:v>-0.28699999999999998</c:v>
                      </c:pt>
                      <c:pt idx="1600">
                        <c:v>-0.14399999999999999</c:v>
                      </c:pt>
                      <c:pt idx="1601">
                        <c:v>9.4E-2</c:v>
                      </c:pt>
                      <c:pt idx="1602">
                        <c:v>0.18</c:v>
                      </c:pt>
                      <c:pt idx="1603">
                        <c:v>0.11600000000000001</c:v>
                      </c:pt>
                      <c:pt idx="1604">
                        <c:v>-9.1999999999999998E-2</c:v>
                      </c:pt>
                      <c:pt idx="1605">
                        <c:v>-0.12</c:v>
                      </c:pt>
                      <c:pt idx="1606">
                        <c:v>-0.14699999999999999</c:v>
                      </c:pt>
                      <c:pt idx="1607">
                        <c:v>-0.15</c:v>
                      </c:pt>
                      <c:pt idx="1608">
                        <c:v>-0.29599999999999999</c:v>
                      </c:pt>
                      <c:pt idx="1609">
                        <c:v>-0.159</c:v>
                      </c:pt>
                      <c:pt idx="1610">
                        <c:v>-0.17599999999999999</c:v>
                      </c:pt>
                      <c:pt idx="1611">
                        <c:v>-0.114</c:v>
                      </c:pt>
                      <c:pt idx="1612">
                        <c:v>-5.6000000000000001E-2</c:v>
                      </c:pt>
                      <c:pt idx="1613">
                        <c:v>-5.2999999999999999E-2</c:v>
                      </c:pt>
                      <c:pt idx="1614">
                        <c:v>-1.9E-2</c:v>
                      </c:pt>
                      <c:pt idx="1615">
                        <c:v>5.5E-2</c:v>
                      </c:pt>
                      <c:pt idx="1616">
                        <c:v>0.15</c:v>
                      </c:pt>
                      <c:pt idx="1617">
                        <c:v>0.11600000000000001</c:v>
                      </c:pt>
                      <c:pt idx="1618">
                        <c:v>-5.0999999999999997E-2</c:v>
                      </c:pt>
                      <c:pt idx="1619">
                        <c:v>-3.3000000000000002E-2</c:v>
                      </c:pt>
                      <c:pt idx="1620">
                        <c:v>-0.192</c:v>
                      </c:pt>
                      <c:pt idx="1621">
                        <c:v>-0.114</c:v>
                      </c:pt>
                      <c:pt idx="1622">
                        <c:v>-6.7000000000000004E-2</c:v>
                      </c:pt>
                      <c:pt idx="1623">
                        <c:v>-0.13</c:v>
                      </c:pt>
                      <c:pt idx="1624">
                        <c:v>-0.151</c:v>
                      </c:pt>
                      <c:pt idx="1625">
                        <c:v>-0.127</c:v>
                      </c:pt>
                      <c:pt idx="1626">
                        <c:v>-0.105</c:v>
                      </c:pt>
                      <c:pt idx="1627">
                        <c:v>-0.107</c:v>
                      </c:pt>
                      <c:pt idx="1628">
                        <c:v>-3.5000000000000003E-2</c:v>
                      </c:pt>
                      <c:pt idx="1629">
                        <c:v>-0.26</c:v>
                      </c:pt>
                      <c:pt idx="1630">
                        <c:v>-0.25900000000000001</c:v>
                      </c:pt>
                      <c:pt idx="1631">
                        <c:v>-0.21199999999999999</c:v>
                      </c:pt>
                      <c:pt idx="1632">
                        <c:v>-0.189</c:v>
                      </c:pt>
                      <c:pt idx="1633">
                        <c:v>-9.2999999999999999E-2</c:v>
                      </c:pt>
                      <c:pt idx="1634">
                        <c:v>-9.0999999999999998E-2</c:v>
                      </c:pt>
                      <c:pt idx="1635">
                        <c:v>-0.183</c:v>
                      </c:pt>
                      <c:pt idx="1636">
                        <c:v>-0.221</c:v>
                      </c:pt>
                      <c:pt idx="1637">
                        <c:v>-0.14899999999999999</c:v>
                      </c:pt>
                      <c:pt idx="1638">
                        <c:v>-0.218</c:v>
                      </c:pt>
                      <c:pt idx="1639">
                        <c:v>-0.38</c:v>
                      </c:pt>
                      <c:pt idx="1640">
                        <c:v>-0.36799999999999999</c:v>
                      </c:pt>
                      <c:pt idx="1641">
                        <c:v>-0.29899999999999999</c:v>
                      </c:pt>
                      <c:pt idx="1642">
                        <c:v>-0.33300000000000002</c:v>
                      </c:pt>
                      <c:pt idx="1643">
                        <c:v>-0.28399999999999997</c:v>
                      </c:pt>
                      <c:pt idx="1644">
                        <c:v>-0.23899999999999999</c:v>
                      </c:pt>
                      <c:pt idx="1645">
                        <c:v>-0.186</c:v>
                      </c:pt>
                      <c:pt idx="1646">
                        <c:v>-0.24299999999999999</c:v>
                      </c:pt>
                      <c:pt idx="1647">
                        <c:v>-0.17299999999999999</c:v>
                      </c:pt>
                      <c:pt idx="1648">
                        <c:v>-0.16300000000000001</c:v>
                      </c:pt>
                      <c:pt idx="1649">
                        <c:v>-0.18099999999999999</c:v>
                      </c:pt>
                      <c:pt idx="1650">
                        <c:v>-0.27600000000000002</c:v>
                      </c:pt>
                      <c:pt idx="1651">
                        <c:v>-0.22800000000000001</c:v>
                      </c:pt>
                      <c:pt idx="1652">
                        <c:v>-0.16400000000000001</c:v>
                      </c:pt>
                      <c:pt idx="1653">
                        <c:v>-0.24199999999999999</c:v>
                      </c:pt>
                      <c:pt idx="1654">
                        <c:v>-0.318</c:v>
                      </c:pt>
                      <c:pt idx="1655">
                        <c:v>-0.29299999999999998</c:v>
                      </c:pt>
                      <c:pt idx="1656">
                        <c:v>-0.29599999999999999</c:v>
                      </c:pt>
                      <c:pt idx="1657">
                        <c:v>-0.309</c:v>
                      </c:pt>
                      <c:pt idx="1658">
                        <c:v>-0.27900000000000003</c:v>
                      </c:pt>
                      <c:pt idx="1659">
                        <c:v>-0.2</c:v>
                      </c:pt>
                      <c:pt idx="1660">
                        <c:v>-0.20699999999999999</c:v>
                      </c:pt>
                      <c:pt idx="1661">
                        <c:v>-0.222</c:v>
                      </c:pt>
                      <c:pt idx="1662">
                        <c:v>-0.23100000000000001</c:v>
                      </c:pt>
                      <c:pt idx="1663">
                        <c:v>-0.23499999999999999</c:v>
                      </c:pt>
                      <c:pt idx="1664">
                        <c:v>-0.152</c:v>
                      </c:pt>
                      <c:pt idx="1665">
                        <c:v>-5.8999999999999997E-2</c:v>
                      </c:pt>
                      <c:pt idx="1666">
                        <c:v>-1.9E-2</c:v>
                      </c:pt>
                      <c:pt idx="1667">
                        <c:v>-9.0999999999999998E-2</c:v>
                      </c:pt>
                      <c:pt idx="1668">
                        <c:v>-6.2E-2</c:v>
                      </c:pt>
                      <c:pt idx="1669">
                        <c:v>-0.04</c:v>
                      </c:pt>
                      <c:pt idx="1670">
                        <c:v>1.6E-2</c:v>
                      </c:pt>
                      <c:pt idx="1671">
                        <c:v>7.4999999999999997E-2</c:v>
                      </c:pt>
                      <c:pt idx="1672">
                        <c:v>0.27100000000000002</c:v>
                      </c:pt>
                      <c:pt idx="1673">
                        <c:v>0.36399999999999999</c:v>
                      </c:pt>
                      <c:pt idx="1674">
                        <c:v>0.313</c:v>
                      </c:pt>
                      <c:pt idx="1675">
                        <c:v>0.183</c:v>
                      </c:pt>
                      <c:pt idx="1676">
                        <c:v>5.2999999999999999E-2</c:v>
                      </c:pt>
                      <c:pt idx="1677">
                        <c:v>0.10100000000000001</c:v>
                      </c:pt>
                      <c:pt idx="1678">
                        <c:v>0.126</c:v>
                      </c:pt>
                      <c:pt idx="1679">
                        <c:v>4.1000000000000002E-2</c:v>
                      </c:pt>
                      <c:pt idx="1680">
                        <c:v>-0.01</c:v>
                      </c:pt>
                      <c:pt idx="1681">
                        <c:v>-3.3000000000000002E-2</c:v>
                      </c:pt>
                      <c:pt idx="1682">
                        <c:v>-5.8000000000000003E-2</c:v>
                      </c:pt>
                      <c:pt idx="1683">
                        <c:v>8.9999999999999993E-3</c:v>
                      </c:pt>
                      <c:pt idx="1684">
                        <c:v>-6.6000000000000003E-2</c:v>
                      </c:pt>
                      <c:pt idx="1685">
                        <c:v>-0.124</c:v>
                      </c:pt>
                      <c:pt idx="1686">
                        <c:v>-0.105</c:v>
                      </c:pt>
                      <c:pt idx="1687">
                        <c:v>-8.9999999999999993E-3</c:v>
                      </c:pt>
                      <c:pt idx="1688">
                        <c:v>-2E-3</c:v>
                      </c:pt>
                      <c:pt idx="1689">
                        <c:v>-0.14499999999999999</c:v>
                      </c:pt>
                      <c:pt idx="1690">
                        <c:v>-0.17399999999999999</c:v>
                      </c:pt>
                      <c:pt idx="1691">
                        <c:v>-0.156</c:v>
                      </c:pt>
                      <c:pt idx="1692">
                        <c:v>-9.1999999999999998E-2</c:v>
                      </c:pt>
                      <c:pt idx="1693">
                        <c:v>-3.5999999999999997E-2</c:v>
                      </c:pt>
                      <c:pt idx="1694">
                        <c:v>4.0000000000000001E-3</c:v>
                      </c:pt>
                      <c:pt idx="1695">
                        <c:v>7.0000000000000001E-3</c:v>
                      </c:pt>
                      <c:pt idx="1696">
                        <c:v>3.9E-2</c:v>
                      </c:pt>
                      <c:pt idx="1697">
                        <c:v>8.0000000000000002E-3</c:v>
                      </c:pt>
                      <c:pt idx="1698">
                        <c:v>0.06</c:v>
                      </c:pt>
                      <c:pt idx="1699">
                        <c:v>1.4E-2</c:v>
                      </c:pt>
                      <c:pt idx="1700">
                        <c:v>0.109</c:v>
                      </c:pt>
                      <c:pt idx="1701">
                        <c:v>0.15</c:v>
                      </c:pt>
                      <c:pt idx="1702">
                        <c:v>0.05</c:v>
                      </c:pt>
                      <c:pt idx="1703">
                        <c:v>0.13100000000000001</c:v>
                      </c:pt>
                      <c:pt idx="1704">
                        <c:v>0.129</c:v>
                      </c:pt>
                      <c:pt idx="1705">
                        <c:v>0.29099999999999998</c:v>
                      </c:pt>
                      <c:pt idx="1706">
                        <c:v>0.32100000000000001</c:v>
                      </c:pt>
                      <c:pt idx="1707">
                        <c:v>0.29099999999999998</c:v>
                      </c:pt>
                      <c:pt idx="1708">
                        <c:v>0.38300000000000001</c:v>
                      </c:pt>
                      <c:pt idx="1709">
                        <c:v>0.48899999999999999</c:v>
                      </c:pt>
                      <c:pt idx="1710">
                        <c:v>0.48699999999999999</c:v>
                      </c:pt>
                      <c:pt idx="1711">
                        <c:v>0.51200000000000001</c:v>
                      </c:pt>
                      <c:pt idx="1712">
                        <c:v>0.41199999999999998</c:v>
                      </c:pt>
                      <c:pt idx="1713">
                        <c:v>0.38100000000000001</c:v>
                      </c:pt>
                      <c:pt idx="1714">
                        <c:v>0.316</c:v>
                      </c:pt>
                      <c:pt idx="1715">
                        <c:v>0.27800000000000002</c:v>
                      </c:pt>
                      <c:pt idx="1716">
                        <c:v>0.05</c:v>
                      </c:pt>
                      <c:pt idx="1717">
                        <c:v>5.7000000000000002E-2</c:v>
                      </c:pt>
                      <c:pt idx="1718">
                        <c:v>6.8000000000000005E-2</c:v>
                      </c:pt>
                      <c:pt idx="1719">
                        <c:v>5.0999999999999997E-2</c:v>
                      </c:pt>
                      <c:pt idx="1720">
                        <c:v>0.16200000000000001</c:v>
                      </c:pt>
                      <c:pt idx="1721">
                        <c:v>0.17899999999999999</c:v>
                      </c:pt>
                      <c:pt idx="1722">
                        <c:v>0.19700000000000001</c:v>
                      </c:pt>
                      <c:pt idx="1723">
                        <c:v>0.30599999999999999</c:v>
                      </c:pt>
                      <c:pt idx="1724">
                        <c:v>0.184</c:v>
                      </c:pt>
                      <c:pt idx="1725">
                        <c:v>1.6E-2</c:v>
                      </c:pt>
                      <c:pt idx="1726">
                        <c:v>-4.9000000000000002E-2</c:v>
                      </c:pt>
                      <c:pt idx="1727">
                        <c:v>1.4E-2</c:v>
                      </c:pt>
                      <c:pt idx="1728">
                        <c:v>-8.4000000000000005E-2</c:v>
                      </c:pt>
                      <c:pt idx="1729">
                        <c:v>-3.9E-2</c:v>
                      </c:pt>
                      <c:pt idx="1730">
                        <c:v>0.10299999999999999</c:v>
                      </c:pt>
                      <c:pt idx="1731">
                        <c:v>4.1000000000000002E-2</c:v>
                      </c:pt>
                      <c:pt idx="1732">
                        <c:v>0.104</c:v>
                      </c:pt>
                      <c:pt idx="1733">
                        <c:v>-1.7999999999999999E-2</c:v>
                      </c:pt>
                      <c:pt idx="1734">
                        <c:v>7.1999999999999995E-2</c:v>
                      </c:pt>
                      <c:pt idx="1735">
                        <c:v>0.10199999999999999</c:v>
                      </c:pt>
                      <c:pt idx="1736">
                        <c:v>0.10100000000000001</c:v>
                      </c:pt>
                      <c:pt idx="1737">
                        <c:v>-4.1000000000000002E-2</c:v>
                      </c:pt>
                      <c:pt idx="1738">
                        <c:v>-5.2999999999999999E-2</c:v>
                      </c:pt>
                      <c:pt idx="1739">
                        <c:v>-0.128</c:v>
                      </c:pt>
                      <c:pt idx="1740">
                        <c:v>-0.128</c:v>
                      </c:pt>
                      <c:pt idx="1741">
                        <c:v>-2.7E-2</c:v>
                      </c:pt>
                      <c:pt idx="1742">
                        <c:v>1.4E-2</c:v>
                      </c:pt>
                      <c:pt idx="1743">
                        <c:v>-1.2999999999999999E-2</c:v>
                      </c:pt>
                      <c:pt idx="1744">
                        <c:v>-0.01</c:v>
                      </c:pt>
                      <c:pt idx="1745">
                        <c:v>0.19800000000000001</c:v>
                      </c:pt>
                      <c:pt idx="1746">
                        <c:v>0.13400000000000001</c:v>
                      </c:pt>
                      <c:pt idx="1747">
                        <c:v>0.17699999999999999</c:v>
                      </c:pt>
                      <c:pt idx="1748">
                        <c:v>0.28499999999999998</c:v>
                      </c:pt>
                      <c:pt idx="1749">
                        <c:v>0.251</c:v>
                      </c:pt>
                      <c:pt idx="1750">
                        <c:v>0.155</c:v>
                      </c:pt>
                      <c:pt idx="1751">
                        <c:v>0.21299999999999999</c:v>
                      </c:pt>
                      <c:pt idx="1752">
                        <c:v>0.18099999999999999</c:v>
                      </c:pt>
                      <c:pt idx="1753">
                        <c:v>0.16400000000000001</c:v>
                      </c:pt>
                      <c:pt idx="1754">
                        <c:v>0.14399999999999999</c:v>
                      </c:pt>
                      <c:pt idx="1755">
                        <c:v>2.5999999999999999E-2</c:v>
                      </c:pt>
                      <c:pt idx="1756">
                        <c:v>-4.9000000000000002E-2</c:v>
                      </c:pt>
                      <c:pt idx="1757">
                        <c:v>-0.11700000000000001</c:v>
                      </c:pt>
                      <c:pt idx="1758">
                        <c:v>-6.6000000000000003E-2</c:v>
                      </c:pt>
                      <c:pt idx="1759">
                        <c:v>0.106</c:v>
                      </c:pt>
                      <c:pt idx="1760">
                        <c:v>7.9000000000000001E-2</c:v>
                      </c:pt>
                      <c:pt idx="1761">
                        <c:v>0.111</c:v>
                      </c:pt>
                      <c:pt idx="1762">
                        <c:v>1.9E-2</c:v>
                      </c:pt>
                      <c:pt idx="1763">
                        <c:v>4.0000000000000001E-3</c:v>
                      </c:pt>
                      <c:pt idx="1764">
                        <c:v>0.05</c:v>
                      </c:pt>
                      <c:pt idx="1765">
                        <c:v>-1.2999999999999999E-2</c:v>
                      </c:pt>
                      <c:pt idx="1766">
                        <c:v>0.112</c:v>
                      </c:pt>
                      <c:pt idx="1767">
                        <c:v>7.9000000000000001E-2</c:v>
                      </c:pt>
                      <c:pt idx="1768">
                        <c:v>0.15</c:v>
                      </c:pt>
                      <c:pt idx="1769">
                        <c:v>0.20499999999999999</c:v>
                      </c:pt>
                      <c:pt idx="1770">
                        <c:v>0.27600000000000002</c:v>
                      </c:pt>
                      <c:pt idx="1771">
                        <c:v>0.41499999999999998</c:v>
                      </c:pt>
                      <c:pt idx="1772">
                        <c:v>0.45100000000000001</c:v>
                      </c:pt>
                      <c:pt idx="1773">
                        <c:v>0.42599999999999999</c:v>
                      </c:pt>
                      <c:pt idx="1774">
                        <c:v>0.223</c:v>
                      </c:pt>
                      <c:pt idx="1775">
                        <c:v>0.224</c:v>
                      </c:pt>
                      <c:pt idx="1776">
                        <c:v>0.21</c:v>
                      </c:pt>
                      <c:pt idx="1777">
                        <c:v>0.20899999999999999</c:v>
                      </c:pt>
                      <c:pt idx="1778">
                        <c:v>0.157</c:v>
                      </c:pt>
                      <c:pt idx="1779">
                        <c:v>0.107</c:v>
                      </c:pt>
                      <c:pt idx="1780">
                        <c:v>5.0000000000000001E-3</c:v>
                      </c:pt>
                      <c:pt idx="1781">
                        <c:v>0.17699999999999999</c:v>
                      </c:pt>
                      <c:pt idx="1782">
                        <c:v>0.22700000000000001</c:v>
                      </c:pt>
                      <c:pt idx="1783">
                        <c:v>0.316</c:v>
                      </c:pt>
                      <c:pt idx="1784">
                        <c:v>0.24</c:v>
                      </c:pt>
                      <c:pt idx="1785">
                        <c:v>0.24199999999999999</c:v>
                      </c:pt>
                      <c:pt idx="1786">
                        <c:v>0.22</c:v>
                      </c:pt>
                      <c:pt idx="1787">
                        <c:v>0.187</c:v>
                      </c:pt>
                      <c:pt idx="1788">
                        <c:v>0.11</c:v>
                      </c:pt>
                      <c:pt idx="1789">
                        <c:v>0.125</c:v>
                      </c:pt>
                      <c:pt idx="1790">
                        <c:v>0.28399999999999997</c:v>
                      </c:pt>
                      <c:pt idx="1791">
                        <c:v>0.29099999999999998</c:v>
                      </c:pt>
                      <c:pt idx="1792">
                        <c:v>0.29299999999999998</c:v>
                      </c:pt>
                      <c:pt idx="1793">
                        <c:v>0.32600000000000001</c:v>
                      </c:pt>
                      <c:pt idx="1794">
                        <c:v>0.44600000000000001</c:v>
                      </c:pt>
                      <c:pt idx="1795">
                        <c:v>0.439</c:v>
                      </c:pt>
                      <c:pt idx="1796">
                        <c:v>0.41799999999999998</c:v>
                      </c:pt>
                      <c:pt idx="1797">
                        <c:v>0.23699999999999999</c:v>
                      </c:pt>
                      <c:pt idx="1798">
                        <c:v>0.13900000000000001</c:v>
                      </c:pt>
                      <c:pt idx="1799">
                        <c:v>0.216</c:v>
                      </c:pt>
                      <c:pt idx="1800">
                        <c:v>0.123</c:v>
                      </c:pt>
                      <c:pt idx="1801">
                        <c:v>7.3999999999999996E-2</c:v>
                      </c:pt>
                      <c:pt idx="1802">
                        <c:v>5.8999999999999997E-2</c:v>
                      </c:pt>
                      <c:pt idx="1803">
                        <c:v>0.19700000000000001</c:v>
                      </c:pt>
                      <c:pt idx="1804">
                        <c:v>0.308</c:v>
                      </c:pt>
                      <c:pt idx="1805">
                        <c:v>0.33300000000000002</c:v>
                      </c:pt>
                      <c:pt idx="1806">
                        <c:v>0.374</c:v>
                      </c:pt>
                      <c:pt idx="1807">
                        <c:v>0.4</c:v>
                      </c:pt>
                      <c:pt idx="1808">
                        <c:v>0.36299999999999999</c:v>
                      </c:pt>
                      <c:pt idx="1809">
                        <c:v>0.33400000000000002</c:v>
                      </c:pt>
                      <c:pt idx="1810">
                        <c:v>0.28799999999999998</c:v>
                      </c:pt>
                      <c:pt idx="1811">
                        <c:v>0.17100000000000001</c:v>
                      </c:pt>
                      <c:pt idx="1812">
                        <c:v>0.17100000000000001</c:v>
                      </c:pt>
                      <c:pt idx="1813">
                        <c:v>0.217</c:v>
                      </c:pt>
                      <c:pt idx="1814">
                        <c:v>0.127</c:v>
                      </c:pt>
                      <c:pt idx="1815">
                        <c:v>0.158</c:v>
                      </c:pt>
                      <c:pt idx="1816">
                        <c:v>0.111</c:v>
                      </c:pt>
                      <c:pt idx="1817">
                        <c:v>8.7999999999999995E-2</c:v>
                      </c:pt>
                      <c:pt idx="1818">
                        <c:v>0.128</c:v>
                      </c:pt>
                      <c:pt idx="1819">
                        <c:v>5.3999999999999999E-2</c:v>
                      </c:pt>
                      <c:pt idx="1820">
                        <c:v>9.8000000000000004E-2</c:v>
                      </c:pt>
                      <c:pt idx="1821">
                        <c:v>0.157</c:v>
                      </c:pt>
                      <c:pt idx="1822">
                        <c:v>0.17599999999999999</c:v>
                      </c:pt>
                      <c:pt idx="1823">
                        <c:v>0.11</c:v>
                      </c:pt>
                      <c:pt idx="1824">
                        <c:v>0.03</c:v>
                      </c:pt>
                      <c:pt idx="1825">
                        <c:v>0.128</c:v>
                      </c:pt>
                      <c:pt idx="1826">
                        <c:v>0.158</c:v>
                      </c:pt>
                      <c:pt idx="1827">
                        <c:v>4.2000000000000003E-2</c:v>
                      </c:pt>
                      <c:pt idx="1828">
                        <c:v>0.17199999999999999</c:v>
                      </c:pt>
                      <c:pt idx="1829">
                        <c:v>0.25600000000000001</c:v>
                      </c:pt>
                      <c:pt idx="1830">
                        <c:v>0.20499999999999999</c:v>
                      </c:pt>
                      <c:pt idx="1831">
                        <c:v>0.17399999999999999</c:v>
                      </c:pt>
                      <c:pt idx="1832">
                        <c:v>0.19800000000000001</c:v>
                      </c:pt>
                      <c:pt idx="1833">
                        <c:v>0.10199999999999999</c:v>
                      </c:pt>
                      <c:pt idx="1834">
                        <c:v>1E-3</c:v>
                      </c:pt>
                      <c:pt idx="1835">
                        <c:v>1.7999999999999999E-2</c:v>
                      </c:pt>
                      <c:pt idx="1836">
                        <c:v>-5.8999999999999997E-2</c:v>
                      </c:pt>
                      <c:pt idx="1837">
                        <c:v>-0.16500000000000001</c:v>
                      </c:pt>
                      <c:pt idx="1838">
                        <c:v>-0.16</c:v>
                      </c:pt>
                      <c:pt idx="1839">
                        <c:v>-0.13100000000000001</c:v>
                      </c:pt>
                      <c:pt idx="1840">
                        <c:v>-6.2E-2</c:v>
                      </c:pt>
                      <c:pt idx="1841">
                        <c:v>0.121</c:v>
                      </c:pt>
                      <c:pt idx="1842">
                        <c:v>0.22800000000000001</c:v>
                      </c:pt>
                      <c:pt idx="1843">
                        <c:v>0.152</c:v>
                      </c:pt>
                      <c:pt idx="1844">
                        <c:v>5.7000000000000002E-2</c:v>
                      </c:pt>
                      <c:pt idx="1845">
                        <c:v>0.16400000000000001</c:v>
                      </c:pt>
                      <c:pt idx="1846">
                        <c:v>6.9000000000000006E-2</c:v>
                      </c:pt>
                      <c:pt idx="1847">
                        <c:v>8.2000000000000003E-2</c:v>
                      </c:pt>
                      <c:pt idx="1848">
                        <c:v>3.9E-2</c:v>
                      </c:pt>
                      <c:pt idx="1849">
                        <c:v>0.17699999999999999</c:v>
                      </c:pt>
                      <c:pt idx="1850">
                        <c:v>0.28699999999999998</c:v>
                      </c:pt>
                      <c:pt idx="1851">
                        <c:v>0.42499999999999999</c:v>
                      </c:pt>
                      <c:pt idx="1852">
                        <c:v>0.45900000000000002</c:v>
                      </c:pt>
                      <c:pt idx="1853">
                        <c:v>0.44700000000000001</c:v>
                      </c:pt>
                      <c:pt idx="1854">
                        <c:v>0.45</c:v>
                      </c:pt>
                      <c:pt idx="1855">
                        <c:v>0.52500000000000002</c:v>
                      </c:pt>
                      <c:pt idx="1856">
                        <c:v>0.44900000000000001</c:v>
                      </c:pt>
                      <c:pt idx="1857">
                        <c:v>0.32300000000000001</c:v>
                      </c:pt>
                      <c:pt idx="1858">
                        <c:v>0.23499999999999999</c:v>
                      </c:pt>
                      <c:pt idx="1859">
                        <c:v>0.20699999999999999</c:v>
                      </c:pt>
                      <c:pt idx="1860">
                        <c:v>0.14299999999999999</c:v>
                      </c:pt>
                      <c:pt idx="1861">
                        <c:v>0.108</c:v>
                      </c:pt>
                      <c:pt idx="1862">
                        <c:v>5.5E-2</c:v>
                      </c:pt>
                      <c:pt idx="1863">
                        <c:v>9.0999999999999998E-2</c:v>
                      </c:pt>
                      <c:pt idx="1864">
                        <c:v>0.151</c:v>
                      </c:pt>
                      <c:pt idx="1865">
                        <c:v>0.17799999999999999</c:v>
                      </c:pt>
                      <c:pt idx="1866">
                        <c:v>9.0999999999999998E-2</c:v>
                      </c:pt>
                      <c:pt idx="1867">
                        <c:v>0.14599999999999999</c:v>
                      </c:pt>
                      <c:pt idx="1868">
                        <c:v>0.14399999999999999</c:v>
                      </c:pt>
                      <c:pt idx="1869">
                        <c:v>6.2E-2</c:v>
                      </c:pt>
                      <c:pt idx="1870">
                        <c:v>-7.0999999999999994E-2</c:v>
                      </c:pt>
                      <c:pt idx="1871">
                        <c:v>-4.4999999999999998E-2</c:v>
                      </c:pt>
                      <c:pt idx="1872">
                        <c:v>-6.5000000000000002E-2</c:v>
                      </c:pt>
                      <c:pt idx="1873">
                        <c:v>4.0000000000000001E-3</c:v>
                      </c:pt>
                      <c:pt idx="1874">
                        <c:v>2.5000000000000001E-2</c:v>
                      </c:pt>
                      <c:pt idx="1875">
                        <c:v>0.08</c:v>
                      </c:pt>
                      <c:pt idx="1876">
                        <c:v>0.16400000000000001</c:v>
                      </c:pt>
                      <c:pt idx="1877">
                        <c:v>0.3</c:v>
                      </c:pt>
                      <c:pt idx="1878">
                        <c:v>0.375</c:v>
                      </c:pt>
                      <c:pt idx="1879">
                        <c:v>0.43</c:v>
                      </c:pt>
                      <c:pt idx="1880">
                        <c:v>0.44800000000000001</c:v>
                      </c:pt>
                      <c:pt idx="1881">
                        <c:v>0.32900000000000001</c:v>
                      </c:pt>
                      <c:pt idx="1882">
                        <c:v>0.16400000000000001</c:v>
                      </c:pt>
                      <c:pt idx="1883">
                        <c:v>0.14000000000000001</c:v>
                      </c:pt>
                      <c:pt idx="1884">
                        <c:v>0.127</c:v>
                      </c:pt>
                      <c:pt idx="1885">
                        <c:v>0.115</c:v>
                      </c:pt>
                      <c:pt idx="1886">
                        <c:v>0.158</c:v>
                      </c:pt>
                      <c:pt idx="1887">
                        <c:v>0.13600000000000001</c:v>
                      </c:pt>
                      <c:pt idx="1888">
                        <c:v>0.1</c:v>
                      </c:pt>
                      <c:pt idx="1889">
                        <c:v>4.5999999999999999E-2</c:v>
                      </c:pt>
                      <c:pt idx="1890">
                        <c:v>0.19</c:v>
                      </c:pt>
                      <c:pt idx="1891">
                        <c:v>0.19400000000000001</c:v>
                      </c:pt>
                      <c:pt idx="1892">
                        <c:v>0.254</c:v>
                      </c:pt>
                      <c:pt idx="1893">
                        <c:v>0.34599999999999997</c:v>
                      </c:pt>
                      <c:pt idx="1894">
                        <c:v>0.128</c:v>
                      </c:pt>
                      <c:pt idx="1895">
                        <c:v>3.5999999999999997E-2</c:v>
                      </c:pt>
                      <c:pt idx="1896">
                        <c:v>-6.3E-2</c:v>
                      </c:pt>
                      <c:pt idx="1897">
                        <c:v>-4.2999999999999997E-2</c:v>
                      </c:pt>
                      <c:pt idx="1898">
                        <c:v>-8.2000000000000003E-2</c:v>
                      </c:pt>
                      <c:pt idx="1899">
                        <c:v>-9.4E-2</c:v>
                      </c:pt>
                      <c:pt idx="1900">
                        <c:v>-2E-3</c:v>
                      </c:pt>
                      <c:pt idx="1901">
                        <c:v>6.0999999999999999E-2</c:v>
                      </c:pt>
                      <c:pt idx="1902">
                        <c:v>0.221</c:v>
                      </c:pt>
                      <c:pt idx="1903">
                        <c:v>0.33400000000000002</c:v>
                      </c:pt>
                      <c:pt idx="1904">
                        <c:v>0.309</c:v>
                      </c:pt>
                      <c:pt idx="1905">
                        <c:v>0.29099999999999998</c:v>
                      </c:pt>
                      <c:pt idx="1906">
                        <c:v>6.4000000000000001E-2</c:v>
                      </c:pt>
                      <c:pt idx="1907">
                        <c:v>5.8000000000000003E-2</c:v>
                      </c:pt>
                      <c:pt idx="1908">
                        <c:v>-8.9999999999999993E-3</c:v>
                      </c:pt>
                      <c:pt idx="1909">
                        <c:v>-4.0000000000000001E-3</c:v>
                      </c:pt>
                      <c:pt idx="1910">
                        <c:v>-0.13</c:v>
                      </c:pt>
                      <c:pt idx="1911">
                        <c:v>-7.1999999999999995E-2</c:v>
                      </c:pt>
                      <c:pt idx="1912">
                        <c:v>4.3999999999999997E-2</c:v>
                      </c:pt>
                      <c:pt idx="1913">
                        <c:v>2.8000000000000001E-2</c:v>
                      </c:pt>
                      <c:pt idx="1914">
                        <c:v>0.13100000000000001</c:v>
                      </c:pt>
                      <c:pt idx="1915">
                        <c:v>0.17699999999999999</c:v>
                      </c:pt>
                      <c:pt idx="1916">
                        <c:v>0.29899999999999999</c:v>
                      </c:pt>
                      <c:pt idx="1917">
                        <c:v>0.32400000000000001</c:v>
                      </c:pt>
                      <c:pt idx="1918">
                        <c:v>0.186</c:v>
                      </c:pt>
                      <c:pt idx="1919">
                        <c:v>0.22800000000000001</c:v>
                      </c:pt>
                      <c:pt idx="1920">
                        <c:v>0.23</c:v>
                      </c:pt>
                      <c:pt idx="1921">
                        <c:v>0.155</c:v>
                      </c:pt>
                      <c:pt idx="1922">
                        <c:v>0.187</c:v>
                      </c:pt>
                      <c:pt idx="1923">
                        <c:v>0.17599999999999999</c:v>
                      </c:pt>
                      <c:pt idx="1924">
                        <c:v>0.34300000000000003</c:v>
                      </c:pt>
                      <c:pt idx="1925">
                        <c:v>0.40799999999999997</c:v>
                      </c:pt>
                      <c:pt idx="1926">
                        <c:v>0.43099999999999999</c:v>
                      </c:pt>
                      <c:pt idx="1927">
                        <c:v>0.45600000000000002</c:v>
                      </c:pt>
                      <c:pt idx="1928">
                        <c:v>0.45700000000000002</c:v>
                      </c:pt>
                      <c:pt idx="1929">
                        <c:v>0.379</c:v>
                      </c:pt>
                      <c:pt idx="1930">
                        <c:v>0.39</c:v>
                      </c:pt>
                      <c:pt idx="1931">
                        <c:v>0.33400000000000002</c:v>
                      </c:pt>
                      <c:pt idx="1932">
                        <c:v>0.22500000000000001</c:v>
                      </c:pt>
                      <c:pt idx="1933">
                        <c:v>0.22600000000000001</c:v>
                      </c:pt>
                      <c:pt idx="1934">
                        <c:v>0.16700000000000001</c:v>
                      </c:pt>
                      <c:pt idx="1935">
                        <c:v>0.28199999999999997</c:v>
                      </c:pt>
                      <c:pt idx="1936">
                        <c:v>0.313</c:v>
                      </c:pt>
                      <c:pt idx="1937">
                        <c:v>0.307</c:v>
                      </c:pt>
                      <c:pt idx="1938">
                        <c:v>0.30099999999999999</c:v>
                      </c:pt>
                      <c:pt idx="1939">
                        <c:v>0.309</c:v>
                      </c:pt>
                      <c:pt idx="1940">
                        <c:v>0.34899999999999998</c:v>
                      </c:pt>
                      <c:pt idx="1941">
                        <c:v>0.432</c:v>
                      </c:pt>
                      <c:pt idx="1942">
                        <c:v>0.35099999999999998</c:v>
                      </c:pt>
                      <c:pt idx="1943">
                        <c:v>0.36299999999999999</c:v>
                      </c:pt>
                      <c:pt idx="1944">
                        <c:v>0.17199999999999999</c:v>
                      </c:pt>
                      <c:pt idx="1945">
                        <c:v>6.0999999999999999E-2</c:v>
                      </c:pt>
                      <c:pt idx="1946">
                        <c:v>0.13100000000000001</c:v>
                      </c:pt>
                      <c:pt idx="1947">
                        <c:v>6.3E-2</c:v>
                      </c:pt>
                      <c:pt idx="1948">
                        <c:v>-1E-3</c:v>
                      </c:pt>
                      <c:pt idx="1949">
                        <c:v>-1.2E-2</c:v>
                      </c:pt>
                      <c:pt idx="1950">
                        <c:v>1.7000000000000001E-2</c:v>
                      </c:pt>
                      <c:pt idx="1951">
                        <c:v>0.112</c:v>
                      </c:pt>
                      <c:pt idx="1952">
                        <c:v>0.161</c:v>
                      </c:pt>
                      <c:pt idx="1953">
                        <c:v>0.14299999999999999</c:v>
                      </c:pt>
                    </c:numCache>
                  </c:numRef>
                </c:yVal>
                <c:smooth val="0"/>
                <c:extLst>
                  <c:ext xmlns:c16="http://schemas.microsoft.com/office/drawing/2014/chart" uri="{C3380CC4-5D6E-409C-BE32-E72D297353CC}">
                    <c16:uniqueId val="{00000000-B384-4BFA-A1B5-156CADD6D6E5}"/>
                  </c:ext>
                </c:extLst>
              </c15:ser>
            </c15:filteredScatterSeries>
            <c15:filteredScatterSeries>
              <c15:ser>
                <c:idx val="9"/>
                <c:order val="1"/>
                <c:tx>
                  <c:strRef>
                    <c:extLst xmlns:c15="http://schemas.microsoft.com/office/drawing/2012/chart">
                      <c:ext xmlns:c15="http://schemas.microsoft.com/office/drawing/2012/chart" uri="{02D57815-91ED-43cb-92C2-25804820EDAC}">
                        <c15:formulaRef>
                          <c15:sqref>'AMO-TSI-Temp-Data'!$L$3</c15:sqref>
                        </c15:formulaRef>
                      </c:ext>
                    </c:extLst>
                    <c:strCache>
                      <c:ptCount val="1"/>
                      <c:pt idx="0">
                        <c:v>AMO - Yearly</c:v>
                      </c:pt>
                    </c:strCache>
                  </c:strRef>
                </c:tx>
                <c:spPr>
                  <a:ln w="38100" cap="rnd">
                    <a:solidFill>
                      <a:schemeClr val="tx1"/>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'AMO-TSI-Temp-Data'!$L$4:$L$165</c15:sqref>
                        </c15:formulaRef>
                      </c:ext>
                    </c:extLst>
                    <c:numCache>
                      <c:formatCode>General</c:formatCode>
                      <c:ptCount val="162"/>
                      <c:pt idx="0">
                        <c:v>0.20874999999999999</c:v>
                      </c:pt>
                      <c:pt idx="1">
                        <c:v>-1.0249999999999997E-2</c:v>
                      </c:pt>
                      <c:pt idx="2">
                        <c:v>1.6749999999999991E-2</c:v>
                      </c:pt>
                      <c:pt idx="3">
                        <c:v>2.7250000000000007E-2</c:v>
                      </c:pt>
                      <c:pt idx="4">
                        <c:v>9.3666666666666676E-2</c:v>
                      </c:pt>
                      <c:pt idx="5">
                        <c:v>0.19041666666666668</c:v>
                      </c:pt>
                      <c:pt idx="6">
                        <c:v>-0.18925</c:v>
                      </c:pt>
                      <c:pt idx="7">
                        <c:v>-0.1065</c:v>
                      </c:pt>
                      <c:pt idx="8">
                        <c:v>7.0499999999999993E-2</c:v>
                      </c:pt>
                      <c:pt idx="9">
                        <c:v>0.17633333333333334</c:v>
                      </c:pt>
                      <c:pt idx="10">
                        <c:v>0.21099999999999999</c:v>
                      </c:pt>
                      <c:pt idx="11">
                        <c:v>0.14941666666666664</c:v>
                      </c:pt>
                      <c:pt idx="12">
                        <c:v>0.16158333333333333</c:v>
                      </c:pt>
                      <c:pt idx="13">
                        <c:v>0.10266666666666667</c:v>
                      </c:pt>
                      <c:pt idx="14">
                        <c:v>2.541666666666666E-2</c:v>
                      </c:pt>
                      <c:pt idx="15">
                        <c:v>3.833333333333333E-2</c:v>
                      </c:pt>
                      <c:pt idx="16">
                        <c:v>0.10066666666666667</c:v>
                      </c:pt>
                      <c:pt idx="17">
                        <c:v>5.4916666666666669E-2</c:v>
                      </c:pt>
                      <c:pt idx="18">
                        <c:v>-1.4166666666666666E-2</c:v>
                      </c:pt>
                      <c:pt idx="19">
                        <c:v>4.1499999999999995E-2</c:v>
                      </c:pt>
                      <c:pt idx="20">
                        <c:v>-1.5833333333333335E-2</c:v>
                      </c:pt>
                      <c:pt idx="21">
                        <c:v>0.24725</c:v>
                      </c:pt>
                      <c:pt idx="22">
                        <c:v>0.45833333333333331</c:v>
                      </c:pt>
                      <c:pt idx="23">
                        <c:v>0.13091666666666668</c:v>
                      </c:pt>
                      <c:pt idx="24">
                        <c:v>6.7916666666666667E-2</c:v>
                      </c:pt>
                      <c:pt idx="25">
                        <c:v>4.7500000000000021E-2</c:v>
                      </c:pt>
                      <c:pt idx="26">
                        <c:v>-2.1166666666666663E-2</c:v>
                      </c:pt>
                      <c:pt idx="27">
                        <c:v>-2.8083333333333332E-2</c:v>
                      </c:pt>
                      <c:pt idx="28">
                        <c:v>-7.1583333333333332E-2</c:v>
                      </c:pt>
                      <c:pt idx="29">
                        <c:v>-2.0750000000000005E-2</c:v>
                      </c:pt>
                      <c:pt idx="30">
                        <c:v>0.1265</c:v>
                      </c:pt>
                      <c:pt idx="31">
                        <c:v>0.1245</c:v>
                      </c:pt>
                      <c:pt idx="32">
                        <c:v>0.19808333333333328</c:v>
                      </c:pt>
                      <c:pt idx="33">
                        <c:v>0.20058333333333334</c:v>
                      </c:pt>
                      <c:pt idx="34">
                        <c:v>-0.14191666666666666</c:v>
                      </c:pt>
                      <c:pt idx="35">
                        <c:v>3.6833333333333336E-2</c:v>
                      </c:pt>
                      <c:pt idx="36">
                        <c:v>-8.9666666666666672E-2</c:v>
                      </c:pt>
                      <c:pt idx="37">
                        <c:v>-3.5833333333333329E-3</c:v>
                      </c:pt>
                      <c:pt idx="38">
                        <c:v>-0.24216666666666672</c:v>
                      </c:pt>
                      <c:pt idx="39">
                        <c:v>-9.3083333333333351E-2</c:v>
                      </c:pt>
                      <c:pt idx="40">
                        <c:v>0.10783333333333334</c:v>
                      </c:pt>
                      <c:pt idx="41">
                        <c:v>0.11108333333333335</c:v>
                      </c:pt>
                      <c:pt idx="42">
                        <c:v>7.5333333333333349E-2</c:v>
                      </c:pt>
                      <c:pt idx="43">
                        <c:v>0.12825</c:v>
                      </c:pt>
                      <c:pt idx="44">
                        <c:v>9.7916666666666666E-2</c:v>
                      </c:pt>
                      <c:pt idx="45">
                        <c:v>8.8916666666666686E-2</c:v>
                      </c:pt>
                      <c:pt idx="46">
                        <c:v>-0.10125000000000001</c:v>
                      </c:pt>
                      <c:pt idx="47">
                        <c:v>-0.19258333333333336</c:v>
                      </c:pt>
                      <c:pt idx="48">
                        <c:v>-0.34708333333333324</c:v>
                      </c:pt>
                      <c:pt idx="49">
                        <c:v>-0.20241666666666669</c:v>
                      </c:pt>
                      <c:pt idx="50">
                        <c:v>-7.2999999999999995E-2</c:v>
                      </c:pt>
                      <c:pt idx="51">
                        <c:v>-0.22666666666666668</c:v>
                      </c:pt>
                      <c:pt idx="52">
                        <c:v>-0.12991666666666668</c:v>
                      </c:pt>
                      <c:pt idx="53">
                        <c:v>-0.13708333333333331</c:v>
                      </c:pt>
                      <c:pt idx="54">
                        <c:v>-0.24750000000000005</c:v>
                      </c:pt>
                      <c:pt idx="55">
                        <c:v>-0.21358333333333335</c:v>
                      </c:pt>
                      <c:pt idx="56">
                        <c:v>-0.22783333333333336</c:v>
                      </c:pt>
                      <c:pt idx="57">
                        <c:v>-0.38791666666666669</c:v>
                      </c:pt>
                      <c:pt idx="58">
                        <c:v>-0.29016666666666668</c:v>
                      </c:pt>
                      <c:pt idx="59">
                        <c:v>9.3499999999999986E-2</c:v>
                      </c:pt>
                      <c:pt idx="60">
                        <c:v>-7.6499999999999999E-2</c:v>
                      </c:pt>
                      <c:pt idx="61">
                        <c:v>-0.27983333333333332</c:v>
                      </c:pt>
                      <c:pt idx="62">
                        <c:v>-0.26091666666666663</c:v>
                      </c:pt>
                      <c:pt idx="63">
                        <c:v>-0.18691666666666665</c:v>
                      </c:pt>
                      <c:pt idx="64">
                        <c:v>-0.33608333333333335</c:v>
                      </c:pt>
                      <c:pt idx="65">
                        <c:v>-0.22124999999999997</c:v>
                      </c:pt>
                      <c:pt idx="66">
                        <c:v>-0.32091666666666668</c:v>
                      </c:pt>
                      <c:pt idx="67">
                        <c:v>-0.32516666666666671</c:v>
                      </c:pt>
                      <c:pt idx="68">
                        <c:v>-0.15358333333333332</c:v>
                      </c:pt>
                      <c:pt idx="69">
                        <c:v>-0.16058333333333333</c:v>
                      </c:pt>
                      <c:pt idx="70">
                        <c:v>8.4416666666666682E-2</c:v>
                      </c:pt>
                      <c:pt idx="71">
                        <c:v>0.10858333333333332</c:v>
                      </c:pt>
                      <c:pt idx="72">
                        <c:v>-6.9999999999999984E-3</c:v>
                      </c:pt>
                      <c:pt idx="73">
                        <c:v>-0.11283333333333333</c:v>
                      </c:pt>
                      <c:pt idx="74">
                        <c:v>9.4999999999999946E-3</c:v>
                      </c:pt>
                      <c:pt idx="75">
                        <c:v>0.17708333333333334</c:v>
                      </c:pt>
                      <c:pt idx="76">
                        <c:v>0.22700000000000001</c:v>
                      </c:pt>
                      <c:pt idx="77">
                        <c:v>0.19116666666666662</c:v>
                      </c:pt>
                      <c:pt idx="78">
                        <c:v>-9.3333333333333272E-3</c:v>
                      </c:pt>
                      <c:pt idx="79">
                        <c:v>1.5999999999999997E-2</c:v>
                      </c:pt>
                      <c:pt idx="80">
                        <c:v>0.14808333333333332</c:v>
                      </c:pt>
                      <c:pt idx="81">
                        <c:v>0.29091666666666666</c:v>
                      </c:pt>
                      <c:pt idx="82">
                        <c:v>0.23824999999999999</c:v>
                      </c:pt>
                      <c:pt idx="83">
                        <c:v>0.10591666666666667</c:v>
                      </c:pt>
                      <c:pt idx="84">
                        <c:v>-3.308333333333334E-2</c:v>
                      </c:pt>
                      <c:pt idx="85">
                        <c:v>0.17025000000000001</c:v>
                      </c:pt>
                      <c:pt idx="86">
                        <c:v>0.17925000000000002</c:v>
                      </c:pt>
                      <c:pt idx="87">
                        <c:v>2.8749999999999998E-2</c:v>
                      </c:pt>
                      <c:pt idx="88">
                        <c:v>0.34433333333333338</c:v>
                      </c:pt>
                      <c:pt idx="89">
                        <c:v>0.21458333333333335</c:v>
                      </c:pt>
                      <c:pt idx="90">
                        <c:v>1.35E-2</c:v>
                      </c:pt>
                      <c:pt idx="91">
                        <c:v>-9.1166666666666688E-2</c:v>
                      </c:pt>
                      <c:pt idx="92">
                        <c:v>6.000000000000001E-3</c:v>
                      </c:pt>
                      <c:pt idx="93">
                        <c:v>8.508333333333333E-2</c:v>
                      </c:pt>
                      <c:pt idx="94">
                        <c:v>-1.5749999999999997E-2</c:v>
                      </c:pt>
                      <c:pt idx="95">
                        <c:v>0.19566666666666668</c:v>
                      </c:pt>
                      <c:pt idx="96">
                        <c:v>0.28666666666666668</c:v>
                      </c:pt>
                      <c:pt idx="97">
                        <c:v>0.25616666666666665</c:v>
                      </c:pt>
                      <c:pt idx="98">
                        <c:v>3.4749999999999989E-2</c:v>
                      </c:pt>
                      <c:pt idx="99">
                        <c:v>0.18408333333333335</c:v>
                      </c:pt>
                      <c:pt idx="100">
                        <c:v>-2.7999999999999997E-2</c:v>
                      </c:pt>
                      <c:pt idx="101">
                        <c:v>3.1416666666666669E-2</c:v>
                      </c:pt>
                      <c:pt idx="102">
                        <c:v>0.20458333333333334</c:v>
                      </c:pt>
                      <c:pt idx="103">
                        <c:v>4.3333333333333335E-2</c:v>
                      </c:pt>
                      <c:pt idx="104">
                        <c:v>0.22575000000000001</c:v>
                      </c:pt>
                      <c:pt idx="105">
                        <c:v>8.9916666666666686E-2</c:v>
                      </c:pt>
                      <c:pt idx="106">
                        <c:v>6.183333333333333E-2</c:v>
                      </c:pt>
                      <c:pt idx="107">
                        <c:v>-5.8333333333333293E-3</c:v>
                      </c:pt>
                      <c:pt idx="108">
                        <c:v>-0.106</c:v>
                      </c:pt>
                      <c:pt idx="109">
                        <c:v>-0.17033333333333334</c:v>
                      </c:pt>
                      <c:pt idx="110">
                        <c:v>-6.7499999999999982E-3</c:v>
                      </c:pt>
                      <c:pt idx="111">
                        <c:v>-0.10916666666666668</c:v>
                      </c:pt>
                      <c:pt idx="112">
                        <c:v>-0.17858333333333332</c:v>
                      </c:pt>
                      <c:pt idx="113">
                        <c:v>-2.416666666666662E-3</c:v>
                      </c:pt>
                      <c:pt idx="114">
                        <c:v>-0.11508333333333332</c:v>
                      </c:pt>
                      <c:pt idx="115">
                        <c:v>-0.32466666666666666</c:v>
                      </c:pt>
                      <c:pt idx="116">
                        <c:v>-0.36666666666666664</c:v>
                      </c:pt>
                      <c:pt idx="117">
                        <c:v>-0.22933333333333339</c:v>
                      </c:pt>
                      <c:pt idx="118">
                        <c:v>-0.43458333333333332</c:v>
                      </c:pt>
                      <c:pt idx="119">
                        <c:v>-0.313</c:v>
                      </c:pt>
                      <c:pt idx="120">
                        <c:v>-0.37825000000000003</c:v>
                      </c:pt>
                      <c:pt idx="121">
                        <c:v>-0.20383333333333334</c:v>
                      </c:pt>
                      <c:pt idx="122">
                        <c:v>-0.19466666666666668</c:v>
                      </c:pt>
                      <c:pt idx="123">
                        <c:v>-0.12533333333333338</c:v>
                      </c:pt>
                      <c:pt idx="124">
                        <c:v>-3.3500000000000002E-2</c:v>
                      </c:pt>
                      <c:pt idx="125">
                        <c:v>-9.1333333333333336E-2</c:v>
                      </c:pt>
                      <c:pt idx="126">
                        <c:v>-0.22750000000000004</c:v>
                      </c:pt>
                      <c:pt idx="127">
                        <c:v>-8.5500000000000007E-2</c:v>
                      </c:pt>
                      <c:pt idx="128">
                        <c:v>-0.22258333333333333</c:v>
                      </c:pt>
                      <c:pt idx="129">
                        <c:v>-0.2820833333333333</c:v>
                      </c:pt>
                      <c:pt idx="130">
                        <c:v>-0.28950000000000004</c:v>
                      </c:pt>
                      <c:pt idx="131">
                        <c:v>5.1750000000000011E-2</c:v>
                      </c:pt>
                      <c:pt idx="132">
                        <c:v>-1.9916666666666666E-2</c:v>
                      </c:pt>
                      <c:pt idx="133">
                        <c:v>-9.75833333333333E-2</c:v>
                      </c:pt>
                      <c:pt idx="134">
                        <c:v>-5.3000000000000012E-2</c:v>
                      </c:pt>
                      <c:pt idx="135">
                        <c:v>-0.14658333333333334</c:v>
                      </c:pt>
                      <c:pt idx="136">
                        <c:v>-0.23399999999999999</c:v>
                      </c:pt>
                      <c:pt idx="137">
                        <c:v>-0.22550000000000001</c:v>
                      </c:pt>
                      <c:pt idx="138">
                        <c:v>-0.19166666666666674</c:v>
                      </c:pt>
                      <c:pt idx="139">
                        <c:v>0.12008333333333332</c:v>
                      </c:pt>
                      <c:pt idx="140">
                        <c:v>-7.2750000000000009E-2</c:v>
                      </c:pt>
                      <c:pt idx="141">
                        <c:v>3.6999999999999998E-2</c:v>
                      </c:pt>
                      <c:pt idx="142">
                        <c:v>0.35749999999999993</c:v>
                      </c:pt>
                      <c:pt idx="143">
                        <c:v>0.10291666666666667</c:v>
                      </c:pt>
                      <c:pt idx="144">
                        <c:v>1.3333333333333336E-2</c:v>
                      </c:pt>
                      <c:pt idx="145">
                        <c:v>0.10408333333333332</c:v>
                      </c:pt>
                      <c:pt idx="146">
                        <c:v>5.0166666666666672E-2</c:v>
                      </c:pt>
                      <c:pt idx="147">
                        <c:v>0.21650000000000003</c:v>
                      </c:pt>
                      <c:pt idx="148">
                        <c:v>0.19141666666666668</c:v>
                      </c:pt>
                      <c:pt idx="149">
                        <c:v>0.27699999999999997</c:v>
                      </c:pt>
                      <c:pt idx="150">
                        <c:v>0.25199999999999995</c:v>
                      </c:pt>
                      <c:pt idx="151">
                        <c:v>0.13291666666666668</c:v>
                      </c:pt>
                      <c:pt idx="152">
                        <c:v>0.12366666666666666</c:v>
                      </c:pt>
                      <c:pt idx="153">
                        <c:v>2.466666666666667E-2</c:v>
                      </c:pt>
                      <c:pt idx="154">
                        <c:v>0.33524999999999999</c:v>
                      </c:pt>
                      <c:pt idx="155">
                        <c:v>8.7750000000000009E-2</c:v>
                      </c:pt>
                      <c:pt idx="156">
                        <c:v>0.19950000000000001</c:v>
                      </c:pt>
                      <c:pt idx="157">
                        <c:v>0.1525</c:v>
                      </c:pt>
                      <c:pt idx="158">
                        <c:v>8.7833333333333333E-2</c:v>
                      </c:pt>
                      <c:pt idx="159">
                        <c:v>0.10016666666666667</c:v>
                      </c:pt>
                      <c:pt idx="160">
                        <c:v>0.32883333333333337</c:v>
                      </c:pt>
                      <c:pt idx="161">
                        <c:v>0.30208333333333331</c:v>
                      </c:pt>
                    </c:numCache>
                  </c:numRef>
                </c:yVal>
                <c:smooth val="0"/>
                <c:extLst xmlns:c15="http://schemas.microsoft.com/office/drawing/2012/chart">
                  <c:ext xmlns:c16="http://schemas.microsoft.com/office/drawing/2014/chart" uri="{C3380CC4-5D6E-409C-BE32-E72D297353CC}">
                    <c16:uniqueId val="{00000001-B384-4BFA-A1B5-156CADD6D6E5}"/>
                  </c:ext>
                </c:extLst>
              </c15:ser>
            </c15:filteredScatterSeries>
            <c15:filteredScatterSeries>
              <c15:ser>
                <c:idx val="1"/>
                <c:order val="2"/>
                <c:tx>
                  <c:strRef>
                    <c:extLst xmlns:c15="http://schemas.microsoft.com/office/drawing/2012/chart">
                      <c:ext xmlns:c15="http://schemas.microsoft.com/office/drawing/2012/chart" uri="{02D57815-91ED-43cb-92C2-25804820EDAC}">
                        <c15:formulaRef>
                          <c15:sqref>'AMO-TSI-Temp-Data'!$O$3</c15:sqref>
                        </c15:formulaRef>
                      </c:ext>
                    </c:extLst>
                    <c:strCache>
                      <c:ptCount val="1"/>
                      <c:pt idx="0">
                        <c:v>HadCrut4-Monthly</c:v>
                      </c:pt>
                    </c:strCache>
                  </c:strRef>
                </c:tx>
                <c:spPr>
                  <a:ln w="19050" cap="rnd">
                    <a:solidFill>
                      <a:srgbClr val="FF99CC"/>
                    </a:solidFill>
                    <a:round/>
                  </a:ln>
                  <a:effectLst/>
                </c:spPr>
                <c:marker>
                  <c:symbol val="none"/>
                </c:marker>
                <c:xVal>
                  <c:numRef>
                    <c:extLst xmlns:c15="http://schemas.microsoft.com/office/drawing/2012/chart">
                      <c:ext xmlns:c15="http://schemas.microsoft.com/office/drawing/2012/chart" uri="{02D57815-91ED-43cb-92C2-25804820EDAC}">
                        <c15:formulaRef>
                          <c15:sqref>'AMO-TSI-Temp-Data'!$N$4:$N$2023</c15:sqref>
                        </c15:formulaRef>
                      </c:ext>
                    </c:extLst>
                    <c:numCache>
                      <c:formatCode>General</c:formatCode>
                      <c:ptCount val="2020"/>
                      <c:pt idx="0">
                        <c:v>1850.0416666666667</c:v>
                      </c:pt>
                      <c:pt idx="1">
                        <c:v>1850.125</c:v>
                      </c:pt>
                      <c:pt idx="2">
                        <c:v>1850.2083333333333</c:v>
                      </c:pt>
                      <c:pt idx="3">
                        <c:v>1850.2916666666665</c:v>
                      </c:pt>
                      <c:pt idx="4">
                        <c:v>1850.3749999999998</c:v>
                      </c:pt>
                      <c:pt idx="5">
                        <c:v>1850.458333333333</c:v>
                      </c:pt>
                      <c:pt idx="6">
                        <c:v>1850.5416666666663</c:v>
                      </c:pt>
                      <c:pt idx="7">
                        <c:v>1850.6249999999995</c:v>
                      </c:pt>
                      <c:pt idx="8">
                        <c:v>1850.7083333333328</c:v>
                      </c:pt>
                      <c:pt idx="9">
                        <c:v>1850.7916666666661</c:v>
                      </c:pt>
                      <c:pt idx="10">
                        <c:v>1850.8749999999993</c:v>
                      </c:pt>
                      <c:pt idx="11">
                        <c:v>1850.9583333333326</c:v>
                      </c:pt>
                      <c:pt idx="12">
                        <c:v>1851.0416666666658</c:v>
                      </c:pt>
                      <c:pt idx="13">
                        <c:v>1851.1249999999991</c:v>
                      </c:pt>
                      <c:pt idx="14">
                        <c:v>1851.2083333333323</c:v>
                      </c:pt>
                      <c:pt idx="15">
                        <c:v>1851.2916666666656</c:v>
                      </c:pt>
                      <c:pt idx="16">
                        <c:v>1851.3749999999989</c:v>
                      </c:pt>
                      <c:pt idx="17">
                        <c:v>1851.4583333333321</c:v>
                      </c:pt>
                      <c:pt idx="18">
                        <c:v>1851.5416666666654</c:v>
                      </c:pt>
                      <c:pt idx="19">
                        <c:v>1851.6249999999986</c:v>
                      </c:pt>
                      <c:pt idx="20">
                        <c:v>1851.7083333333319</c:v>
                      </c:pt>
                      <c:pt idx="21">
                        <c:v>1851.7916666666652</c:v>
                      </c:pt>
                      <c:pt idx="22">
                        <c:v>1851.8749999999984</c:v>
                      </c:pt>
                      <c:pt idx="23">
                        <c:v>1851.9583333333317</c:v>
                      </c:pt>
                      <c:pt idx="24">
                        <c:v>1852.0416666666649</c:v>
                      </c:pt>
                      <c:pt idx="25">
                        <c:v>1852.1249999999982</c:v>
                      </c:pt>
                      <c:pt idx="26">
                        <c:v>1852.2083333333314</c:v>
                      </c:pt>
                      <c:pt idx="27">
                        <c:v>1852.2916666666647</c:v>
                      </c:pt>
                      <c:pt idx="28">
                        <c:v>1852.374999999998</c:v>
                      </c:pt>
                      <c:pt idx="29">
                        <c:v>1852.4583333333312</c:v>
                      </c:pt>
                      <c:pt idx="30">
                        <c:v>1852.5416666666645</c:v>
                      </c:pt>
                      <c:pt idx="31">
                        <c:v>1852.6249999999977</c:v>
                      </c:pt>
                      <c:pt idx="32">
                        <c:v>1852.708333333331</c:v>
                      </c:pt>
                      <c:pt idx="33">
                        <c:v>1852.7916666666642</c:v>
                      </c:pt>
                      <c:pt idx="34">
                        <c:v>1852.8749999999975</c:v>
                      </c:pt>
                      <c:pt idx="35">
                        <c:v>1852.9583333333308</c:v>
                      </c:pt>
                      <c:pt idx="36">
                        <c:v>1853.041666666664</c:v>
                      </c:pt>
                      <c:pt idx="37">
                        <c:v>1853.1249999999973</c:v>
                      </c:pt>
                      <c:pt idx="38">
                        <c:v>1853.2083333333305</c:v>
                      </c:pt>
                      <c:pt idx="39">
                        <c:v>1853.2916666666638</c:v>
                      </c:pt>
                      <c:pt idx="40">
                        <c:v>1853.374999999997</c:v>
                      </c:pt>
                      <c:pt idx="41">
                        <c:v>1853.4583333333303</c:v>
                      </c:pt>
                      <c:pt idx="42">
                        <c:v>1853.5416666666636</c:v>
                      </c:pt>
                      <c:pt idx="43">
                        <c:v>1853.6249999999968</c:v>
                      </c:pt>
                      <c:pt idx="44">
                        <c:v>1853.7083333333301</c:v>
                      </c:pt>
                      <c:pt idx="45">
                        <c:v>1853.7916666666633</c:v>
                      </c:pt>
                      <c:pt idx="46">
                        <c:v>1853.8749999999966</c:v>
                      </c:pt>
                      <c:pt idx="47">
                        <c:v>1853.9583333333298</c:v>
                      </c:pt>
                      <c:pt idx="48">
                        <c:v>1854.0416666666631</c:v>
                      </c:pt>
                      <c:pt idx="49">
                        <c:v>1854.1249999999964</c:v>
                      </c:pt>
                      <c:pt idx="50">
                        <c:v>1854.2083333333296</c:v>
                      </c:pt>
                      <c:pt idx="51">
                        <c:v>1854.2916666666629</c:v>
                      </c:pt>
                      <c:pt idx="52">
                        <c:v>1854.3749999999961</c:v>
                      </c:pt>
                      <c:pt idx="53">
                        <c:v>1854.4583333333294</c:v>
                      </c:pt>
                      <c:pt idx="54">
                        <c:v>1854.5416666666626</c:v>
                      </c:pt>
                      <c:pt idx="55">
                        <c:v>1854.6249999999959</c:v>
                      </c:pt>
                      <c:pt idx="56">
                        <c:v>1854.7083333333292</c:v>
                      </c:pt>
                      <c:pt idx="57">
                        <c:v>1854.7916666666624</c:v>
                      </c:pt>
                      <c:pt idx="58">
                        <c:v>1854.8749999999957</c:v>
                      </c:pt>
                      <c:pt idx="59">
                        <c:v>1854.9583333333289</c:v>
                      </c:pt>
                      <c:pt idx="60">
                        <c:v>1855.0416666666622</c:v>
                      </c:pt>
                      <c:pt idx="61">
                        <c:v>1855.1249999999955</c:v>
                      </c:pt>
                      <c:pt idx="62">
                        <c:v>1855.2083333333287</c:v>
                      </c:pt>
                      <c:pt idx="63">
                        <c:v>1855.291666666662</c:v>
                      </c:pt>
                      <c:pt idx="64">
                        <c:v>1855.3749999999952</c:v>
                      </c:pt>
                      <c:pt idx="65">
                        <c:v>1855.4583333333285</c:v>
                      </c:pt>
                      <c:pt idx="66">
                        <c:v>1855.5416666666617</c:v>
                      </c:pt>
                      <c:pt idx="67">
                        <c:v>1855.624999999995</c:v>
                      </c:pt>
                      <c:pt idx="68">
                        <c:v>1855.7083333333283</c:v>
                      </c:pt>
                      <c:pt idx="69">
                        <c:v>1855.7916666666615</c:v>
                      </c:pt>
                      <c:pt idx="70">
                        <c:v>1855.8749999999948</c:v>
                      </c:pt>
                      <c:pt idx="71">
                        <c:v>1855.958333333328</c:v>
                      </c:pt>
                      <c:pt idx="72">
                        <c:v>1856.0416666666613</c:v>
                      </c:pt>
                      <c:pt idx="73">
                        <c:v>1856.1249999999945</c:v>
                      </c:pt>
                      <c:pt idx="74">
                        <c:v>1856.2083333333278</c:v>
                      </c:pt>
                      <c:pt idx="75">
                        <c:v>1856.2916666666611</c:v>
                      </c:pt>
                      <c:pt idx="76">
                        <c:v>1856.3749999999943</c:v>
                      </c:pt>
                      <c:pt idx="77">
                        <c:v>1856.4583333333276</c:v>
                      </c:pt>
                      <c:pt idx="78">
                        <c:v>1856.5416666666608</c:v>
                      </c:pt>
                      <c:pt idx="79">
                        <c:v>1856.6249999999941</c:v>
                      </c:pt>
                      <c:pt idx="80">
                        <c:v>1856.7083333333273</c:v>
                      </c:pt>
                      <c:pt idx="81">
                        <c:v>1856.7916666666606</c:v>
                      </c:pt>
                      <c:pt idx="82">
                        <c:v>1856.8749999999939</c:v>
                      </c:pt>
                      <c:pt idx="83">
                        <c:v>1856.9583333333271</c:v>
                      </c:pt>
                      <c:pt idx="84">
                        <c:v>1857.0416666666604</c:v>
                      </c:pt>
                      <c:pt idx="85">
                        <c:v>1857.1249999999936</c:v>
                      </c:pt>
                      <c:pt idx="86">
                        <c:v>1857.2083333333269</c:v>
                      </c:pt>
                      <c:pt idx="87">
                        <c:v>1857.2916666666601</c:v>
                      </c:pt>
                      <c:pt idx="88">
                        <c:v>1857.3749999999934</c:v>
                      </c:pt>
                      <c:pt idx="89">
                        <c:v>1857.4583333333267</c:v>
                      </c:pt>
                      <c:pt idx="90">
                        <c:v>1857.5416666666599</c:v>
                      </c:pt>
                      <c:pt idx="91">
                        <c:v>1857.6249999999932</c:v>
                      </c:pt>
                      <c:pt idx="92">
                        <c:v>1857.7083333333264</c:v>
                      </c:pt>
                      <c:pt idx="93">
                        <c:v>1857.7916666666597</c:v>
                      </c:pt>
                      <c:pt idx="94">
                        <c:v>1857.874999999993</c:v>
                      </c:pt>
                      <c:pt idx="95">
                        <c:v>1857.9583333333262</c:v>
                      </c:pt>
                      <c:pt idx="96">
                        <c:v>1858.0416666666595</c:v>
                      </c:pt>
                      <c:pt idx="97">
                        <c:v>1858.1249999999927</c:v>
                      </c:pt>
                      <c:pt idx="98">
                        <c:v>1858.208333333326</c:v>
                      </c:pt>
                      <c:pt idx="99">
                        <c:v>1858.2916666666592</c:v>
                      </c:pt>
                      <c:pt idx="100">
                        <c:v>1858.3749999999925</c:v>
                      </c:pt>
                      <c:pt idx="101">
                        <c:v>1858.4583333333258</c:v>
                      </c:pt>
                      <c:pt idx="102">
                        <c:v>1858.541666666659</c:v>
                      </c:pt>
                      <c:pt idx="103">
                        <c:v>1858.6249999999923</c:v>
                      </c:pt>
                      <c:pt idx="104">
                        <c:v>1858.7083333333255</c:v>
                      </c:pt>
                      <c:pt idx="105">
                        <c:v>1858.7916666666588</c:v>
                      </c:pt>
                      <c:pt idx="106">
                        <c:v>1858.874999999992</c:v>
                      </c:pt>
                      <c:pt idx="107">
                        <c:v>1858.9583333333253</c:v>
                      </c:pt>
                      <c:pt idx="108">
                        <c:v>1859.0416666666586</c:v>
                      </c:pt>
                      <c:pt idx="109">
                        <c:v>1859.1249999999918</c:v>
                      </c:pt>
                      <c:pt idx="110">
                        <c:v>1859.2083333333251</c:v>
                      </c:pt>
                      <c:pt idx="111">
                        <c:v>1859.2916666666583</c:v>
                      </c:pt>
                      <c:pt idx="112">
                        <c:v>1859.3749999999916</c:v>
                      </c:pt>
                      <c:pt idx="113">
                        <c:v>1859.4583333333248</c:v>
                      </c:pt>
                      <c:pt idx="114">
                        <c:v>1859.5416666666581</c:v>
                      </c:pt>
                      <c:pt idx="115">
                        <c:v>1859.6249999999914</c:v>
                      </c:pt>
                      <c:pt idx="116">
                        <c:v>1859.7083333333246</c:v>
                      </c:pt>
                      <c:pt idx="117">
                        <c:v>1859.7916666666579</c:v>
                      </c:pt>
                      <c:pt idx="118">
                        <c:v>1859.8749999999911</c:v>
                      </c:pt>
                      <c:pt idx="119">
                        <c:v>1859.9583333333244</c:v>
                      </c:pt>
                      <c:pt idx="120">
                        <c:v>1860.0416666666576</c:v>
                      </c:pt>
                      <c:pt idx="121">
                        <c:v>1860.1249999999909</c:v>
                      </c:pt>
                      <c:pt idx="122">
                        <c:v>1860.2083333333242</c:v>
                      </c:pt>
                      <c:pt idx="123">
                        <c:v>1860.2916666666574</c:v>
                      </c:pt>
                      <c:pt idx="124">
                        <c:v>1860.3749999999907</c:v>
                      </c:pt>
                      <c:pt idx="125">
                        <c:v>1860.4583333333239</c:v>
                      </c:pt>
                      <c:pt idx="126">
                        <c:v>1860.5416666666572</c:v>
                      </c:pt>
                      <c:pt idx="127">
                        <c:v>1860.6249999999905</c:v>
                      </c:pt>
                      <c:pt idx="128">
                        <c:v>1860.7083333333237</c:v>
                      </c:pt>
                      <c:pt idx="129">
                        <c:v>1860.791666666657</c:v>
                      </c:pt>
                      <c:pt idx="130">
                        <c:v>1860.8749999999902</c:v>
                      </c:pt>
                      <c:pt idx="131">
                        <c:v>1860.9583333333235</c:v>
                      </c:pt>
                      <c:pt idx="132">
                        <c:v>1861.0416666666567</c:v>
                      </c:pt>
                      <c:pt idx="133">
                        <c:v>1861.12499999999</c:v>
                      </c:pt>
                      <c:pt idx="134">
                        <c:v>1861.2083333333233</c:v>
                      </c:pt>
                      <c:pt idx="135">
                        <c:v>1861.2916666666565</c:v>
                      </c:pt>
                      <c:pt idx="136">
                        <c:v>1861.3749999999898</c:v>
                      </c:pt>
                      <c:pt idx="137">
                        <c:v>1861.458333333323</c:v>
                      </c:pt>
                      <c:pt idx="138">
                        <c:v>1861.5416666666563</c:v>
                      </c:pt>
                      <c:pt idx="139">
                        <c:v>1861.6249999999895</c:v>
                      </c:pt>
                      <c:pt idx="140">
                        <c:v>1861.7083333333228</c:v>
                      </c:pt>
                      <c:pt idx="141">
                        <c:v>1861.7916666666561</c:v>
                      </c:pt>
                      <c:pt idx="142">
                        <c:v>1861.8749999999893</c:v>
                      </c:pt>
                      <c:pt idx="143">
                        <c:v>1861.9583333333226</c:v>
                      </c:pt>
                      <c:pt idx="144">
                        <c:v>1862.0416666666558</c:v>
                      </c:pt>
                      <c:pt idx="145">
                        <c:v>1862.1249999999891</c:v>
                      </c:pt>
                      <c:pt idx="146">
                        <c:v>1862.2083333333223</c:v>
                      </c:pt>
                      <c:pt idx="147">
                        <c:v>1862.2916666666556</c:v>
                      </c:pt>
                      <c:pt idx="148">
                        <c:v>1862.3749999999889</c:v>
                      </c:pt>
                      <c:pt idx="149">
                        <c:v>1862.4583333333221</c:v>
                      </c:pt>
                      <c:pt idx="150">
                        <c:v>1862.5416666666554</c:v>
                      </c:pt>
                      <c:pt idx="151">
                        <c:v>1862.6249999999886</c:v>
                      </c:pt>
                      <c:pt idx="152">
                        <c:v>1862.7083333333219</c:v>
                      </c:pt>
                      <c:pt idx="153">
                        <c:v>1862.7916666666551</c:v>
                      </c:pt>
                      <c:pt idx="154">
                        <c:v>1862.8749999999884</c:v>
                      </c:pt>
                      <c:pt idx="155">
                        <c:v>1862.9583333333217</c:v>
                      </c:pt>
                      <c:pt idx="156">
                        <c:v>1863.0416666666549</c:v>
                      </c:pt>
                      <c:pt idx="157">
                        <c:v>1863.1249999999882</c:v>
                      </c:pt>
                      <c:pt idx="158">
                        <c:v>1863.2083333333214</c:v>
                      </c:pt>
                      <c:pt idx="159">
                        <c:v>1863.2916666666547</c:v>
                      </c:pt>
                      <c:pt idx="160">
                        <c:v>1863.3749999999879</c:v>
                      </c:pt>
                      <c:pt idx="161">
                        <c:v>1863.4583333333212</c:v>
                      </c:pt>
                      <c:pt idx="162">
                        <c:v>1863.5416666666545</c:v>
                      </c:pt>
                      <c:pt idx="163">
                        <c:v>1863.6249999999877</c:v>
                      </c:pt>
                      <c:pt idx="164">
                        <c:v>1863.708333333321</c:v>
                      </c:pt>
                      <c:pt idx="165">
                        <c:v>1863.7916666666542</c:v>
                      </c:pt>
                      <c:pt idx="166">
                        <c:v>1863.8749999999875</c:v>
                      </c:pt>
                      <c:pt idx="167">
                        <c:v>1863.9583333333208</c:v>
                      </c:pt>
                      <c:pt idx="168">
                        <c:v>1864.041666666654</c:v>
                      </c:pt>
                      <c:pt idx="169">
                        <c:v>1864.1249999999873</c:v>
                      </c:pt>
                      <c:pt idx="170">
                        <c:v>1864.2083333333205</c:v>
                      </c:pt>
                      <c:pt idx="171">
                        <c:v>1864.2916666666538</c:v>
                      </c:pt>
                      <c:pt idx="172">
                        <c:v>1864.374999999987</c:v>
                      </c:pt>
                      <c:pt idx="173">
                        <c:v>1864.4583333333203</c:v>
                      </c:pt>
                      <c:pt idx="174">
                        <c:v>1864.5416666666536</c:v>
                      </c:pt>
                      <c:pt idx="175">
                        <c:v>1864.6249999999868</c:v>
                      </c:pt>
                      <c:pt idx="176">
                        <c:v>1864.7083333333201</c:v>
                      </c:pt>
                      <c:pt idx="177">
                        <c:v>1864.7916666666533</c:v>
                      </c:pt>
                      <c:pt idx="178">
                        <c:v>1864.8749999999866</c:v>
                      </c:pt>
                      <c:pt idx="179">
                        <c:v>1864.9583333333198</c:v>
                      </c:pt>
                      <c:pt idx="180">
                        <c:v>1865.0416666666531</c:v>
                      </c:pt>
                      <c:pt idx="181">
                        <c:v>1865.1249999999864</c:v>
                      </c:pt>
                      <c:pt idx="182">
                        <c:v>1865.2083333333196</c:v>
                      </c:pt>
                      <c:pt idx="183">
                        <c:v>1865.2916666666529</c:v>
                      </c:pt>
                      <c:pt idx="184">
                        <c:v>1865.3749999999861</c:v>
                      </c:pt>
                      <c:pt idx="185">
                        <c:v>1865.4583333333194</c:v>
                      </c:pt>
                      <c:pt idx="186">
                        <c:v>1865.5416666666526</c:v>
                      </c:pt>
                      <c:pt idx="187">
                        <c:v>1865.6249999999859</c:v>
                      </c:pt>
                      <c:pt idx="188">
                        <c:v>1865.7083333333192</c:v>
                      </c:pt>
                      <c:pt idx="189">
                        <c:v>1865.7916666666524</c:v>
                      </c:pt>
                      <c:pt idx="190">
                        <c:v>1865.8749999999857</c:v>
                      </c:pt>
                      <c:pt idx="191">
                        <c:v>1865.9583333333189</c:v>
                      </c:pt>
                      <c:pt idx="192">
                        <c:v>1866.0416666666522</c:v>
                      </c:pt>
                      <c:pt idx="193">
                        <c:v>1866.1249999999854</c:v>
                      </c:pt>
                      <c:pt idx="194">
                        <c:v>1866.2083333333187</c:v>
                      </c:pt>
                      <c:pt idx="195">
                        <c:v>1866.291666666652</c:v>
                      </c:pt>
                      <c:pt idx="196">
                        <c:v>1866.3749999999852</c:v>
                      </c:pt>
                      <c:pt idx="197">
                        <c:v>1866.4583333333185</c:v>
                      </c:pt>
                      <c:pt idx="198">
                        <c:v>1866.5416666666517</c:v>
                      </c:pt>
                      <c:pt idx="199">
                        <c:v>1866.624999999985</c:v>
                      </c:pt>
                      <c:pt idx="200">
                        <c:v>1866.7083333333183</c:v>
                      </c:pt>
                      <c:pt idx="201">
                        <c:v>1866.7916666666515</c:v>
                      </c:pt>
                      <c:pt idx="202">
                        <c:v>1866.8749999999848</c:v>
                      </c:pt>
                      <c:pt idx="203">
                        <c:v>1866.958333333318</c:v>
                      </c:pt>
                      <c:pt idx="204">
                        <c:v>1867.0416666666513</c:v>
                      </c:pt>
                      <c:pt idx="205">
                        <c:v>1867.1249999999845</c:v>
                      </c:pt>
                      <c:pt idx="206">
                        <c:v>1867.2083333333178</c:v>
                      </c:pt>
                      <c:pt idx="207">
                        <c:v>1867.2916666666511</c:v>
                      </c:pt>
                      <c:pt idx="208">
                        <c:v>1867.3749999999843</c:v>
                      </c:pt>
                      <c:pt idx="209">
                        <c:v>1867.4583333333176</c:v>
                      </c:pt>
                      <c:pt idx="210">
                        <c:v>1867.5416666666508</c:v>
                      </c:pt>
                      <c:pt idx="211">
                        <c:v>1867.6249999999841</c:v>
                      </c:pt>
                      <c:pt idx="212">
                        <c:v>1867.7083333333173</c:v>
                      </c:pt>
                      <c:pt idx="213">
                        <c:v>1867.7916666666506</c:v>
                      </c:pt>
                      <c:pt idx="214">
                        <c:v>1867.8749999999839</c:v>
                      </c:pt>
                      <c:pt idx="215">
                        <c:v>1867.9583333333171</c:v>
                      </c:pt>
                      <c:pt idx="216">
                        <c:v>1868.0416666666504</c:v>
                      </c:pt>
                      <c:pt idx="217">
                        <c:v>1868.1249999999836</c:v>
                      </c:pt>
                      <c:pt idx="218">
                        <c:v>1868.2083333333169</c:v>
                      </c:pt>
                      <c:pt idx="219">
                        <c:v>1868.2916666666501</c:v>
                      </c:pt>
                      <c:pt idx="220">
                        <c:v>1868.3749999999834</c:v>
                      </c:pt>
                      <c:pt idx="221">
                        <c:v>1868.4583333333167</c:v>
                      </c:pt>
                      <c:pt idx="222">
                        <c:v>1868.5416666666499</c:v>
                      </c:pt>
                      <c:pt idx="223">
                        <c:v>1868.6249999999832</c:v>
                      </c:pt>
                      <c:pt idx="224">
                        <c:v>1868.7083333333164</c:v>
                      </c:pt>
                      <c:pt idx="225">
                        <c:v>1868.7916666666497</c:v>
                      </c:pt>
                      <c:pt idx="226">
                        <c:v>1868.8749999999829</c:v>
                      </c:pt>
                      <c:pt idx="227">
                        <c:v>1868.9583333333162</c:v>
                      </c:pt>
                      <c:pt idx="228">
                        <c:v>1869.0416666666495</c:v>
                      </c:pt>
                      <c:pt idx="229">
                        <c:v>1869.1249999999827</c:v>
                      </c:pt>
                      <c:pt idx="230">
                        <c:v>1869.208333333316</c:v>
                      </c:pt>
                      <c:pt idx="231">
                        <c:v>1869.2916666666492</c:v>
                      </c:pt>
                      <c:pt idx="232">
                        <c:v>1869.3749999999825</c:v>
                      </c:pt>
                      <c:pt idx="233">
                        <c:v>1869.4583333333157</c:v>
                      </c:pt>
                      <c:pt idx="234">
                        <c:v>1869.541666666649</c:v>
                      </c:pt>
                      <c:pt idx="235">
                        <c:v>1869.6249999999823</c:v>
                      </c:pt>
                      <c:pt idx="236">
                        <c:v>1869.7083333333155</c:v>
                      </c:pt>
                      <c:pt idx="237">
                        <c:v>1869.7916666666488</c:v>
                      </c:pt>
                      <c:pt idx="238">
                        <c:v>1869.874999999982</c:v>
                      </c:pt>
                      <c:pt idx="239">
                        <c:v>1869.9583333333153</c:v>
                      </c:pt>
                      <c:pt idx="240">
                        <c:v>1870.0416666666486</c:v>
                      </c:pt>
                      <c:pt idx="241">
                        <c:v>1870.1249999999818</c:v>
                      </c:pt>
                      <c:pt idx="242">
                        <c:v>1870.2083333333151</c:v>
                      </c:pt>
                      <c:pt idx="243">
                        <c:v>1870.2916666666483</c:v>
                      </c:pt>
                      <c:pt idx="244">
                        <c:v>1870.3749999999816</c:v>
                      </c:pt>
                      <c:pt idx="245">
                        <c:v>1870.4583333333148</c:v>
                      </c:pt>
                      <c:pt idx="246">
                        <c:v>1870.5416666666481</c:v>
                      </c:pt>
                      <c:pt idx="247">
                        <c:v>1870.6249999999814</c:v>
                      </c:pt>
                      <c:pt idx="248">
                        <c:v>1870.7083333333146</c:v>
                      </c:pt>
                      <c:pt idx="249">
                        <c:v>1870.7916666666479</c:v>
                      </c:pt>
                      <c:pt idx="250">
                        <c:v>1870.8749999999811</c:v>
                      </c:pt>
                      <c:pt idx="251">
                        <c:v>1870.9583333333144</c:v>
                      </c:pt>
                      <c:pt idx="252">
                        <c:v>1871.0416666666476</c:v>
                      </c:pt>
                      <c:pt idx="253">
                        <c:v>1871.1249999999809</c:v>
                      </c:pt>
                      <c:pt idx="254">
                        <c:v>1871.2083333333142</c:v>
                      </c:pt>
                      <c:pt idx="255">
                        <c:v>1871.2916666666474</c:v>
                      </c:pt>
                      <c:pt idx="256">
                        <c:v>1871.3749999999807</c:v>
                      </c:pt>
                      <c:pt idx="257">
                        <c:v>1871.4583333333139</c:v>
                      </c:pt>
                      <c:pt idx="258">
                        <c:v>1871.5416666666472</c:v>
                      </c:pt>
                      <c:pt idx="259">
                        <c:v>1871.6249999999804</c:v>
                      </c:pt>
                      <c:pt idx="260">
                        <c:v>1871.7083333333137</c:v>
                      </c:pt>
                      <c:pt idx="261">
                        <c:v>1871.791666666647</c:v>
                      </c:pt>
                      <c:pt idx="262">
                        <c:v>1871.8749999999802</c:v>
                      </c:pt>
                      <c:pt idx="263">
                        <c:v>1871.9583333333135</c:v>
                      </c:pt>
                      <c:pt idx="264">
                        <c:v>1872.0416666666467</c:v>
                      </c:pt>
                      <c:pt idx="265">
                        <c:v>1872.12499999998</c:v>
                      </c:pt>
                      <c:pt idx="266">
                        <c:v>1872.2083333333132</c:v>
                      </c:pt>
                      <c:pt idx="267">
                        <c:v>1872.2916666666465</c:v>
                      </c:pt>
                      <c:pt idx="268">
                        <c:v>1872.3749999999798</c:v>
                      </c:pt>
                      <c:pt idx="269">
                        <c:v>1872.458333333313</c:v>
                      </c:pt>
                      <c:pt idx="270">
                        <c:v>1872.5416666666463</c:v>
                      </c:pt>
                      <c:pt idx="271">
                        <c:v>1872.6249999999795</c:v>
                      </c:pt>
                      <c:pt idx="272">
                        <c:v>1872.7083333333128</c:v>
                      </c:pt>
                      <c:pt idx="273">
                        <c:v>1872.7916666666461</c:v>
                      </c:pt>
                      <c:pt idx="274">
                        <c:v>1872.8749999999793</c:v>
                      </c:pt>
                      <c:pt idx="275">
                        <c:v>1872.9583333333126</c:v>
                      </c:pt>
                      <c:pt idx="276">
                        <c:v>1873.0416666666458</c:v>
                      </c:pt>
                      <c:pt idx="277">
                        <c:v>1873.1249999999791</c:v>
                      </c:pt>
                      <c:pt idx="278">
                        <c:v>1873.2083333333123</c:v>
                      </c:pt>
                      <c:pt idx="279">
                        <c:v>1873.2916666666456</c:v>
                      </c:pt>
                      <c:pt idx="280">
                        <c:v>1873.3749999999789</c:v>
                      </c:pt>
                      <c:pt idx="281">
                        <c:v>1873.4583333333121</c:v>
                      </c:pt>
                      <c:pt idx="282">
                        <c:v>1873.5416666666454</c:v>
                      </c:pt>
                      <c:pt idx="283">
                        <c:v>1873.6249999999786</c:v>
                      </c:pt>
                      <c:pt idx="284">
                        <c:v>1873.7083333333119</c:v>
                      </c:pt>
                      <c:pt idx="285">
                        <c:v>1873.7916666666451</c:v>
                      </c:pt>
                      <c:pt idx="286">
                        <c:v>1873.8749999999784</c:v>
                      </c:pt>
                      <c:pt idx="287">
                        <c:v>1873.9583333333117</c:v>
                      </c:pt>
                      <c:pt idx="288">
                        <c:v>1874.0416666666449</c:v>
                      </c:pt>
                      <c:pt idx="289">
                        <c:v>1874.1249999999782</c:v>
                      </c:pt>
                      <c:pt idx="290">
                        <c:v>1874.2083333333114</c:v>
                      </c:pt>
                      <c:pt idx="291">
                        <c:v>1874.2916666666447</c:v>
                      </c:pt>
                      <c:pt idx="292">
                        <c:v>1874.3749999999779</c:v>
                      </c:pt>
                      <c:pt idx="293">
                        <c:v>1874.4583333333112</c:v>
                      </c:pt>
                      <c:pt idx="294">
                        <c:v>1874.5416666666445</c:v>
                      </c:pt>
                      <c:pt idx="295">
                        <c:v>1874.6249999999777</c:v>
                      </c:pt>
                      <c:pt idx="296">
                        <c:v>1874.708333333311</c:v>
                      </c:pt>
                      <c:pt idx="297">
                        <c:v>1874.7916666666442</c:v>
                      </c:pt>
                      <c:pt idx="298">
                        <c:v>1874.8749999999775</c:v>
                      </c:pt>
                      <c:pt idx="299">
                        <c:v>1874.9583333333107</c:v>
                      </c:pt>
                      <c:pt idx="300">
                        <c:v>1875.041666666644</c:v>
                      </c:pt>
                      <c:pt idx="301">
                        <c:v>1875.1249999999773</c:v>
                      </c:pt>
                      <c:pt idx="302">
                        <c:v>1875.2083333333105</c:v>
                      </c:pt>
                      <c:pt idx="303">
                        <c:v>1875.2916666666438</c:v>
                      </c:pt>
                      <c:pt idx="304">
                        <c:v>1875.374999999977</c:v>
                      </c:pt>
                      <c:pt idx="305">
                        <c:v>1875.4583333333103</c:v>
                      </c:pt>
                      <c:pt idx="306">
                        <c:v>1875.5416666666436</c:v>
                      </c:pt>
                      <c:pt idx="307">
                        <c:v>1875.6249999999768</c:v>
                      </c:pt>
                      <c:pt idx="308">
                        <c:v>1875.7083333333101</c:v>
                      </c:pt>
                      <c:pt idx="309">
                        <c:v>1875.7916666666433</c:v>
                      </c:pt>
                      <c:pt idx="310">
                        <c:v>1875.8749999999766</c:v>
                      </c:pt>
                      <c:pt idx="311">
                        <c:v>1875.9583333333098</c:v>
                      </c:pt>
                      <c:pt idx="312">
                        <c:v>1876.0416666666431</c:v>
                      </c:pt>
                      <c:pt idx="313">
                        <c:v>1876.1249999999764</c:v>
                      </c:pt>
                      <c:pt idx="314">
                        <c:v>1876.2083333333096</c:v>
                      </c:pt>
                      <c:pt idx="315">
                        <c:v>1876.2916666666429</c:v>
                      </c:pt>
                      <c:pt idx="316">
                        <c:v>1876.3749999999761</c:v>
                      </c:pt>
                      <c:pt idx="317">
                        <c:v>1876.4583333333094</c:v>
                      </c:pt>
                      <c:pt idx="318">
                        <c:v>1876.5416666666426</c:v>
                      </c:pt>
                      <c:pt idx="319">
                        <c:v>1876.6249999999759</c:v>
                      </c:pt>
                      <c:pt idx="320">
                        <c:v>1876.7083333333092</c:v>
                      </c:pt>
                      <c:pt idx="321">
                        <c:v>1876.7916666666424</c:v>
                      </c:pt>
                      <c:pt idx="322">
                        <c:v>1876.8749999999757</c:v>
                      </c:pt>
                      <c:pt idx="323">
                        <c:v>1876.9583333333089</c:v>
                      </c:pt>
                      <c:pt idx="324">
                        <c:v>1877.0416666666422</c:v>
                      </c:pt>
                      <c:pt idx="325">
                        <c:v>1877.1249999999754</c:v>
                      </c:pt>
                      <c:pt idx="326">
                        <c:v>1877.2083333333087</c:v>
                      </c:pt>
                      <c:pt idx="327">
                        <c:v>1877.291666666642</c:v>
                      </c:pt>
                      <c:pt idx="328">
                        <c:v>1877.3749999999752</c:v>
                      </c:pt>
                      <c:pt idx="329">
                        <c:v>1877.4583333333085</c:v>
                      </c:pt>
                      <c:pt idx="330">
                        <c:v>1877.5416666666417</c:v>
                      </c:pt>
                      <c:pt idx="331">
                        <c:v>1877.624999999975</c:v>
                      </c:pt>
                      <c:pt idx="332">
                        <c:v>1877.7083333333082</c:v>
                      </c:pt>
                      <c:pt idx="333">
                        <c:v>1877.7916666666415</c:v>
                      </c:pt>
                      <c:pt idx="334">
                        <c:v>1877.8749999999748</c:v>
                      </c:pt>
                      <c:pt idx="335">
                        <c:v>1877.958333333308</c:v>
                      </c:pt>
                      <c:pt idx="336">
                        <c:v>1878.0416666666413</c:v>
                      </c:pt>
                      <c:pt idx="337">
                        <c:v>1878.1249999999745</c:v>
                      </c:pt>
                      <c:pt idx="338">
                        <c:v>1878.2083333333078</c:v>
                      </c:pt>
                      <c:pt idx="339">
                        <c:v>1878.291666666641</c:v>
                      </c:pt>
                      <c:pt idx="340">
                        <c:v>1878.3749999999743</c:v>
                      </c:pt>
                      <c:pt idx="341">
                        <c:v>1878.4583333333076</c:v>
                      </c:pt>
                      <c:pt idx="342">
                        <c:v>1878.5416666666408</c:v>
                      </c:pt>
                      <c:pt idx="343">
                        <c:v>1878.6249999999741</c:v>
                      </c:pt>
                      <c:pt idx="344">
                        <c:v>1878.7083333333073</c:v>
                      </c:pt>
                      <c:pt idx="345">
                        <c:v>1878.7916666666406</c:v>
                      </c:pt>
                      <c:pt idx="346">
                        <c:v>1878.8749999999739</c:v>
                      </c:pt>
                      <c:pt idx="347">
                        <c:v>1878.9583333333071</c:v>
                      </c:pt>
                      <c:pt idx="348">
                        <c:v>1879.0416666666404</c:v>
                      </c:pt>
                      <c:pt idx="349">
                        <c:v>1879.1249999999736</c:v>
                      </c:pt>
                      <c:pt idx="350">
                        <c:v>1879.2083333333069</c:v>
                      </c:pt>
                      <c:pt idx="351">
                        <c:v>1879.2916666666401</c:v>
                      </c:pt>
                      <c:pt idx="352">
                        <c:v>1879.3749999999734</c:v>
                      </c:pt>
                      <c:pt idx="353">
                        <c:v>1879.4583333333067</c:v>
                      </c:pt>
                      <c:pt idx="354">
                        <c:v>1879.5416666666399</c:v>
                      </c:pt>
                      <c:pt idx="355">
                        <c:v>1879.6249999999732</c:v>
                      </c:pt>
                      <c:pt idx="356">
                        <c:v>1879.7083333333064</c:v>
                      </c:pt>
                      <c:pt idx="357">
                        <c:v>1879.7916666666397</c:v>
                      </c:pt>
                      <c:pt idx="358">
                        <c:v>1879.8749999999729</c:v>
                      </c:pt>
                      <c:pt idx="359">
                        <c:v>1879.9583333333062</c:v>
                      </c:pt>
                      <c:pt idx="360">
                        <c:v>1880.0416666666395</c:v>
                      </c:pt>
                      <c:pt idx="361">
                        <c:v>1880.1249999999727</c:v>
                      </c:pt>
                      <c:pt idx="362">
                        <c:v>1880.208333333306</c:v>
                      </c:pt>
                      <c:pt idx="363">
                        <c:v>1880.2916666666392</c:v>
                      </c:pt>
                      <c:pt idx="364">
                        <c:v>1880.3749999999725</c:v>
                      </c:pt>
                      <c:pt idx="365">
                        <c:v>1880.4583333333057</c:v>
                      </c:pt>
                      <c:pt idx="366">
                        <c:v>1880.541666666639</c:v>
                      </c:pt>
                      <c:pt idx="367">
                        <c:v>1880.6249999999723</c:v>
                      </c:pt>
                      <c:pt idx="368">
                        <c:v>1880.7083333333055</c:v>
                      </c:pt>
                      <c:pt idx="369">
                        <c:v>1880.7916666666388</c:v>
                      </c:pt>
                      <c:pt idx="370">
                        <c:v>1880.874999999972</c:v>
                      </c:pt>
                      <c:pt idx="371">
                        <c:v>1880.9583333333053</c:v>
                      </c:pt>
                      <c:pt idx="372">
                        <c:v>1881.0416666666385</c:v>
                      </c:pt>
                      <c:pt idx="373">
                        <c:v>1881.1249999999718</c:v>
                      </c:pt>
                      <c:pt idx="374">
                        <c:v>1881.2083333333051</c:v>
                      </c:pt>
                      <c:pt idx="375">
                        <c:v>1881.2916666666383</c:v>
                      </c:pt>
                      <c:pt idx="376">
                        <c:v>1881.3749999999716</c:v>
                      </c:pt>
                      <c:pt idx="377">
                        <c:v>1881.4583333333048</c:v>
                      </c:pt>
                      <c:pt idx="378">
                        <c:v>1881.5416666666381</c:v>
                      </c:pt>
                      <c:pt idx="379">
                        <c:v>1881.6249999999714</c:v>
                      </c:pt>
                      <c:pt idx="380">
                        <c:v>1881.7083333333046</c:v>
                      </c:pt>
                      <c:pt idx="381">
                        <c:v>1881.7916666666379</c:v>
                      </c:pt>
                      <c:pt idx="382">
                        <c:v>1881.8749999999711</c:v>
                      </c:pt>
                      <c:pt idx="383">
                        <c:v>1881.9583333333044</c:v>
                      </c:pt>
                      <c:pt idx="384">
                        <c:v>1882.0416666666376</c:v>
                      </c:pt>
                      <c:pt idx="385">
                        <c:v>1882.1249999999709</c:v>
                      </c:pt>
                      <c:pt idx="386">
                        <c:v>1882.2083333333042</c:v>
                      </c:pt>
                      <c:pt idx="387">
                        <c:v>1882.2916666666374</c:v>
                      </c:pt>
                      <c:pt idx="388">
                        <c:v>1882.3749999999707</c:v>
                      </c:pt>
                      <c:pt idx="389">
                        <c:v>1882.4583333333039</c:v>
                      </c:pt>
                      <c:pt idx="390">
                        <c:v>1882.5416666666372</c:v>
                      </c:pt>
                      <c:pt idx="391">
                        <c:v>1882.6249999999704</c:v>
                      </c:pt>
                      <c:pt idx="392">
                        <c:v>1882.7083333333037</c:v>
                      </c:pt>
                      <c:pt idx="393">
                        <c:v>1882.791666666637</c:v>
                      </c:pt>
                      <c:pt idx="394">
                        <c:v>1882.8749999999702</c:v>
                      </c:pt>
                      <c:pt idx="395">
                        <c:v>1882.9583333333035</c:v>
                      </c:pt>
                      <c:pt idx="396">
                        <c:v>1883.0416666666367</c:v>
                      </c:pt>
                      <c:pt idx="397">
                        <c:v>1883.12499999997</c:v>
                      </c:pt>
                      <c:pt idx="398">
                        <c:v>1883.2083333333032</c:v>
                      </c:pt>
                      <c:pt idx="399">
                        <c:v>1883.2916666666365</c:v>
                      </c:pt>
                      <c:pt idx="400">
                        <c:v>1883.3749999999698</c:v>
                      </c:pt>
                      <c:pt idx="401">
                        <c:v>1883.458333333303</c:v>
                      </c:pt>
                      <c:pt idx="402">
                        <c:v>1883.5416666666363</c:v>
                      </c:pt>
                      <c:pt idx="403">
                        <c:v>1883.6249999999695</c:v>
                      </c:pt>
                      <c:pt idx="404">
                        <c:v>1883.7083333333028</c:v>
                      </c:pt>
                      <c:pt idx="405">
                        <c:v>1883.791666666636</c:v>
                      </c:pt>
                      <c:pt idx="406">
                        <c:v>1883.8749999999693</c:v>
                      </c:pt>
                      <c:pt idx="407">
                        <c:v>1883.9583333333026</c:v>
                      </c:pt>
                      <c:pt idx="408">
                        <c:v>1884.0416666666358</c:v>
                      </c:pt>
                      <c:pt idx="409">
                        <c:v>1884.1249999999691</c:v>
                      </c:pt>
                      <c:pt idx="410">
                        <c:v>1884.2083333333023</c:v>
                      </c:pt>
                      <c:pt idx="411">
                        <c:v>1884.2916666666356</c:v>
                      </c:pt>
                      <c:pt idx="412">
                        <c:v>1884.3749999999688</c:v>
                      </c:pt>
                      <c:pt idx="413">
                        <c:v>1884.4583333333021</c:v>
                      </c:pt>
                      <c:pt idx="414">
                        <c:v>1884.5416666666354</c:v>
                      </c:pt>
                      <c:pt idx="415">
                        <c:v>1884.6249999999686</c:v>
                      </c:pt>
                      <c:pt idx="416">
                        <c:v>1884.7083333333019</c:v>
                      </c:pt>
                      <c:pt idx="417">
                        <c:v>1884.7916666666351</c:v>
                      </c:pt>
                      <c:pt idx="418">
                        <c:v>1884.8749999999684</c:v>
                      </c:pt>
                      <c:pt idx="419">
                        <c:v>1884.9583333333017</c:v>
                      </c:pt>
                      <c:pt idx="420">
                        <c:v>1885.0416666666349</c:v>
                      </c:pt>
                      <c:pt idx="421">
                        <c:v>1885.1249999999682</c:v>
                      </c:pt>
                      <c:pt idx="422">
                        <c:v>1885.2083333333014</c:v>
                      </c:pt>
                      <c:pt idx="423">
                        <c:v>1885.2916666666347</c:v>
                      </c:pt>
                      <c:pt idx="424">
                        <c:v>1885.3749999999679</c:v>
                      </c:pt>
                      <c:pt idx="425">
                        <c:v>1885.4583333333012</c:v>
                      </c:pt>
                      <c:pt idx="426">
                        <c:v>1885.5416666666345</c:v>
                      </c:pt>
                      <c:pt idx="427">
                        <c:v>1885.6249999999677</c:v>
                      </c:pt>
                      <c:pt idx="428">
                        <c:v>1885.708333333301</c:v>
                      </c:pt>
                      <c:pt idx="429">
                        <c:v>1885.7916666666342</c:v>
                      </c:pt>
                      <c:pt idx="430">
                        <c:v>1885.8749999999675</c:v>
                      </c:pt>
                      <c:pt idx="431">
                        <c:v>1885.9583333333007</c:v>
                      </c:pt>
                      <c:pt idx="432">
                        <c:v>1886.041666666634</c:v>
                      </c:pt>
                      <c:pt idx="433">
                        <c:v>1886.1249999999673</c:v>
                      </c:pt>
                      <c:pt idx="434">
                        <c:v>1886.2083333333005</c:v>
                      </c:pt>
                      <c:pt idx="435">
                        <c:v>1886.2916666666338</c:v>
                      </c:pt>
                      <c:pt idx="436">
                        <c:v>1886.374999999967</c:v>
                      </c:pt>
                      <c:pt idx="437">
                        <c:v>1886.4583333333003</c:v>
                      </c:pt>
                      <c:pt idx="438">
                        <c:v>1886.5416666666335</c:v>
                      </c:pt>
                      <c:pt idx="439">
                        <c:v>1886.6249999999668</c:v>
                      </c:pt>
                      <c:pt idx="440">
                        <c:v>1886.7083333333001</c:v>
                      </c:pt>
                      <c:pt idx="441">
                        <c:v>1886.7916666666333</c:v>
                      </c:pt>
                      <c:pt idx="442">
                        <c:v>1886.8749999999666</c:v>
                      </c:pt>
                      <c:pt idx="443">
                        <c:v>1886.9583333332998</c:v>
                      </c:pt>
                      <c:pt idx="444">
                        <c:v>1887.0416666666331</c:v>
                      </c:pt>
                      <c:pt idx="445">
                        <c:v>1887.1249999999663</c:v>
                      </c:pt>
                      <c:pt idx="446">
                        <c:v>1887.2083333332996</c:v>
                      </c:pt>
                      <c:pt idx="447">
                        <c:v>1887.2916666666329</c:v>
                      </c:pt>
                      <c:pt idx="448">
                        <c:v>1887.3749999999661</c:v>
                      </c:pt>
                      <c:pt idx="449">
                        <c:v>1887.4583333332994</c:v>
                      </c:pt>
                      <c:pt idx="450">
                        <c:v>1887.5416666666326</c:v>
                      </c:pt>
                      <c:pt idx="451">
                        <c:v>1887.6249999999659</c:v>
                      </c:pt>
                      <c:pt idx="452">
                        <c:v>1887.7083333332992</c:v>
                      </c:pt>
                      <c:pt idx="453">
                        <c:v>1887.7916666666324</c:v>
                      </c:pt>
                      <c:pt idx="454">
                        <c:v>1887.8749999999657</c:v>
                      </c:pt>
                      <c:pt idx="455">
                        <c:v>1887.9583333332989</c:v>
                      </c:pt>
                      <c:pt idx="456">
                        <c:v>1888.0416666666322</c:v>
                      </c:pt>
                      <c:pt idx="457">
                        <c:v>1888.1249999999654</c:v>
                      </c:pt>
                      <c:pt idx="458">
                        <c:v>1888.2083333332987</c:v>
                      </c:pt>
                      <c:pt idx="459">
                        <c:v>1888.291666666632</c:v>
                      </c:pt>
                      <c:pt idx="460">
                        <c:v>1888.3749999999652</c:v>
                      </c:pt>
                      <c:pt idx="461">
                        <c:v>1888.4583333332985</c:v>
                      </c:pt>
                      <c:pt idx="462">
                        <c:v>1888.5416666666317</c:v>
                      </c:pt>
                      <c:pt idx="463">
                        <c:v>1888.624999999965</c:v>
                      </c:pt>
                      <c:pt idx="464">
                        <c:v>1888.7083333332982</c:v>
                      </c:pt>
                      <c:pt idx="465">
                        <c:v>1888.7916666666315</c:v>
                      </c:pt>
                      <c:pt idx="466">
                        <c:v>1888.8749999999648</c:v>
                      </c:pt>
                      <c:pt idx="467">
                        <c:v>1888.958333333298</c:v>
                      </c:pt>
                      <c:pt idx="468">
                        <c:v>1889.0416666666313</c:v>
                      </c:pt>
                      <c:pt idx="469">
                        <c:v>1889.1249999999645</c:v>
                      </c:pt>
                      <c:pt idx="470">
                        <c:v>1889.2083333332978</c:v>
                      </c:pt>
                      <c:pt idx="471">
                        <c:v>1889.291666666631</c:v>
                      </c:pt>
                      <c:pt idx="472">
                        <c:v>1889.3749999999643</c:v>
                      </c:pt>
                      <c:pt idx="473">
                        <c:v>1889.4583333332976</c:v>
                      </c:pt>
                      <c:pt idx="474">
                        <c:v>1889.5416666666308</c:v>
                      </c:pt>
                      <c:pt idx="475">
                        <c:v>1889.6249999999641</c:v>
                      </c:pt>
                      <c:pt idx="476">
                        <c:v>1889.7083333332973</c:v>
                      </c:pt>
                      <c:pt idx="477">
                        <c:v>1889.7916666666306</c:v>
                      </c:pt>
                      <c:pt idx="478">
                        <c:v>1889.8749999999638</c:v>
                      </c:pt>
                      <c:pt idx="479">
                        <c:v>1889.9583333332971</c:v>
                      </c:pt>
                      <c:pt idx="480">
                        <c:v>1890.0416666666304</c:v>
                      </c:pt>
                      <c:pt idx="481">
                        <c:v>1890.1249999999636</c:v>
                      </c:pt>
                      <c:pt idx="482">
                        <c:v>1890.2083333332969</c:v>
                      </c:pt>
                      <c:pt idx="483">
                        <c:v>1890.2916666666301</c:v>
                      </c:pt>
                      <c:pt idx="484">
                        <c:v>1890.3749999999634</c:v>
                      </c:pt>
                      <c:pt idx="485">
                        <c:v>1890.4583333332967</c:v>
                      </c:pt>
                      <c:pt idx="486">
                        <c:v>1890.5416666666299</c:v>
                      </c:pt>
                      <c:pt idx="487">
                        <c:v>1890.6249999999632</c:v>
                      </c:pt>
                      <c:pt idx="488">
                        <c:v>1890.7083333332964</c:v>
                      </c:pt>
                      <c:pt idx="489">
                        <c:v>1890.7916666666297</c:v>
                      </c:pt>
                      <c:pt idx="490">
                        <c:v>1890.8749999999629</c:v>
                      </c:pt>
                      <c:pt idx="491">
                        <c:v>1890.9583333332962</c:v>
                      </c:pt>
                      <c:pt idx="492">
                        <c:v>1891.0416666666295</c:v>
                      </c:pt>
                      <c:pt idx="493">
                        <c:v>1891.1249999999627</c:v>
                      </c:pt>
                      <c:pt idx="494">
                        <c:v>1891.208333333296</c:v>
                      </c:pt>
                      <c:pt idx="495">
                        <c:v>1891.2916666666292</c:v>
                      </c:pt>
                      <c:pt idx="496">
                        <c:v>1891.3749999999625</c:v>
                      </c:pt>
                      <c:pt idx="497">
                        <c:v>1891.4583333332957</c:v>
                      </c:pt>
                      <c:pt idx="498">
                        <c:v>1891.541666666629</c:v>
                      </c:pt>
                      <c:pt idx="499">
                        <c:v>1891.6249999999623</c:v>
                      </c:pt>
                      <c:pt idx="500">
                        <c:v>1891.7083333332955</c:v>
                      </c:pt>
                      <c:pt idx="501">
                        <c:v>1891.7916666666288</c:v>
                      </c:pt>
                      <c:pt idx="502">
                        <c:v>1891.874999999962</c:v>
                      </c:pt>
                      <c:pt idx="503">
                        <c:v>1891.9583333332953</c:v>
                      </c:pt>
                      <c:pt idx="504">
                        <c:v>1892.0416666666285</c:v>
                      </c:pt>
                      <c:pt idx="505">
                        <c:v>1892.1249999999618</c:v>
                      </c:pt>
                      <c:pt idx="506">
                        <c:v>1892.2083333332951</c:v>
                      </c:pt>
                      <c:pt idx="507">
                        <c:v>1892.2916666666283</c:v>
                      </c:pt>
                      <c:pt idx="508">
                        <c:v>1892.3749999999616</c:v>
                      </c:pt>
                      <c:pt idx="509">
                        <c:v>1892.4583333332948</c:v>
                      </c:pt>
                      <c:pt idx="510">
                        <c:v>1892.5416666666281</c:v>
                      </c:pt>
                      <c:pt idx="511">
                        <c:v>1892.6249999999613</c:v>
                      </c:pt>
                      <c:pt idx="512">
                        <c:v>1892.7083333332946</c:v>
                      </c:pt>
                      <c:pt idx="513">
                        <c:v>1892.7916666666279</c:v>
                      </c:pt>
                      <c:pt idx="514">
                        <c:v>1892.8749999999611</c:v>
                      </c:pt>
                      <c:pt idx="515">
                        <c:v>1892.9583333332944</c:v>
                      </c:pt>
                      <c:pt idx="516">
                        <c:v>1893.0416666666276</c:v>
                      </c:pt>
                      <c:pt idx="517">
                        <c:v>1893.1249999999609</c:v>
                      </c:pt>
                      <c:pt idx="518">
                        <c:v>1893.2083333332941</c:v>
                      </c:pt>
                      <c:pt idx="519">
                        <c:v>1893.2916666666274</c:v>
                      </c:pt>
                      <c:pt idx="520">
                        <c:v>1893.3749999999607</c:v>
                      </c:pt>
                      <c:pt idx="521">
                        <c:v>1893.4583333332939</c:v>
                      </c:pt>
                      <c:pt idx="522">
                        <c:v>1893.5416666666272</c:v>
                      </c:pt>
                      <c:pt idx="523">
                        <c:v>1893.6249999999604</c:v>
                      </c:pt>
                      <c:pt idx="524">
                        <c:v>1893.7083333332937</c:v>
                      </c:pt>
                      <c:pt idx="525">
                        <c:v>1893.791666666627</c:v>
                      </c:pt>
                      <c:pt idx="526">
                        <c:v>1893.8749999999602</c:v>
                      </c:pt>
                      <c:pt idx="527">
                        <c:v>1893.9583333332935</c:v>
                      </c:pt>
                      <c:pt idx="528">
                        <c:v>1894.0416666666267</c:v>
                      </c:pt>
                      <c:pt idx="529">
                        <c:v>1894.12499999996</c:v>
                      </c:pt>
                      <c:pt idx="530">
                        <c:v>1894.2083333332932</c:v>
                      </c:pt>
                      <c:pt idx="531">
                        <c:v>1894.2916666666265</c:v>
                      </c:pt>
                      <c:pt idx="532">
                        <c:v>1894.3749999999598</c:v>
                      </c:pt>
                      <c:pt idx="533">
                        <c:v>1894.458333333293</c:v>
                      </c:pt>
                      <c:pt idx="534">
                        <c:v>1894.5416666666263</c:v>
                      </c:pt>
                      <c:pt idx="535">
                        <c:v>1894.6249999999595</c:v>
                      </c:pt>
                      <c:pt idx="536">
                        <c:v>1894.7083333332928</c:v>
                      </c:pt>
                      <c:pt idx="537">
                        <c:v>1894.791666666626</c:v>
                      </c:pt>
                      <c:pt idx="538">
                        <c:v>1894.8749999999593</c:v>
                      </c:pt>
                      <c:pt idx="539">
                        <c:v>1894.9583333332926</c:v>
                      </c:pt>
                      <c:pt idx="540">
                        <c:v>1895.0416666666258</c:v>
                      </c:pt>
                      <c:pt idx="541">
                        <c:v>1895.1249999999591</c:v>
                      </c:pt>
                      <c:pt idx="542">
                        <c:v>1895.2083333332923</c:v>
                      </c:pt>
                      <c:pt idx="543">
                        <c:v>1895.2916666666256</c:v>
                      </c:pt>
                      <c:pt idx="544">
                        <c:v>1895.3749999999588</c:v>
                      </c:pt>
                      <c:pt idx="545">
                        <c:v>1895.4583333332921</c:v>
                      </c:pt>
                      <c:pt idx="546">
                        <c:v>1895.5416666666254</c:v>
                      </c:pt>
                      <c:pt idx="547">
                        <c:v>1895.6249999999586</c:v>
                      </c:pt>
                      <c:pt idx="548">
                        <c:v>1895.7083333332919</c:v>
                      </c:pt>
                      <c:pt idx="549">
                        <c:v>1895.7916666666251</c:v>
                      </c:pt>
                      <c:pt idx="550">
                        <c:v>1895.8749999999584</c:v>
                      </c:pt>
                      <c:pt idx="551">
                        <c:v>1895.9583333332916</c:v>
                      </c:pt>
                      <c:pt idx="552">
                        <c:v>1896.0416666666249</c:v>
                      </c:pt>
                      <c:pt idx="553">
                        <c:v>1896.1249999999582</c:v>
                      </c:pt>
                      <c:pt idx="554">
                        <c:v>1896.2083333332914</c:v>
                      </c:pt>
                      <c:pt idx="555">
                        <c:v>1896.2916666666247</c:v>
                      </c:pt>
                      <c:pt idx="556">
                        <c:v>1896.3749999999579</c:v>
                      </c:pt>
                      <c:pt idx="557">
                        <c:v>1896.4583333332912</c:v>
                      </c:pt>
                      <c:pt idx="558">
                        <c:v>1896.5416666666245</c:v>
                      </c:pt>
                      <c:pt idx="559">
                        <c:v>1896.6249999999577</c:v>
                      </c:pt>
                      <c:pt idx="560">
                        <c:v>1896.708333333291</c:v>
                      </c:pt>
                      <c:pt idx="561">
                        <c:v>1896.7916666666242</c:v>
                      </c:pt>
                      <c:pt idx="562">
                        <c:v>1896.8749999999575</c:v>
                      </c:pt>
                      <c:pt idx="563">
                        <c:v>1896.9583333332907</c:v>
                      </c:pt>
                      <c:pt idx="564">
                        <c:v>1897.041666666624</c:v>
                      </c:pt>
                      <c:pt idx="565">
                        <c:v>1897.1249999999573</c:v>
                      </c:pt>
                      <c:pt idx="566">
                        <c:v>1897.2083333332905</c:v>
                      </c:pt>
                      <c:pt idx="567">
                        <c:v>1897.2916666666238</c:v>
                      </c:pt>
                      <c:pt idx="568">
                        <c:v>1897.374999999957</c:v>
                      </c:pt>
                      <c:pt idx="569">
                        <c:v>1897.4583333332903</c:v>
                      </c:pt>
                      <c:pt idx="570">
                        <c:v>1897.5416666666235</c:v>
                      </c:pt>
                      <c:pt idx="571">
                        <c:v>1897.6249999999568</c:v>
                      </c:pt>
                      <c:pt idx="572">
                        <c:v>1897.7083333332901</c:v>
                      </c:pt>
                      <c:pt idx="573">
                        <c:v>1897.7916666666233</c:v>
                      </c:pt>
                      <c:pt idx="574">
                        <c:v>1897.8749999999566</c:v>
                      </c:pt>
                      <c:pt idx="575">
                        <c:v>1897.9583333332898</c:v>
                      </c:pt>
                      <c:pt idx="576">
                        <c:v>1898.0416666666231</c:v>
                      </c:pt>
                      <c:pt idx="577">
                        <c:v>1898.1249999999563</c:v>
                      </c:pt>
                      <c:pt idx="578">
                        <c:v>1898.2083333332896</c:v>
                      </c:pt>
                      <c:pt idx="579">
                        <c:v>1898.2916666666229</c:v>
                      </c:pt>
                      <c:pt idx="580">
                        <c:v>1898.3749999999561</c:v>
                      </c:pt>
                      <c:pt idx="581">
                        <c:v>1898.4583333332894</c:v>
                      </c:pt>
                      <c:pt idx="582">
                        <c:v>1898.5416666666226</c:v>
                      </c:pt>
                      <c:pt idx="583">
                        <c:v>1898.6249999999559</c:v>
                      </c:pt>
                      <c:pt idx="584">
                        <c:v>1898.7083333332891</c:v>
                      </c:pt>
                      <c:pt idx="585">
                        <c:v>1898.7916666666224</c:v>
                      </c:pt>
                      <c:pt idx="586">
                        <c:v>1898.8749999999557</c:v>
                      </c:pt>
                      <c:pt idx="587">
                        <c:v>1898.9583333332889</c:v>
                      </c:pt>
                      <c:pt idx="588">
                        <c:v>1899.0416666666222</c:v>
                      </c:pt>
                      <c:pt idx="589">
                        <c:v>1899.1249999999554</c:v>
                      </c:pt>
                      <c:pt idx="590">
                        <c:v>1899.2083333332887</c:v>
                      </c:pt>
                      <c:pt idx="591">
                        <c:v>1899.2916666666219</c:v>
                      </c:pt>
                      <c:pt idx="592">
                        <c:v>1899.3749999999552</c:v>
                      </c:pt>
                      <c:pt idx="593">
                        <c:v>1899.4583333332885</c:v>
                      </c:pt>
                      <c:pt idx="594">
                        <c:v>1899.5416666666217</c:v>
                      </c:pt>
                      <c:pt idx="595">
                        <c:v>1899.624999999955</c:v>
                      </c:pt>
                      <c:pt idx="596">
                        <c:v>1899.7083333332882</c:v>
                      </c:pt>
                      <c:pt idx="597">
                        <c:v>1899.7916666666215</c:v>
                      </c:pt>
                      <c:pt idx="598">
                        <c:v>1899.8749999999548</c:v>
                      </c:pt>
                      <c:pt idx="599">
                        <c:v>1899.958333333288</c:v>
                      </c:pt>
                      <c:pt idx="600">
                        <c:v>1900.0416666666213</c:v>
                      </c:pt>
                      <c:pt idx="601">
                        <c:v>1900.1249999999545</c:v>
                      </c:pt>
                      <c:pt idx="602">
                        <c:v>1900.2083333332878</c:v>
                      </c:pt>
                      <c:pt idx="603">
                        <c:v>1900.291666666621</c:v>
                      </c:pt>
                      <c:pt idx="604">
                        <c:v>1900.3749999999543</c:v>
                      </c:pt>
                      <c:pt idx="605">
                        <c:v>1900.4583333332876</c:v>
                      </c:pt>
                      <c:pt idx="606">
                        <c:v>1900.5416666666208</c:v>
                      </c:pt>
                      <c:pt idx="607">
                        <c:v>1900.6249999999541</c:v>
                      </c:pt>
                      <c:pt idx="608">
                        <c:v>1900.7083333332873</c:v>
                      </c:pt>
                      <c:pt idx="609">
                        <c:v>1900.7916666666206</c:v>
                      </c:pt>
                      <c:pt idx="610">
                        <c:v>1900.8749999999538</c:v>
                      </c:pt>
                      <c:pt idx="611">
                        <c:v>1900.9583333332871</c:v>
                      </c:pt>
                      <c:pt idx="612">
                        <c:v>1901.0416666666204</c:v>
                      </c:pt>
                      <c:pt idx="613">
                        <c:v>1901.1249999999536</c:v>
                      </c:pt>
                      <c:pt idx="614">
                        <c:v>1901.2083333332869</c:v>
                      </c:pt>
                      <c:pt idx="615">
                        <c:v>1901.2916666666201</c:v>
                      </c:pt>
                      <c:pt idx="616">
                        <c:v>1901.3749999999534</c:v>
                      </c:pt>
                      <c:pt idx="617">
                        <c:v>1901.4583333332866</c:v>
                      </c:pt>
                      <c:pt idx="618">
                        <c:v>1901.5416666666199</c:v>
                      </c:pt>
                      <c:pt idx="619">
                        <c:v>1901.6249999999532</c:v>
                      </c:pt>
                      <c:pt idx="620">
                        <c:v>1901.7083333332864</c:v>
                      </c:pt>
                      <c:pt idx="621">
                        <c:v>1901.7916666666197</c:v>
                      </c:pt>
                      <c:pt idx="622">
                        <c:v>1901.8749999999529</c:v>
                      </c:pt>
                      <c:pt idx="623">
                        <c:v>1901.9583333332862</c:v>
                      </c:pt>
                      <c:pt idx="624">
                        <c:v>1902.0416666666194</c:v>
                      </c:pt>
                      <c:pt idx="625">
                        <c:v>1902.1249999999527</c:v>
                      </c:pt>
                      <c:pt idx="626">
                        <c:v>1902.208333333286</c:v>
                      </c:pt>
                      <c:pt idx="627">
                        <c:v>1902.2916666666192</c:v>
                      </c:pt>
                      <c:pt idx="628">
                        <c:v>1902.3749999999525</c:v>
                      </c:pt>
                      <c:pt idx="629">
                        <c:v>1902.4583333332857</c:v>
                      </c:pt>
                      <c:pt idx="630">
                        <c:v>1902.541666666619</c:v>
                      </c:pt>
                      <c:pt idx="631">
                        <c:v>1902.6249999999523</c:v>
                      </c:pt>
                      <c:pt idx="632">
                        <c:v>1902.7083333332855</c:v>
                      </c:pt>
                      <c:pt idx="633">
                        <c:v>1902.7916666666188</c:v>
                      </c:pt>
                      <c:pt idx="634">
                        <c:v>1902.874999999952</c:v>
                      </c:pt>
                      <c:pt idx="635">
                        <c:v>1902.9583333332853</c:v>
                      </c:pt>
                      <c:pt idx="636">
                        <c:v>1903.0416666666185</c:v>
                      </c:pt>
                      <c:pt idx="637">
                        <c:v>1903.1249999999518</c:v>
                      </c:pt>
                      <c:pt idx="638">
                        <c:v>1903.2083333332851</c:v>
                      </c:pt>
                      <c:pt idx="639">
                        <c:v>1903.2916666666183</c:v>
                      </c:pt>
                      <c:pt idx="640">
                        <c:v>1903.3749999999516</c:v>
                      </c:pt>
                      <c:pt idx="641">
                        <c:v>1903.4583333332848</c:v>
                      </c:pt>
                      <c:pt idx="642">
                        <c:v>1903.5416666666181</c:v>
                      </c:pt>
                      <c:pt idx="643">
                        <c:v>1903.6249999999513</c:v>
                      </c:pt>
                      <c:pt idx="644">
                        <c:v>1903.7083333332846</c:v>
                      </c:pt>
                      <c:pt idx="645">
                        <c:v>1903.7916666666179</c:v>
                      </c:pt>
                      <c:pt idx="646">
                        <c:v>1903.8749999999511</c:v>
                      </c:pt>
                      <c:pt idx="647">
                        <c:v>1903.9583333332844</c:v>
                      </c:pt>
                      <c:pt idx="648">
                        <c:v>1904.0416666666176</c:v>
                      </c:pt>
                      <c:pt idx="649">
                        <c:v>1904.1249999999509</c:v>
                      </c:pt>
                      <c:pt idx="650">
                        <c:v>1904.2083333332841</c:v>
                      </c:pt>
                      <c:pt idx="651">
                        <c:v>1904.2916666666174</c:v>
                      </c:pt>
                      <c:pt idx="652">
                        <c:v>1904.3749999999507</c:v>
                      </c:pt>
                      <c:pt idx="653">
                        <c:v>1904.4583333332839</c:v>
                      </c:pt>
                      <c:pt idx="654">
                        <c:v>1904.5416666666172</c:v>
                      </c:pt>
                      <c:pt idx="655">
                        <c:v>1904.6249999999504</c:v>
                      </c:pt>
                      <c:pt idx="656">
                        <c:v>1904.7083333332837</c:v>
                      </c:pt>
                      <c:pt idx="657">
                        <c:v>1904.7916666666169</c:v>
                      </c:pt>
                      <c:pt idx="658">
                        <c:v>1904.8749999999502</c:v>
                      </c:pt>
                      <c:pt idx="659">
                        <c:v>1904.9583333332835</c:v>
                      </c:pt>
                      <c:pt idx="660">
                        <c:v>1905.0416666666167</c:v>
                      </c:pt>
                      <c:pt idx="661">
                        <c:v>1905.12499999995</c:v>
                      </c:pt>
                      <c:pt idx="662">
                        <c:v>1905.2083333332832</c:v>
                      </c:pt>
                      <c:pt idx="663">
                        <c:v>1905.2916666666165</c:v>
                      </c:pt>
                      <c:pt idx="664">
                        <c:v>1905.3749999999498</c:v>
                      </c:pt>
                      <c:pt idx="665">
                        <c:v>1905.458333333283</c:v>
                      </c:pt>
                      <c:pt idx="666">
                        <c:v>1905.5416666666163</c:v>
                      </c:pt>
                      <c:pt idx="667">
                        <c:v>1905.6249999999495</c:v>
                      </c:pt>
                      <c:pt idx="668">
                        <c:v>1905.7083333332828</c:v>
                      </c:pt>
                      <c:pt idx="669">
                        <c:v>1905.791666666616</c:v>
                      </c:pt>
                      <c:pt idx="670">
                        <c:v>1905.8749999999493</c:v>
                      </c:pt>
                      <c:pt idx="671">
                        <c:v>1905.9583333332826</c:v>
                      </c:pt>
                      <c:pt idx="672">
                        <c:v>1906.0416666666158</c:v>
                      </c:pt>
                      <c:pt idx="673">
                        <c:v>1906.1249999999491</c:v>
                      </c:pt>
                      <c:pt idx="674">
                        <c:v>1906.2083333332823</c:v>
                      </c:pt>
                      <c:pt idx="675">
                        <c:v>1906.2916666666156</c:v>
                      </c:pt>
                      <c:pt idx="676">
                        <c:v>1906.3749999999488</c:v>
                      </c:pt>
                      <c:pt idx="677">
                        <c:v>1906.4583333332821</c:v>
                      </c:pt>
                      <c:pt idx="678">
                        <c:v>1906.5416666666154</c:v>
                      </c:pt>
                      <c:pt idx="679">
                        <c:v>1906.6249999999486</c:v>
                      </c:pt>
                      <c:pt idx="680">
                        <c:v>1906.7083333332819</c:v>
                      </c:pt>
                      <c:pt idx="681">
                        <c:v>1906.7916666666151</c:v>
                      </c:pt>
                      <c:pt idx="682">
                        <c:v>1906.8749999999484</c:v>
                      </c:pt>
                      <c:pt idx="683">
                        <c:v>1906.9583333332816</c:v>
                      </c:pt>
                      <c:pt idx="684">
                        <c:v>1907.0416666666149</c:v>
                      </c:pt>
                      <c:pt idx="685">
                        <c:v>1907.1249999999482</c:v>
                      </c:pt>
                      <c:pt idx="686">
                        <c:v>1907.2083333332814</c:v>
                      </c:pt>
                      <c:pt idx="687">
                        <c:v>1907.2916666666147</c:v>
                      </c:pt>
                      <c:pt idx="688">
                        <c:v>1907.3749999999479</c:v>
                      </c:pt>
                      <c:pt idx="689">
                        <c:v>1907.4583333332812</c:v>
                      </c:pt>
                      <c:pt idx="690">
                        <c:v>1907.5416666666144</c:v>
                      </c:pt>
                      <c:pt idx="691">
                        <c:v>1907.6249999999477</c:v>
                      </c:pt>
                      <c:pt idx="692">
                        <c:v>1907.708333333281</c:v>
                      </c:pt>
                      <c:pt idx="693">
                        <c:v>1907.7916666666142</c:v>
                      </c:pt>
                      <c:pt idx="694">
                        <c:v>1907.8749999999475</c:v>
                      </c:pt>
                      <c:pt idx="695">
                        <c:v>1907.9583333332807</c:v>
                      </c:pt>
                      <c:pt idx="696">
                        <c:v>1908.041666666614</c:v>
                      </c:pt>
                      <c:pt idx="697">
                        <c:v>1908.1249999999472</c:v>
                      </c:pt>
                      <c:pt idx="698">
                        <c:v>1908.2083333332805</c:v>
                      </c:pt>
                      <c:pt idx="699">
                        <c:v>1908.2916666666138</c:v>
                      </c:pt>
                      <c:pt idx="700">
                        <c:v>1908.374999999947</c:v>
                      </c:pt>
                      <c:pt idx="701">
                        <c:v>1908.4583333332803</c:v>
                      </c:pt>
                      <c:pt idx="702">
                        <c:v>1908.5416666666135</c:v>
                      </c:pt>
                      <c:pt idx="703">
                        <c:v>1908.6249999999468</c:v>
                      </c:pt>
                      <c:pt idx="704">
                        <c:v>1908.7083333332801</c:v>
                      </c:pt>
                      <c:pt idx="705">
                        <c:v>1908.7916666666133</c:v>
                      </c:pt>
                      <c:pt idx="706">
                        <c:v>1908.8749999999466</c:v>
                      </c:pt>
                      <c:pt idx="707">
                        <c:v>1908.9583333332798</c:v>
                      </c:pt>
                      <c:pt idx="708">
                        <c:v>1909.0416666666131</c:v>
                      </c:pt>
                      <c:pt idx="709">
                        <c:v>1909.1249999999463</c:v>
                      </c:pt>
                      <c:pt idx="710">
                        <c:v>1909.2083333332796</c:v>
                      </c:pt>
                      <c:pt idx="711">
                        <c:v>1909.2916666666129</c:v>
                      </c:pt>
                      <c:pt idx="712">
                        <c:v>1909.3749999999461</c:v>
                      </c:pt>
                      <c:pt idx="713">
                        <c:v>1909.4583333332794</c:v>
                      </c:pt>
                      <c:pt idx="714">
                        <c:v>1909.5416666666126</c:v>
                      </c:pt>
                      <c:pt idx="715">
                        <c:v>1909.6249999999459</c:v>
                      </c:pt>
                      <c:pt idx="716">
                        <c:v>1909.7083333332791</c:v>
                      </c:pt>
                      <c:pt idx="717">
                        <c:v>1909.7916666666124</c:v>
                      </c:pt>
                      <c:pt idx="718">
                        <c:v>1909.8749999999457</c:v>
                      </c:pt>
                      <c:pt idx="719">
                        <c:v>1909.9583333332789</c:v>
                      </c:pt>
                      <c:pt idx="720">
                        <c:v>1910.0416666666122</c:v>
                      </c:pt>
                      <c:pt idx="721">
                        <c:v>1910.1249999999454</c:v>
                      </c:pt>
                      <c:pt idx="722">
                        <c:v>1910.2083333332787</c:v>
                      </c:pt>
                      <c:pt idx="723">
                        <c:v>1910.2916666666119</c:v>
                      </c:pt>
                      <c:pt idx="724">
                        <c:v>1910.3749999999452</c:v>
                      </c:pt>
                      <c:pt idx="725">
                        <c:v>1910.4583333332785</c:v>
                      </c:pt>
                      <c:pt idx="726">
                        <c:v>1910.5416666666117</c:v>
                      </c:pt>
                      <c:pt idx="727">
                        <c:v>1910.624999999945</c:v>
                      </c:pt>
                      <c:pt idx="728">
                        <c:v>1910.7083333332782</c:v>
                      </c:pt>
                      <c:pt idx="729">
                        <c:v>1910.7916666666115</c:v>
                      </c:pt>
                      <c:pt idx="730">
                        <c:v>1910.8749999999447</c:v>
                      </c:pt>
                      <c:pt idx="731">
                        <c:v>1910.958333333278</c:v>
                      </c:pt>
                      <c:pt idx="732">
                        <c:v>1911.0416666666113</c:v>
                      </c:pt>
                      <c:pt idx="733">
                        <c:v>1911.1249999999445</c:v>
                      </c:pt>
                      <c:pt idx="734">
                        <c:v>1911.2083333332778</c:v>
                      </c:pt>
                      <c:pt idx="735">
                        <c:v>1911.291666666611</c:v>
                      </c:pt>
                      <c:pt idx="736">
                        <c:v>1911.3749999999443</c:v>
                      </c:pt>
                      <c:pt idx="737">
                        <c:v>1911.4583333332776</c:v>
                      </c:pt>
                      <c:pt idx="738">
                        <c:v>1911.5416666666108</c:v>
                      </c:pt>
                      <c:pt idx="739">
                        <c:v>1911.6249999999441</c:v>
                      </c:pt>
                      <c:pt idx="740">
                        <c:v>1911.7083333332773</c:v>
                      </c:pt>
                      <c:pt idx="741">
                        <c:v>1911.7916666666106</c:v>
                      </c:pt>
                      <c:pt idx="742">
                        <c:v>1911.8749999999438</c:v>
                      </c:pt>
                      <c:pt idx="743">
                        <c:v>1911.9583333332771</c:v>
                      </c:pt>
                      <c:pt idx="744">
                        <c:v>1912.0416666666104</c:v>
                      </c:pt>
                      <c:pt idx="745">
                        <c:v>1912.1249999999436</c:v>
                      </c:pt>
                      <c:pt idx="746">
                        <c:v>1912.2083333332769</c:v>
                      </c:pt>
                      <c:pt idx="747">
                        <c:v>1912.2916666666101</c:v>
                      </c:pt>
                      <c:pt idx="748">
                        <c:v>1912.3749999999434</c:v>
                      </c:pt>
                      <c:pt idx="749">
                        <c:v>1912.4583333332766</c:v>
                      </c:pt>
                      <c:pt idx="750">
                        <c:v>1912.5416666666099</c:v>
                      </c:pt>
                      <c:pt idx="751">
                        <c:v>1912.6249999999432</c:v>
                      </c:pt>
                      <c:pt idx="752">
                        <c:v>1912.7083333332764</c:v>
                      </c:pt>
                      <c:pt idx="753">
                        <c:v>1912.7916666666097</c:v>
                      </c:pt>
                      <c:pt idx="754">
                        <c:v>1912.8749999999429</c:v>
                      </c:pt>
                      <c:pt idx="755">
                        <c:v>1912.9583333332762</c:v>
                      </c:pt>
                      <c:pt idx="756">
                        <c:v>1913.0416666666094</c:v>
                      </c:pt>
                      <c:pt idx="757">
                        <c:v>1913.1249999999427</c:v>
                      </c:pt>
                      <c:pt idx="758">
                        <c:v>1913.208333333276</c:v>
                      </c:pt>
                      <c:pt idx="759">
                        <c:v>1913.2916666666092</c:v>
                      </c:pt>
                      <c:pt idx="760">
                        <c:v>1913.3749999999425</c:v>
                      </c:pt>
                      <c:pt idx="761">
                        <c:v>1913.4583333332757</c:v>
                      </c:pt>
                      <c:pt idx="762">
                        <c:v>1913.541666666609</c:v>
                      </c:pt>
                      <c:pt idx="763">
                        <c:v>1913.6249999999422</c:v>
                      </c:pt>
                      <c:pt idx="764">
                        <c:v>1913.7083333332755</c:v>
                      </c:pt>
                      <c:pt idx="765">
                        <c:v>1913.7916666666088</c:v>
                      </c:pt>
                      <c:pt idx="766">
                        <c:v>1913.874999999942</c:v>
                      </c:pt>
                      <c:pt idx="767">
                        <c:v>1913.9583333332753</c:v>
                      </c:pt>
                      <c:pt idx="768">
                        <c:v>1914.0416666666085</c:v>
                      </c:pt>
                      <c:pt idx="769">
                        <c:v>1914.1249999999418</c:v>
                      </c:pt>
                      <c:pt idx="770">
                        <c:v>1914.208333333275</c:v>
                      </c:pt>
                      <c:pt idx="771">
                        <c:v>1914.2916666666083</c:v>
                      </c:pt>
                      <c:pt idx="772">
                        <c:v>1914.3749999999416</c:v>
                      </c:pt>
                      <c:pt idx="773">
                        <c:v>1914.4583333332748</c:v>
                      </c:pt>
                      <c:pt idx="774">
                        <c:v>1914.5416666666081</c:v>
                      </c:pt>
                      <c:pt idx="775">
                        <c:v>1914.6249999999413</c:v>
                      </c:pt>
                      <c:pt idx="776">
                        <c:v>1914.7083333332746</c:v>
                      </c:pt>
                      <c:pt idx="777">
                        <c:v>1914.7916666666079</c:v>
                      </c:pt>
                      <c:pt idx="778">
                        <c:v>1914.8749999999411</c:v>
                      </c:pt>
                      <c:pt idx="779">
                        <c:v>1914.9583333332744</c:v>
                      </c:pt>
                      <c:pt idx="780">
                        <c:v>1915.0416666666076</c:v>
                      </c:pt>
                      <c:pt idx="781">
                        <c:v>1915.1249999999409</c:v>
                      </c:pt>
                      <c:pt idx="782">
                        <c:v>1915.2083333332741</c:v>
                      </c:pt>
                      <c:pt idx="783">
                        <c:v>1915.2916666666074</c:v>
                      </c:pt>
                      <c:pt idx="784">
                        <c:v>1915.3749999999407</c:v>
                      </c:pt>
                      <c:pt idx="785">
                        <c:v>1915.4583333332739</c:v>
                      </c:pt>
                      <c:pt idx="786">
                        <c:v>1915.5416666666072</c:v>
                      </c:pt>
                      <c:pt idx="787">
                        <c:v>1915.6249999999404</c:v>
                      </c:pt>
                      <c:pt idx="788">
                        <c:v>1915.7083333332737</c:v>
                      </c:pt>
                      <c:pt idx="789">
                        <c:v>1915.7916666666069</c:v>
                      </c:pt>
                      <c:pt idx="790">
                        <c:v>1915.8749999999402</c:v>
                      </c:pt>
                      <c:pt idx="791">
                        <c:v>1915.9583333332735</c:v>
                      </c:pt>
                      <c:pt idx="792">
                        <c:v>1916.0416666666067</c:v>
                      </c:pt>
                      <c:pt idx="793">
                        <c:v>1916.12499999994</c:v>
                      </c:pt>
                      <c:pt idx="794">
                        <c:v>1916.2083333332732</c:v>
                      </c:pt>
                      <c:pt idx="795">
                        <c:v>1916.2916666666065</c:v>
                      </c:pt>
                      <c:pt idx="796">
                        <c:v>1916.3749999999397</c:v>
                      </c:pt>
                      <c:pt idx="797">
                        <c:v>1916.458333333273</c:v>
                      </c:pt>
                      <c:pt idx="798">
                        <c:v>1916.5416666666063</c:v>
                      </c:pt>
                      <c:pt idx="799">
                        <c:v>1916.6249999999395</c:v>
                      </c:pt>
                      <c:pt idx="800">
                        <c:v>1916.7083333332728</c:v>
                      </c:pt>
                      <c:pt idx="801">
                        <c:v>1916.791666666606</c:v>
                      </c:pt>
                      <c:pt idx="802">
                        <c:v>1916.8749999999393</c:v>
                      </c:pt>
                      <c:pt idx="803">
                        <c:v>1916.9583333332725</c:v>
                      </c:pt>
                      <c:pt idx="804">
                        <c:v>1917.0416666666058</c:v>
                      </c:pt>
                      <c:pt idx="805">
                        <c:v>1917.1249999999391</c:v>
                      </c:pt>
                      <c:pt idx="806">
                        <c:v>1917.2083333332723</c:v>
                      </c:pt>
                      <c:pt idx="807">
                        <c:v>1917.2916666666056</c:v>
                      </c:pt>
                      <c:pt idx="808">
                        <c:v>1917.3749999999388</c:v>
                      </c:pt>
                      <c:pt idx="809">
                        <c:v>1917.4583333332721</c:v>
                      </c:pt>
                      <c:pt idx="810">
                        <c:v>1917.5416666666054</c:v>
                      </c:pt>
                      <c:pt idx="811">
                        <c:v>1917.6249999999386</c:v>
                      </c:pt>
                      <c:pt idx="812">
                        <c:v>1917.7083333332719</c:v>
                      </c:pt>
                      <c:pt idx="813">
                        <c:v>1917.7916666666051</c:v>
                      </c:pt>
                      <c:pt idx="814">
                        <c:v>1917.8749999999384</c:v>
                      </c:pt>
                      <c:pt idx="815">
                        <c:v>1917.9583333332716</c:v>
                      </c:pt>
                      <c:pt idx="816">
                        <c:v>1918.0416666666049</c:v>
                      </c:pt>
                      <c:pt idx="817">
                        <c:v>1918.1249999999382</c:v>
                      </c:pt>
                      <c:pt idx="818">
                        <c:v>1918.2083333332714</c:v>
                      </c:pt>
                      <c:pt idx="819">
                        <c:v>1918.2916666666047</c:v>
                      </c:pt>
                      <c:pt idx="820">
                        <c:v>1918.3749999999379</c:v>
                      </c:pt>
                      <c:pt idx="821">
                        <c:v>1918.4583333332712</c:v>
                      </c:pt>
                      <c:pt idx="822">
                        <c:v>1918.5416666666044</c:v>
                      </c:pt>
                      <c:pt idx="823">
                        <c:v>1918.6249999999377</c:v>
                      </c:pt>
                      <c:pt idx="824">
                        <c:v>1918.708333333271</c:v>
                      </c:pt>
                      <c:pt idx="825">
                        <c:v>1918.7916666666042</c:v>
                      </c:pt>
                      <c:pt idx="826">
                        <c:v>1918.8749999999375</c:v>
                      </c:pt>
                      <c:pt idx="827">
                        <c:v>1918.9583333332707</c:v>
                      </c:pt>
                      <c:pt idx="828">
                        <c:v>1919.041666666604</c:v>
                      </c:pt>
                      <c:pt idx="829">
                        <c:v>1919.1249999999372</c:v>
                      </c:pt>
                      <c:pt idx="830">
                        <c:v>1919.2083333332705</c:v>
                      </c:pt>
                      <c:pt idx="831">
                        <c:v>1919.2916666666038</c:v>
                      </c:pt>
                      <c:pt idx="832">
                        <c:v>1919.374999999937</c:v>
                      </c:pt>
                      <c:pt idx="833">
                        <c:v>1919.4583333332703</c:v>
                      </c:pt>
                      <c:pt idx="834">
                        <c:v>1919.5416666666035</c:v>
                      </c:pt>
                      <c:pt idx="835">
                        <c:v>1919.6249999999368</c:v>
                      </c:pt>
                      <c:pt idx="836">
                        <c:v>1919.70833333327</c:v>
                      </c:pt>
                      <c:pt idx="837">
                        <c:v>1919.7916666666033</c:v>
                      </c:pt>
                      <c:pt idx="838">
                        <c:v>1919.8749999999366</c:v>
                      </c:pt>
                      <c:pt idx="839">
                        <c:v>1919.9583333332698</c:v>
                      </c:pt>
                      <c:pt idx="840">
                        <c:v>1920.0416666666031</c:v>
                      </c:pt>
                      <c:pt idx="841">
                        <c:v>1920.1249999999363</c:v>
                      </c:pt>
                      <c:pt idx="842">
                        <c:v>1920.2083333332696</c:v>
                      </c:pt>
                      <c:pt idx="843">
                        <c:v>1920.2916666666029</c:v>
                      </c:pt>
                      <c:pt idx="844">
                        <c:v>1920.3749999999361</c:v>
                      </c:pt>
                      <c:pt idx="845">
                        <c:v>1920.4583333332694</c:v>
                      </c:pt>
                      <c:pt idx="846">
                        <c:v>1920.5416666666026</c:v>
                      </c:pt>
                      <c:pt idx="847">
                        <c:v>1920.6249999999359</c:v>
                      </c:pt>
                      <c:pt idx="848">
                        <c:v>1920.7083333332691</c:v>
                      </c:pt>
                      <c:pt idx="849">
                        <c:v>1920.7916666666024</c:v>
                      </c:pt>
                      <c:pt idx="850">
                        <c:v>1920.8749999999357</c:v>
                      </c:pt>
                      <c:pt idx="851">
                        <c:v>1920.9583333332689</c:v>
                      </c:pt>
                      <c:pt idx="852">
                        <c:v>1921.0416666666022</c:v>
                      </c:pt>
                      <c:pt idx="853">
                        <c:v>1921.1249999999354</c:v>
                      </c:pt>
                      <c:pt idx="854">
                        <c:v>1921.2083333332687</c:v>
                      </c:pt>
                      <c:pt idx="855">
                        <c:v>1921.2916666666019</c:v>
                      </c:pt>
                      <c:pt idx="856">
                        <c:v>1921.3749999999352</c:v>
                      </c:pt>
                      <c:pt idx="857">
                        <c:v>1921.4583333332685</c:v>
                      </c:pt>
                      <c:pt idx="858">
                        <c:v>1921.5416666666017</c:v>
                      </c:pt>
                      <c:pt idx="859">
                        <c:v>1921.624999999935</c:v>
                      </c:pt>
                      <c:pt idx="860">
                        <c:v>1921.7083333332682</c:v>
                      </c:pt>
                      <c:pt idx="861">
                        <c:v>1921.7916666666015</c:v>
                      </c:pt>
                      <c:pt idx="862">
                        <c:v>1921.8749999999347</c:v>
                      </c:pt>
                      <c:pt idx="863">
                        <c:v>1921.958333333268</c:v>
                      </c:pt>
                      <c:pt idx="864">
                        <c:v>1922.0416666666013</c:v>
                      </c:pt>
                      <c:pt idx="865">
                        <c:v>1922.1249999999345</c:v>
                      </c:pt>
                      <c:pt idx="866">
                        <c:v>1922.2083333332678</c:v>
                      </c:pt>
                      <c:pt idx="867">
                        <c:v>1922.291666666601</c:v>
                      </c:pt>
                      <c:pt idx="868">
                        <c:v>1922.3749999999343</c:v>
                      </c:pt>
                      <c:pt idx="869">
                        <c:v>1922.4583333332675</c:v>
                      </c:pt>
                      <c:pt idx="870">
                        <c:v>1922.5416666666008</c:v>
                      </c:pt>
                      <c:pt idx="871">
                        <c:v>1922.6249999999341</c:v>
                      </c:pt>
                      <c:pt idx="872">
                        <c:v>1922.7083333332673</c:v>
                      </c:pt>
                      <c:pt idx="873">
                        <c:v>1922.7916666666006</c:v>
                      </c:pt>
                      <c:pt idx="874">
                        <c:v>1922.8749999999338</c:v>
                      </c:pt>
                      <c:pt idx="875">
                        <c:v>1922.9583333332671</c:v>
                      </c:pt>
                      <c:pt idx="876">
                        <c:v>1923.0416666666003</c:v>
                      </c:pt>
                      <c:pt idx="877">
                        <c:v>1923.1249999999336</c:v>
                      </c:pt>
                      <c:pt idx="878">
                        <c:v>1923.2083333332669</c:v>
                      </c:pt>
                      <c:pt idx="879">
                        <c:v>1923.2916666666001</c:v>
                      </c:pt>
                      <c:pt idx="880">
                        <c:v>1923.3749999999334</c:v>
                      </c:pt>
                      <c:pt idx="881">
                        <c:v>1923.4583333332666</c:v>
                      </c:pt>
                      <c:pt idx="882">
                        <c:v>1923.5416666665999</c:v>
                      </c:pt>
                      <c:pt idx="883">
                        <c:v>1923.6249999999332</c:v>
                      </c:pt>
                      <c:pt idx="884">
                        <c:v>1923.7083333332664</c:v>
                      </c:pt>
                      <c:pt idx="885">
                        <c:v>1923.7916666665997</c:v>
                      </c:pt>
                      <c:pt idx="886">
                        <c:v>1923.8749999999329</c:v>
                      </c:pt>
                      <c:pt idx="887">
                        <c:v>1923.9583333332662</c:v>
                      </c:pt>
                      <c:pt idx="888">
                        <c:v>1924.0416666665994</c:v>
                      </c:pt>
                      <c:pt idx="889">
                        <c:v>1924.1249999999327</c:v>
                      </c:pt>
                      <c:pt idx="890">
                        <c:v>1924.208333333266</c:v>
                      </c:pt>
                      <c:pt idx="891">
                        <c:v>1924.2916666665992</c:v>
                      </c:pt>
                      <c:pt idx="892">
                        <c:v>1924.3749999999325</c:v>
                      </c:pt>
                      <c:pt idx="893">
                        <c:v>1924.4583333332657</c:v>
                      </c:pt>
                      <c:pt idx="894">
                        <c:v>1924.541666666599</c:v>
                      </c:pt>
                      <c:pt idx="895">
                        <c:v>1924.6249999999322</c:v>
                      </c:pt>
                      <c:pt idx="896">
                        <c:v>1924.7083333332655</c:v>
                      </c:pt>
                      <c:pt idx="897">
                        <c:v>1924.7916666665988</c:v>
                      </c:pt>
                      <c:pt idx="898">
                        <c:v>1924.874999999932</c:v>
                      </c:pt>
                      <c:pt idx="899">
                        <c:v>1924.9583333332653</c:v>
                      </c:pt>
                      <c:pt idx="900">
                        <c:v>1925.0416666665985</c:v>
                      </c:pt>
                      <c:pt idx="901">
                        <c:v>1925.1249999999318</c:v>
                      </c:pt>
                      <c:pt idx="902">
                        <c:v>1925.208333333265</c:v>
                      </c:pt>
                      <c:pt idx="903">
                        <c:v>1925.2916666665983</c:v>
                      </c:pt>
                      <c:pt idx="904">
                        <c:v>1925.3749999999316</c:v>
                      </c:pt>
                      <c:pt idx="905">
                        <c:v>1925.4583333332648</c:v>
                      </c:pt>
                      <c:pt idx="906">
                        <c:v>1925.5416666665981</c:v>
                      </c:pt>
                      <c:pt idx="907">
                        <c:v>1925.6249999999313</c:v>
                      </c:pt>
                      <c:pt idx="908">
                        <c:v>1925.7083333332646</c:v>
                      </c:pt>
                      <c:pt idx="909">
                        <c:v>1925.7916666665978</c:v>
                      </c:pt>
                      <c:pt idx="910">
                        <c:v>1925.8749999999311</c:v>
                      </c:pt>
                      <c:pt idx="911">
                        <c:v>1925.9583333332644</c:v>
                      </c:pt>
                      <c:pt idx="912">
                        <c:v>1926.0416666665976</c:v>
                      </c:pt>
                      <c:pt idx="913">
                        <c:v>1926.1249999999309</c:v>
                      </c:pt>
                      <c:pt idx="914">
                        <c:v>1926.2083333332641</c:v>
                      </c:pt>
                      <c:pt idx="915">
                        <c:v>1926.2916666665974</c:v>
                      </c:pt>
                      <c:pt idx="916">
                        <c:v>1926.3749999999307</c:v>
                      </c:pt>
                      <c:pt idx="917">
                        <c:v>1926.4583333332639</c:v>
                      </c:pt>
                      <c:pt idx="918">
                        <c:v>1926.5416666665972</c:v>
                      </c:pt>
                      <c:pt idx="919">
                        <c:v>1926.6249999999304</c:v>
                      </c:pt>
                      <c:pt idx="920">
                        <c:v>1926.7083333332637</c:v>
                      </c:pt>
                      <c:pt idx="921">
                        <c:v>1926.7916666665969</c:v>
                      </c:pt>
                      <c:pt idx="922">
                        <c:v>1926.8749999999302</c:v>
                      </c:pt>
                      <c:pt idx="923">
                        <c:v>1926.9583333332635</c:v>
                      </c:pt>
                      <c:pt idx="924">
                        <c:v>1927.0416666665967</c:v>
                      </c:pt>
                      <c:pt idx="925">
                        <c:v>1927.12499999993</c:v>
                      </c:pt>
                      <c:pt idx="926">
                        <c:v>1927.2083333332632</c:v>
                      </c:pt>
                      <c:pt idx="927">
                        <c:v>1927.2916666665965</c:v>
                      </c:pt>
                      <c:pt idx="928">
                        <c:v>1927.3749999999297</c:v>
                      </c:pt>
                      <c:pt idx="929">
                        <c:v>1927.458333333263</c:v>
                      </c:pt>
                      <c:pt idx="930">
                        <c:v>1927.5416666665963</c:v>
                      </c:pt>
                      <c:pt idx="931">
                        <c:v>1927.6249999999295</c:v>
                      </c:pt>
                      <c:pt idx="932">
                        <c:v>1927.7083333332628</c:v>
                      </c:pt>
                      <c:pt idx="933">
                        <c:v>1927.791666666596</c:v>
                      </c:pt>
                      <c:pt idx="934">
                        <c:v>1927.8749999999293</c:v>
                      </c:pt>
                      <c:pt idx="935">
                        <c:v>1927.9583333332625</c:v>
                      </c:pt>
                      <c:pt idx="936">
                        <c:v>1928.0416666665958</c:v>
                      </c:pt>
                      <c:pt idx="937">
                        <c:v>1928.1249999999291</c:v>
                      </c:pt>
                      <c:pt idx="938">
                        <c:v>1928.2083333332623</c:v>
                      </c:pt>
                      <c:pt idx="939">
                        <c:v>1928.2916666665956</c:v>
                      </c:pt>
                      <c:pt idx="940">
                        <c:v>1928.3749999999288</c:v>
                      </c:pt>
                      <c:pt idx="941">
                        <c:v>1928.4583333332621</c:v>
                      </c:pt>
                      <c:pt idx="942">
                        <c:v>1928.5416666665953</c:v>
                      </c:pt>
                      <c:pt idx="943">
                        <c:v>1928.6249999999286</c:v>
                      </c:pt>
                      <c:pt idx="944">
                        <c:v>1928.7083333332619</c:v>
                      </c:pt>
                      <c:pt idx="945">
                        <c:v>1928.7916666665951</c:v>
                      </c:pt>
                      <c:pt idx="946">
                        <c:v>1928.8749999999284</c:v>
                      </c:pt>
                      <c:pt idx="947">
                        <c:v>1928.9583333332616</c:v>
                      </c:pt>
                      <c:pt idx="948">
                        <c:v>1929.0416666665949</c:v>
                      </c:pt>
                      <c:pt idx="949">
                        <c:v>1929.1249999999281</c:v>
                      </c:pt>
                      <c:pt idx="950">
                        <c:v>1929.2083333332614</c:v>
                      </c:pt>
                      <c:pt idx="951">
                        <c:v>1929.2916666665947</c:v>
                      </c:pt>
                      <c:pt idx="952">
                        <c:v>1929.3749999999279</c:v>
                      </c:pt>
                      <c:pt idx="953">
                        <c:v>1929.4583333332612</c:v>
                      </c:pt>
                      <c:pt idx="954">
                        <c:v>1929.5416666665944</c:v>
                      </c:pt>
                      <c:pt idx="955">
                        <c:v>1929.6249999999277</c:v>
                      </c:pt>
                      <c:pt idx="956">
                        <c:v>1929.708333333261</c:v>
                      </c:pt>
                      <c:pt idx="957">
                        <c:v>1929.7916666665942</c:v>
                      </c:pt>
                      <c:pt idx="958">
                        <c:v>1929.8749999999275</c:v>
                      </c:pt>
                      <c:pt idx="959">
                        <c:v>1929.9583333332607</c:v>
                      </c:pt>
                      <c:pt idx="960">
                        <c:v>1930.041666666594</c:v>
                      </c:pt>
                      <c:pt idx="961">
                        <c:v>1930.1249999999272</c:v>
                      </c:pt>
                      <c:pt idx="962">
                        <c:v>1930.2083333332605</c:v>
                      </c:pt>
                      <c:pt idx="963">
                        <c:v>1930.2916666665938</c:v>
                      </c:pt>
                      <c:pt idx="964">
                        <c:v>1930.374999999927</c:v>
                      </c:pt>
                      <c:pt idx="965">
                        <c:v>1930.4583333332603</c:v>
                      </c:pt>
                      <c:pt idx="966">
                        <c:v>1930.5416666665935</c:v>
                      </c:pt>
                      <c:pt idx="967">
                        <c:v>1930.6249999999268</c:v>
                      </c:pt>
                      <c:pt idx="968">
                        <c:v>1930.70833333326</c:v>
                      </c:pt>
                      <c:pt idx="969">
                        <c:v>1930.7916666665933</c:v>
                      </c:pt>
                      <c:pt idx="970">
                        <c:v>1930.8749999999266</c:v>
                      </c:pt>
                      <c:pt idx="971">
                        <c:v>1930.9583333332598</c:v>
                      </c:pt>
                      <c:pt idx="972">
                        <c:v>1931.0416666665931</c:v>
                      </c:pt>
                      <c:pt idx="973">
                        <c:v>1931.1249999999263</c:v>
                      </c:pt>
                      <c:pt idx="974">
                        <c:v>1931.2083333332596</c:v>
                      </c:pt>
                      <c:pt idx="975">
                        <c:v>1931.2916666665928</c:v>
                      </c:pt>
                      <c:pt idx="976">
                        <c:v>1931.3749999999261</c:v>
                      </c:pt>
                      <c:pt idx="977">
                        <c:v>1931.4583333332594</c:v>
                      </c:pt>
                      <c:pt idx="978">
                        <c:v>1931.5416666665926</c:v>
                      </c:pt>
                      <c:pt idx="979">
                        <c:v>1931.6249999999259</c:v>
                      </c:pt>
                      <c:pt idx="980">
                        <c:v>1931.7083333332591</c:v>
                      </c:pt>
                      <c:pt idx="981">
                        <c:v>1931.7916666665924</c:v>
                      </c:pt>
                      <c:pt idx="982">
                        <c:v>1931.8749999999256</c:v>
                      </c:pt>
                      <c:pt idx="983">
                        <c:v>1931.9583333332589</c:v>
                      </c:pt>
                      <c:pt idx="984">
                        <c:v>1932.0416666665922</c:v>
                      </c:pt>
                      <c:pt idx="985">
                        <c:v>1932.1249999999254</c:v>
                      </c:pt>
                      <c:pt idx="986">
                        <c:v>1932.2083333332587</c:v>
                      </c:pt>
                      <c:pt idx="987">
                        <c:v>1932.2916666665919</c:v>
                      </c:pt>
                      <c:pt idx="988">
                        <c:v>1932.3749999999252</c:v>
                      </c:pt>
                      <c:pt idx="989">
                        <c:v>1932.4583333332585</c:v>
                      </c:pt>
                      <c:pt idx="990">
                        <c:v>1932.5416666665917</c:v>
                      </c:pt>
                      <c:pt idx="991">
                        <c:v>1932.624999999925</c:v>
                      </c:pt>
                      <c:pt idx="992">
                        <c:v>1932.7083333332582</c:v>
                      </c:pt>
                      <c:pt idx="993">
                        <c:v>1932.7916666665915</c:v>
                      </c:pt>
                      <c:pt idx="994">
                        <c:v>1932.8749999999247</c:v>
                      </c:pt>
                      <c:pt idx="995">
                        <c:v>1932.958333333258</c:v>
                      </c:pt>
                      <c:pt idx="996">
                        <c:v>1933.0416666665913</c:v>
                      </c:pt>
                      <c:pt idx="997">
                        <c:v>1933.1249999999245</c:v>
                      </c:pt>
                      <c:pt idx="998">
                        <c:v>1933.2083333332578</c:v>
                      </c:pt>
                      <c:pt idx="999">
                        <c:v>1933.291666666591</c:v>
                      </c:pt>
                      <c:pt idx="1000">
                        <c:v>1933.3749999999243</c:v>
                      </c:pt>
                      <c:pt idx="1001">
                        <c:v>1933.4583333332575</c:v>
                      </c:pt>
                      <c:pt idx="1002">
                        <c:v>1933.5416666665908</c:v>
                      </c:pt>
                      <c:pt idx="1003">
                        <c:v>1933.6249999999241</c:v>
                      </c:pt>
                      <c:pt idx="1004">
                        <c:v>1933.7083333332573</c:v>
                      </c:pt>
                      <c:pt idx="1005">
                        <c:v>1933.7916666665906</c:v>
                      </c:pt>
                      <c:pt idx="1006">
                        <c:v>1933.8749999999238</c:v>
                      </c:pt>
                      <c:pt idx="1007">
                        <c:v>1933.9583333332571</c:v>
                      </c:pt>
                      <c:pt idx="1008">
                        <c:v>1934.0416666665903</c:v>
                      </c:pt>
                      <c:pt idx="1009">
                        <c:v>1934.1249999999236</c:v>
                      </c:pt>
                      <c:pt idx="1010">
                        <c:v>1934.2083333332569</c:v>
                      </c:pt>
                      <c:pt idx="1011">
                        <c:v>1934.2916666665901</c:v>
                      </c:pt>
                      <c:pt idx="1012">
                        <c:v>1934.3749999999234</c:v>
                      </c:pt>
                      <c:pt idx="1013">
                        <c:v>1934.4583333332566</c:v>
                      </c:pt>
                      <c:pt idx="1014">
                        <c:v>1934.5416666665899</c:v>
                      </c:pt>
                      <c:pt idx="1015">
                        <c:v>1934.6249999999231</c:v>
                      </c:pt>
                      <c:pt idx="1016">
                        <c:v>1934.7083333332564</c:v>
                      </c:pt>
                      <c:pt idx="1017">
                        <c:v>1934.7916666665897</c:v>
                      </c:pt>
                      <c:pt idx="1018">
                        <c:v>1934.8749999999229</c:v>
                      </c:pt>
                      <c:pt idx="1019">
                        <c:v>1934.9583333332562</c:v>
                      </c:pt>
                      <c:pt idx="1020">
                        <c:v>1935.0416666665894</c:v>
                      </c:pt>
                      <c:pt idx="1021">
                        <c:v>1935.1249999999227</c:v>
                      </c:pt>
                      <c:pt idx="1022">
                        <c:v>1935.208333333256</c:v>
                      </c:pt>
                      <c:pt idx="1023">
                        <c:v>1935.2916666665892</c:v>
                      </c:pt>
                      <c:pt idx="1024">
                        <c:v>1935.3749999999225</c:v>
                      </c:pt>
                      <c:pt idx="1025">
                        <c:v>1935.4583333332557</c:v>
                      </c:pt>
                      <c:pt idx="1026">
                        <c:v>1935.541666666589</c:v>
                      </c:pt>
                      <c:pt idx="1027">
                        <c:v>1935.6249999999222</c:v>
                      </c:pt>
                      <c:pt idx="1028">
                        <c:v>1935.7083333332555</c:v>
                      </c:pt>
                      <c:pt idx="1029">
                        <c:v>1935.7916666665888</c:v>
                      </c:pt>
                      <c:pt idx="1030">
                        <c:v>1935.874999999922</c:v>
                      </c:pt>
                      <c:pt idx="1031">
                        <c:v>1935.9583333332553</c:v>
                      </c:pt>
                      <c:pt idx="1032">
                        <c:v>1936.0416666665885</c:v>
                      </c:pt>
                      <c:pt idx="1033">
                        <c:v>1936.1249999999218</c:v>
                      </c:pt>
                      <c:pt idx="1034">
                        <c:v>1936.208333333255</c:v>
                      </c:pt>
                      <c:pt idx="1035">
                        <c:v>1936.2916666665883</c:v>
                      </c:pt>
                      <c:pt idx="1036">
                        <c:v>1936.3749999999216</c:v>
                      </c:pt>
                      <c:pt idx="1037">
                        <c:v>1936.4583333332548</c:v>
                      </c:pt>
                      <c:pt idx="1038">
                        <c:v>1936.5416666665881</c:v>
                      </c:pt>
                      <c:pt idx="1039">
                        <c:v>1936.6249999999213</c:v>
                      </c:pt>
                      <c:pt idx="1040">
                        <c:v>1936.7083333332546</c:v>
                      </c:pt>
                      <c:pt idx="1041">
                        <c:v>1936.7916666665878</c:v>
                      </c:pt>
                      <c:pt idx="1042">
                        <c:v>1936.8749999999211</c:v>
                      </c:pt>
                      <c:pt idx="1043">
                        <c:v>1936.9583333332544</c:v>
                      </c:pt>
                      <c:pt idx="1044">
                        <c:v>1937.0416666665876</c:v>
                      </c:pt>
                      <c:pt idx="1045">
                        <c:v>1937.1249999999209</c:v>
                      </c:pt>
                      <c:pt idx="1046">
                        <c:v>1937.2083333332541</c:v>
                      </c:pt>
                      <c:pt idx="1047">
                        <c:v>1937.2916666665874</c:v>
                      </c:pt>
                      <c:pt idx="1048">
                        <c:v>1937.3749999999206</c:v>
                      </c:pt>
                      <c:pt idx="1049">
                        <c:v>1937.4583333332539</c:v>
                      </c:pt>
                      <c:pt idx="1050">
                        <c:v>1937.5416666665872</c:v>
                      </c:pt>
                      <c:pt idx="1051">
                        <c:v>1937.6249999999204</c:v>
                      </c:pt>
                      <c:pt idx="1052">
                        <c:v>1937.7083333332537</c:v>
                      </c:pt>
                      <c:pt idx="1053">
                        <c:v>1937.7916666665869</c:v>
                      </c:pt>
                      <c:pt idx="1054">
                        <c:v>1937.8749999999202</c:v>
                      </c:pt>
                      <c:pt idx="1055">
                        <c:v>1937.9583333332534</c:v>
                      </c:pt>
                      <c:pt idx="1056">
                        <c:v>1938.0416666665867</c:v>
                      </c:pt>
                      <c:pt idx="1057">
                        <c:v>1938.12499999992</c:v>
                      </c:pt>
                      <c:pt idx="1058">
                        <c:v>1938.2083333332532</c:v>
                      </c:pt>
                      <c:pt idx="1059">
                        <c:v>1938.2916666665865</c:v>
                      </c:pt>
                      <c:pt idx="1060">
                        <c:v>1938.3749999999197</c:v>
                      </c:pt>
                      <c:pt idx="1061">
                        <c:v>1938.458333333253</c:v>
                      </c:pt>
                      <c:pt idx="1062">
                        <c:v>1938.5416666665863</c:v>
                      </c:pt>
                      <c:pt idx="1063">
                        <c:v>1938.6249999999195</c:v>
                      </c:pt>
                      <c:pt idx="1064">
                        <c:v>1938.7083333332528</c:v>
                      </c:pt>
                      <c:pt idx="1065">
                        <c:v>1938.791666666586</c:v>
                      </c:pt>
                      <c:pt idx="1066">
                        <c:v>1938.8749999999193</c:v>
                      </c:pt>
                      <c:pt idx="1067">
                        <c:v>1938.9583333332525</c:v>
                      </c:pt>
                      <c:pt idx="1068">
                        <c:v>1939.0416666665858</c:v>
                      </c:pt>
                      <c:pt idx="1069">
                        <c:v>1939.1249999999191</c:v>
                      </c:pt>
                      <c:pt idx="1070">
                        <c:v>1939.2083333332523</c:v>
                      </c:pt>
                      <c:pt idx="1071">
                        <c:v>1939.2916666665856</c:v>
                      </c:pt>
                      <c:pt idx="1072">
                        <c:v>1939.3749999999188</c:v>
                      </c:pt>
                      <c:pt idx="1073">
                        <c:v>1939.4583333332521</c:v>
                      </c:pt>
                      <c:pt idx="1074">
                        <c:v>1939.5416666665853</c:v>
                      </c:pt>
                      <c:pt idx="1075">
                        <c:v>1939.6249999999186</c:v>
                      </c:pt>
                      <c:pt idx="1076">
                        <c:v>1939.7083333332519</c:v>
                      </c:pt>
                      <c:pt idx="1077">
                        <c:v>1939.7916666665851</c:v>
                      </c:pt>
                      <c:pt idx="1078">
                        <c:v>1939.8749999999184</c:v>
                      </c:pt>
                      <c:pt idx="1079">
                        <c:v>1939.9583333332516</c:v>
                      </c:pt>
                      <c:pt idx="1080">
                        <c:v>1940.0416666665849</c:v>
                      </c:pt>
                      <c:pt idx="1081">
                        <c:v>1940.1249999999181</c:v>
                      </c:pt>
                      <c:pt idx="1082">
                        <c:v>1940.2083333332514</c:v>
                      </c:pt>
                      <c:pt idx="1083">
                        <c:v>1940.2916666665847</c:v>
                      </c:pt>
                      <c:pt idx="1084">
                        <c:v>1940.3749999999179</c:v>
                      </c:pt>
                      <c:pt idx="1085">
                        <c:v>1940.4583333332512</c:v>
                      </c:pt>
                      <c:pt idx="1086">
                        <c:v>1940.5416666665844</c:v>
                      </c:pt>
                      <c:pt idx="1087">
                        <c:v>1940.6249999999177</c:v>
                      </c:pt>
                      <c:pt idx="1088">
                        <c:v>1940.7083333332509</c:v>
                      </c:pt>
                      <c:pt idx="1089">
                        <c:v>1940.7916666665842</c:v>
                      </c:pt>
                      <c:pt idx="1090">
                        <c:v>1940.8749999999175</c:v>
                      </c:pt>
                      <c:pt idx="1091">
                        <c:v>1940.9583333332507</c:v>
                      </c:pt>
                      <c:pt idx="1092">
                        <c:v>1941.041666666584</c:v>
                      </c:pt>
                      <c:pt idx="1093">
                        <c:v>1941.1249999999172</c:v>
                      </c:pt>
                      <c:pt idx="1094">
                        <c:v>1941.2083333332505</c:v>
                      </c:pt>
                      <c:pt idx="1095">
                        <c:v>1941.2916666665838</c:v>
                      </c:pt>
                      <c:pt idx="1096">
                        <c:v>1941.374999999917</c:v>
                      </c:pt>
                      <c:pt idx="1097">
                        <c:v>1941.4583333332503</c:v>
                      </c:pt>
                      <c:pt idx="1098">
                        <c:v>1941.5416666665835</c:v>
                      </c:pt>
                      <c:pt idx="1099">
                        <c:v>1941.6249999999168</c:v>
                      </c:pt>
                      <c:pt idx="1100">
                        <c:v>1941.70833333325</c:v>
                      </c:pt>
                      <c:pt idx="1101">
                        <c:v>1941.7916666665833</c:v>
                      </c:pt>
                      <c:pt idx="1102">
                        <c:v>1941.8749999999166</c:v>
                      </c:pt>
                      <c:pt idx="1103">
                        <c:v>1941.9583333332498</c:v>
                      </c:pt>
                      <c:pt idx="1104">
                        <c:v>1942.0416666665831</c:v>
                      </c:pt>
                      <c:pt idx="1105">
                        <c:v>1942.1249999999163</c:v>
                      </c:pt>
                      <c:pt idx="1106">
                        <c:v>1942.2083333332496</c:v>
                      </c:pt>
                      <c:pt idx="1107">
                        <c:v>1942.2916666665828</c:v>
                      </c:pt>
                      <c:pt idx="1108">
                        <c:v>1942.3749999999161</c:v>
                      </c:pt>
                      <c:pt idx="1109">
                        <c:v>1942.4583333332494</c:v>
                      </c:pt>
                      <c:pt idx="1110">
                        <c:v>1942.5416666665826</c:v>
                      </c:pt>
                      <c:pt idx="1111">
                        <c:v>1942.6249999999159</c:v>
                      </c:pt>
                      <c:pt idx="1112">
                        <c:v>1942.7083333332491</c:v>
                      </c:pt>
                      <c:pt idx="1113">
                        <c:v>1942.7916666665824</c:v>
                      </c:pt>
                      <c:pt idx="1114">
                        <c:v>1942.8749999999156</c:v>
                      </c:pt>
                      <c:pt idx="1115">
                        <c:v>1942.9583333332489</c:v>
                      </c:pt>
                      <c:pt idx="1116">
                        <c:v>1943.0416666665822</c:v>
                      </c:pt>
                      <c:pt idx="1117">
                        <c:v>1943.1249999999154</c:v>
                      </c:pt>
                      <c:pt idx="1118">
                        <c:v>1943.2083333332487</c:v>
                      </c:pt>
                      <c:pt idx="1119">
                        <c:v>1943.2916666665819</c:v>
                      </c:pt>
                      <c:pt idx="1120">
                        <c:v>1943.3749999999152</c:v>
                      </c:pt>
                      <c:pt idx="1121">
                        <c:v>1943.4583333332484</c:v>
                      </c:pt>
                      <c:pt idx="1122">
                        <c:v>1943.5416666665817</c:v>
                      </c:pt>
                      <c:pt idx="1123">
                        <c:v>1943.624999999915</c:v>
                      </c:pt>
                      <c:pt idx="1124">
                        <c:v>1943.7083333332482</c:v>
                      </c:pt>
                      <c:pt idx="1125">
                        <c:v>1943.7916666665815</c:v>
                      </c:pt>
                      <c:pt idx="1126">
                        <c:v>1943.8749999999147</c:v>
                      </c:pt>
                      <c:pt idx="1127">
                        <c:v>1943.958333333248</c:v>
                      </c:pt>
                      <c:pt idx="1128">
                        <c:v>1944.0416666665812</c:v>
                      </c:pt>
                      <c:pt idx="1129">
                        <c:v>1944.1249999999145</c:v>
                      </c:pt>
                      <c:pt idx="1130">
                        <c:v>1944.2083333332478</c:v>
                      </c:pt>
                      <c:pt idx="1131">
                        <c:v>1944.291666666581</c:v>
                      </c:pt>
                      <c:pt idx="1132">
                        <c:v>1944.3749999999143</c:v>
                      </c:pt>
                      <c:pt idx="1133">
                        <c:v>1944.4583333332475</c:v>
                      </c:pt>
                      <c:pt idx="1134">
                        <c:v>1944.5416666665808</c:v>
                      </c:pt>
                      <c:pt idx="1135">
                        <c:v>1944.6249999999141</c:v>
                      </c:pt>
                      <c:pt idx="1136">
                        <c:v>1944.7083333332473</c:v>
                      </c:pt>
                      <c:pt idx="1137">
                        <c:v>1944.7916666665806</c:v>
                      </c:pt>
                      <c:pt idx="1138">
                        <c:v>1944.8749999999138</c:v>
                      </c:pt>
                      <c:pt idx="1139">
                        <c:v>1944.9583333332471</c:v>
                      </c:pt>
                      <c:pt idx="1140">
                        <c:v>1945.0416666665803</c:v>
                      </c:pt>
                      <c:pt idx="1141">
                        <c:v>1945.1249999999136</c:v>
                      </c:pt>
                      <c:pt idx="1142">
                        <c:v>1945.2083333332469</c:v>
                      </c:pt>
                      <c:pt idx="1143">
                        <c:v>1945.2916666665801</c:v>
                      </c:pt>
                      <c:pt idx="1144">
                        <c:v>1945.3749999999134</c:v>
                      </c:pt>
                      <c:pt idx="1145">
                        <c:v>1945.4583333332466</c:v>
                      </c:pt>
                      <c:pt idx="1146">
                        <c:v>1945.5416666665799</c:v>
                      </c:pt>
                      <c:pt idx="1147">
                        <c:v>1945.6249999999131</c:v>
                      </c:pt>
                      <c:pt idx="1148">
                        <c:v>1945.7083333332464</c:v>
                      </c:pt>
                      <c:pt idx="1149">
                        <c:v>1945.7916666665797</c:v>
                      </c:pt>
                      <c:pt idx="1150">
                        <c:v>1945.8749999999129</c:v>
                      </c:pt>
                      <c:pt idx="1151">
                        <c:v>1945.9583333332462</c:v>
                      </c:pt>
                      <c:pt idx="1152">
                        <c:v>1946.0416666665794</c:v>
                      </c:pt>
                      <c:pt idx="1153">
                        <c:v>1946.1249999999127</c:v>
                      </c:pt>
                      <c:pt idx="1154">
                        <c:v>1946.2083333332459</c:v>
                      </c:pt>
                      <c:pt idx="1155">
                        <c:v>1946.2916666665792</c:v>
                      </c:pt>
                      <c:pt idx="1156">
                        <c:v>1946.3749999999125</c:v>
                      </c:pt>
                      <c:pt idx="1157">
                        <c:v>1946.4583333332457</c:v>
                      </c:pt>
                      <c:pt idx="1158">
                        <c:v>1946.541666666579</c:v>
                      </c:pt>
                      <c:pt idx="1159">
                        <c:v>1946.6249999999122</c:v>
                      </c:pt>
                      <c:pt idx="1160">
                        <c:v>1946.7083333332455</c:v>
                      </c:pt>
                      <c:pt idx="1161">
                        <c:v>1946.7916666665787</c:v>
                      </c:pt>
                      <c:pt idx="1162">
                        <c:v>1946.874999999912</c:v>
                      </c:pt>
                      <c:pt idx="1163">
                        <c:v>1946.9583333332453</c:v>
                      </c:pt>
                      <c:pt idx="1164">
                        <c:v>1947.0416666665785</c:v>
                      </c:pt>
                      <c:pt idx="1165">
                        <c:v>1947.1249999999118</c:v>
                      </c:pt>
                      <c:pt idx="1166">
                        <c:v>1947.208333333245</c:v>
                      </c:pt>
                      <c:pt idx="1167">
                        <c:v>1947.2916666665783</c:v>
                      </c:pt>
                      <c:pt idx="1168">
                        <c:v>1947.3749999999116</c:v>
                      </c:pt>
                      <c:pt idx="1169">
                        <c:v>1947.4583333332448</c:v>
                      </c:pt>
                      <c:pt idx="1170">
                        <c:v>1947.5416666665781</c:v>
                      </c:pt>
                      <c:pt idx="1171">
                        <c:v>1947.6249999999113</c:v>
                      </c:pt>
                      <c:pt idx="1172">
                        <c:v>1947.7083333332446</c:v>
                      </c:pt>
                      <c:pt idx="1173">
                        <c:v>1947.7916666665778</c:v>
                      </c:pt>
                      <c:pt idx="1174">
                        <c:v>1947.8749999999111</c:v>
                      </c:pt>
                      <c:pt idx="1175">
                        <c:v>1947.9583333332444</c:v>
                      </c:pt>
                      <c:pt idx="1176">
                        <c:v>1948.0416666665776</c:v>
                      </c:pt>
                      <c:pt idx="1177">
                        <c:v>1948.1249999999109</c:v>
                      </c:pt>
                      <c:pt idx="1178">
                        <c:v>1948.2083333332441</c:v>
                      </c:pt>
                      <c:pt idx="1179">
                        <c:v>1948.2916666665774</c:v>
                      </c:pt>
                      <c:pt idx="1180">
                        <c:v>1948.3749999999106</c:v>
                      </c:pt>
                      <c:pt idx="1181">
                        <c:v>1948.4583333332439</c:v>
                      </c:pt>
                      <c:pt idx="1182">
                        <c:v>1948.5416666665772</c:v>
                      </c:pt>
                      <c:pt idx="1183">
                        <c:v>1948.6249999999104</c:v>
                      </c:pt>
                      <c:pt idx="1184">
                        <c:v>1948.7083333332437</c:v>
                      </c:pt>
                      <c:pt idx="1185">
                        <c:v>1948.7916666665769</c:v>
                      </c:pt>
                      <c:pt idx="1186">
                        <c:v>1948.8749999999102</c:v>
                      </c:pt>
                      <c:pt idx="1187">
                        <c:v>1948.9583333332434</c:v>
                      </c:pt>
                      <c:pt idx="1188">
                        <c:v>1949.0416666665767</c:v>
                      </c:pt>
                      <c:pt idx="1189">
                        <c:v>1949.12499999991</c:v>
                      </c:pt>
                      <c:pt idx="1190">
                        <c:v>1949.2083333332432</c:v>
                      </c:pt>
                      <c:pt idx="1191">
                        <c:v>1949.2916666665765</c:v>
                      </c:pt>
                      <c:pt idx="1192">
                        <c:v>1949.3749999999097</c:v>
                      </c:pt>
                      <c:pt idx="1193">
                        <c:v>1949.458333333243</c:v>
                      </c:pt>
                      <c:pt idx="1194">
                        <c:v>1949.5416666665762</c:v>
                      </c:pt>
                      <c:pt idx="1195">
                        <c:v>1949.6249999999095</c:v>
                      </c:pt>
                      <c:pt idx="1196">
                        <c:v>1949.7083333332428</c:v>
                      </c:pt>
                      <c:pt idx="1197">
                        <c:v>1949.791666666576</c:v>
                      </c:pt>
                      <c:pt idx="1198">
                        <c:v>1949.8749999999093</c:v>
                      </c:pt>
                      <c:pt idx="1199">
                        <c:v>1949.9583333332425</c:v>
                      </c:pt>
                      <c:pt idx="1200">
                        <c:v>1950.0416666665758</c:v>
                      </c:pt>
                      <c:pt idx="1201">
                        <c:v>1950.1249999999091</c:v>
                      </c:pt>
                      <c:pt idx="1202">
                        <c:v>1950.2083333332423</c:v>
                      </c:pt>
                      <c:pt idx="1203">
                        <c:v>1950.2916666665756</c:v>
                      </c:pt>
                      <c:pt idx="1204">
                        <c:v>1950.3749999999088</c:v>
                      </c:pt>
                      <c:pt idx="1205">
                        <c:v>1950.4583333332421</c:v>
                      </c:pt>
                      <c:pt idx="1206">
                        <c:v>1950.5416666665753</c:v>
                      </c:pt>
                      <c:pt idx="1207">
                        <c:v>1950.6249999999086</c:v>
                      </c:pt>
                      <c:pt idx="1208">
                        <c:v>1950.7083333332419</c:v>
                      </c:pt>
                      <c:pt idx="1209">
                        <c:v>1950.7916666665751</c:v>
                      </c:pt>
                      <c:pt idx="1210">
                        <c:v>1950.8749999999084</c:v>
                      </c:pt>
                      <c:pt idx="1211">
                        <c:v>1950.9583333332416</c:v>
                      </c:pt>
                      <c:pt idx="1212">
                        <c:v>1951.0416666665749</c:v>
                      </c:pt>
                      <c:pt idx="1213">
                        <c:v>1951.1249999999081</c:v>
                      </c:pt>
                      <c:pt idx="1214">
                        <c:v>1951.2083333332414</c:v>
                      </c:pt>
                      <c:pt idx="1215">
                        <c:v>1951.2916666665747</c:v>
                      </c:pt>
                      <c:pt idx="1216">
                        <c:v>1951.3749999999079</c:v>
                      </c:pt>
                      <c:pt idx="1217">
                        <c:v>1951.4583333332412</c:v>
                      </c:pt>
                      <c:pt idx="1218">
                        <c:v>1951.5416666665744</c:v>
                      </c:pt>
                      <c:pt idx="1219">
                        <c:v>1951.6249999999077</c:v>
                      </c:pt>
                      <c:pt idx="1220">
                        <c:v>1951.7083333332409</c:v>
                      </c:pt>
                      <c:pt idx="1221">
                        <c:v>1951.7916666665742</c:v>
                      </c:pt>
                      <c:pt idx="1222">
                        <c:v>1951.8749999999075</c:v>
                      </c:pt>
                      <c:pt idx="1223">
                        <c:v>1951.9583333332407</c:v>
                      </c:pt>
                      <c:pt idx="1224">
                        <c:v>1952.041666666574</c:v>
                      </c:pt>
                      <c:pt idx="1225">
                        <c:v>1952.1249999999072</c:v>
                      </c:pt>
                      <c:pt idx="1226">
                        <c:v>1952.2083333332405</c:v>
                      </c:pt>
                      <c:pt idx="1227">
                        <c:v>1952.2916666665737</c:v>
                      </c:pt>
                      <c:pt idx="1228">
                        <c:v>1952.374999999907</c:v>
                      </c:pt>
                      <c:pt idx="1229">
                        <c:v>1952.4583333332403</c:v>
                      </c:pt>
                      <c:pt idx="1230">
                        <c:v>1952.5416666665735</c:v>
                      </c:pt>
                      <c:pt idx="1231">
                        <c:v>1952.6249999999068</c:v>
                      </c:pt>
                      <c:pt idx="1232">
                        <c:v>1952.70833333324</c:v>
                      </c:pt>
                      <c:pt idx="1233">
                        <c:v>1952.7916666665733</c:v>
                      </c:pt>
                      <c:pt idx="1234">
                        <c:v>1952.8749999999065</c:v>
                      </c:pt>
                      <c:pt idx="1235">
                        <c:v>1952.9583333332398</c:v>
                      </c:pt>
                      <c:pt idx="1236">
                        <c:v>1953.0416666665731</c:v>
                      </c:pt>
                      <c:pt idx="1237">
                        <c:v>1953.1249999999063</c:v>
                      </c:pt>
                      <c:pt idx="1238">
                        <c:v>1953.2083333332396</c:v>
                      </c:pt>
                      <c:pt idx="1239">
                        <c:v>1953.2916666665728</c:v>
                      </c:pt>
                      <c:pt idx="1240">
                        <c:v>1953.3749999999061</c:v>
                      </c:pt>
                      <c:pt idx="1241">
                        <c:v>1953.4583333332394</c:v>
                      </c:pt>
                      <c:pt idx="1242">
                        <c:v>1953.5416666665726</c:v>
                      </c:pt>
                      <c:pt idx="1243">
                        <c:v>1953.6249999999059</c:v>
                      </c:pt>
                      <c:pt idx="1244">
                        <c:v>1953.7083333332391</c:v>
                      </c:pt>
                      <c:pt idx="1245">
                        <c:v>1953.7916666665724</c:v>
                      </c:pt>
                      <c:pt idx="1246">
                        <c:v>1953.8749999999056</c:v>
                      </c:pt>
                      <c:pt idx="1247">
                        <c:v>1953.9583333332389</c:v>
                      </c:pt>
                      <c:pt idx="1248">
                        <c:v>1954.0416666665722</c:v>
                      </c:pt>
                      <c:pt idx="1249">
                        <c:v>1954.1249999999054</c:v>
                      </c:pt>
                      <c:pt idx="1250">
                        <c:v>1954.2083333332387</c:v>
                      </c:pt>
                      <c:pt idx="1251">
                        <c:v>1954.2916666665719</c:v>
                      </c:pt>
                      <c:pt idx="1252">
                        <c:v>1954.3749999999052</c:v>
                      </c:pt>
                      <c:pt idx="1253">
                        <c:v>1954.4583333332384</c:v>
                      </c:pt>
                      <c:pt idx="1254">
                        <c:v>1954.5416666665717</c:v>
                      </c:pt>
                      <c:pt idx="1255">
                        <c:v>1954.624999999905</c:v>
                      </c:pt>
                      <c:pt idx="1256">
                        <c:v>1954.7083333332382</c:v>
                      </c:pt>
                      <c:pt idx="1257">
                        <c:v>1954.7916666665715</c:v>
                      </c:pt>
                      <c:pt idx="1258">
                        <c:v>1954.8749999999047</c:v>
                      </c:pt>
                      <c:pt idx="1259">
                        <c:v>1954.958333333238</c:v>
                      </c:pt>
                      <c:pt idx="1260">
                        <c:v>1955.0416666665712</c:v>
                      </c:pt>
                      <c:pt idx="1261">
                        <c:v>1955.1249999999045</c:v>
                      </c:pt>
                      <c:pt idx="1262">
                        <c:v>1955.2083333332378</c:v>
                      </c:pt>
                      <c:pt idx="1263">
                        <c:v>1955.291666666571</c:v>
                      </c:pt>
                      <c:pt idx="1264">
                        <c:v>1955.3749999999043</c:v>
                      </c:pt>
                      <c:pt idx="1265">
                        <c:v>1955.4583333332375</c:v>
                      </c:pt>
                      <c:pt idx="1266">
                        <c:v>1955.5416666665708</c:v>
                      </c:pt>
                      <c:pt idx="1267">
                        <c:v>1955.624999999904</c:v>
                      </c:pt>
                      <c:pt idx="1268">
                        <c:v>1955.7083333332373</c:v>
                      </c:pt>
                      <c:pt idx="1269">
                        <c:v>1955.7916666665706</c:v>
                      </c:pt>
                      <c:pt idx="1270">
                        <c:v>1955.8749999999038</c:v>
                      </c:pt>
                      <c:pt idx="1271">
                        <c:v>1955.9583333332371</c:v>
                      </c:pt>
                      <c:pt idx="1272">
                        <c:v>1956.0416666665703</c:v>
                      </c:pt>
                      <c:pt idx="1273">
                        <c:v>1956.1249999999036</c:v>
                      </c:pt>
                      <c:pt idx="1274">
                        <c:v>1956.2083333332369</c:v>
                      </c:pt>
                      <c:pt idx="1275">
                        <c:v>1956.2916666665701</c:v>
                      </c:pt>
                      <c:pt idx="1276">
                        <c:v>1956.3749999999034</c:v>
                      </c:pt>
                      <c:pt idx="1277">
                        <c:v>1956.4583333332366</c:v>
                      </c:pt>
                      <c:pt idx="1278">
                        <c:v>1956.5416666665699</c:v>
                      </c:pt>
                      <c:pt idx="1279">
                        <c:v>1956.6249999999031</c:v>
                      </c:pt>
                      <c:pt idx="1280">
                        <c:v>1956.7083333332364</c:v>
                      </c:pt>
                      <c:pt idx="1281">
                        <c:v>1956.7916666665697</c:v>
                      </c:pt>
                      <c:pt idx="1282">
                        <c:v>1956.8749999999029</c:v>
                      </c:pt>
                      <c:pt idx="1283">
                        <c:v>1956.9583333332362</c:v>
                      </c:pt>
                      <c:pt idx="1284">
                        <c:v>1957.0416666665694</c:v>
                      </c:pt>
                      <c:pt idx="1285">
                        <c:v>1957.1249999999027</c:v>
                      </c:pt>
                      <c:pt idx="1286">
                        <c:v>1957.2083333332359</c:v>
                      </c:pt>
                      <c:pt idx="1287">
                        <c:v>1957.2916666665692</c:v>
                      </c:pt>
                      <c:pt idx="1288">
                        <c:v>1957.3749999999025</c:v>
                      </c:pt>
                      <c:pt idx="1289">
                        <c:v>1957.4583333332357</c:v>
                      </c:pt>
                      <c:pt idx="1290">
                        <c:v>1957.541666666569</c:v>
                      </c:pt>
                      <c:pt idx="1291">
                        <c:v>1957.6249999999022</c:v>
                      </c:pt>
                      <c:pt idx="1292">
                        <c:v>1957.7083333332355</c:v>
                      </c:pt>
                      <c:pt idx="1293">
                        <c:v>1957.7916666665687</c:v>
                      </c:pt>
                      <c:pt idx="1294">
                        <c:v>1957.874999999902</c:v>
                      </c:pt>
                      <c:pt idx="1295">
                        <c:v>1957.9583333332353</c:v>
                      </c:pt>
                      <c:pt idx="1296">
                        <c:v>1958.0416666665685</c:v>
                      </c:pt>
                      <c:pt idx="1297">
                        <c:v>1958.1249999999018</c:v>
                      </c:pt>
                      <c:pt idx="1298">
                        <c:v>1958.208333333235</c:v>
                      </c:pt>
                      <c:pt idx="1299">
                        <c:v>1958.2916666665683</c:v>
                      </c:pt>
                      <c:pt idx="1300">
                        <c:v>1958.3749999999015</c:v>
                      </c:pt>
                      <c:pt idx="1301">
                        <c:v>1958.4583333332348</c:v>
                      </c:pt>
                      <c:pt idx="1302">
                        <c:v>1958.5416666665681</c:v>
                      </c:pt>
                      <c:pt idx="1303">
                        <c:v>1958.6249999999013</c:v>
                      </c:pt>
                      <c:pt idx="1304">
                        <c:v>1958.7083333332346</c:v>
                      </c:pt>
                      <c:pt idx="1305">
                        <c:v>1958.7916666665678</c:v>
                      </c:pt>
                      <c:pt idx="1306">
                        <c:v>1958.8749999999011</c:v>
                      </c:pt>
                      <c:pt idx="1307">
                        <c:v>1958.9583333332343</c:v>
                      </c:pt>
                      <c:pt idx="1308">
                        <c:v>1959.0416666665676</c:v>
                      </c:pt>
                      <c:pt idx="1309">
                        <c:v>1959.1249999999009</c:v>
                      </c:pt>
                      <c:pt idx="1310">
                        <c:v>1959.2083333332341</c:v>
                      </c:pt>
                      <c:pt idx="1311">
                        <c:v>1959.2916666665674</c:v>
                      </c:pt>
                      <c:pt idx="1312">
                        <c:v>1959.3749999999006</c:v>
                      </c:pt>
                      <c:pt idx="1313">
                        <c:v>1959.4583333332339</c:v>
                      </c:pt>
                      <c:pt idx="1314">
                        <c:v>1959.5416666665672</c:v>
                      </c:pt>
                      <c:pt idx="1315">
                        <c:v>1959.6249999999004</c:v>
                      </c:pt>
                      <c:pt idx="1316">
                        <c:v>1959.7083333332337</c:v>
                      </c:pt>
                      <c:pt idx="1317">
                        <c:v>1959.7916666665669</c:v>
                      </c:pt>
                      <c:pt idx="1318">
                        <c:v>1959.8749999999002</c:v>
                      </c:pt>
                      <c:pt idx="1319">
                        <c:v>1959.9583333332334</c:v>
                      </c:pt>
                      <c:pt idx="1320">
                        <c:v>1960.0416666665667</c:v>
                      </c:pt>
                      <c:pt idx="1321">
                        <c:v>1960.1249999999</c:v>
                      </c:pt>
                      <c:pt idx="1322">
                        <c:v>1960.2083333332332</c:v>
                      </c:pt>
                      <c:pt idx="1323">
                        <c:v>1960.2916666665665</c:v>
                      </c:pt>
                      <c:pt idx="1324">
                        <c:v>1960.3749999998997</c:v>
                      </c:pt>
                      <c:pt idx="1325">
                        <c:v>1960.458333333233</c:v>
                      </c:pt>
                      <c:pt idx="1326">
                        <c:v>1960.5416666665662</c:v>
                      </c:pt>
                      <c:pt idx="1327">
                        <c:v>1960.6249999998995</c:v>
                      </c:pt>
                      <c:pt idx="1328">
                        <c:v>1960.7083333332328</c:v>
                      </c:pt>
                      <c:pt idx="1329">
                        <c:v>1960.791666666566</c:v>
                      </c:pt>
                      <c:pt idx="1330">
                        <c:v>1960.8749999998993</c:v>
                      </c:pt>
                      <c:pt idx="1331">
                        <c:v>1960.9583333332325</c:v>
                      </c:pt>
                      <c:pt idx="1332">
                        <c:v>1961.0416666665658</c:v>
                      </c:pt>
                      <c:pt idx="1333">
                        <c:v>1961.124999999899</c:v>
                      </c:pt>
                      <c:pt idx="1334">
                        <c:v>1961.2083333332323</c:v>
                      </c:pt>
                      <c:pt idx="1335">
                        <c:v>1961.2916666665656</c:v>
                      </c:pt>
                      <c:pt idx="1336">
                        <c:v>1961.3749999998988</c:v>
                      </c:pt>
                      <c:pt idx="1337">
                        <c:v>1961.4583333332321</c:v>
                      </c:pt>
                      <c:pt idx="1338">
                        <c:v>1961.5416666665653</c:v>
                      </c:pt>
                      <c:pt idx="1339">
                        <c:v>1961.6249999998986</c:v>
                      </c:pt>
                      <c:pt idx="1340">
                        <c:v>1961.7083333332318</c:v>
                      </c:pt>
                      <c:pt idx="1341">
                        <c:v>1961.7916666665651</c:v>
                      </c:pt>
                      <c:pt idx="1342">
                        <c:v>1961.8749999998984</c:v>
                      </c:pt>
                      <c:pt idx="1343">
                        <c:v>1961.9583333332316</c:v>
                      </c:pt>
                      <c:pt idx="1344">
                        <c:v>1962.0416666665649</c:v>
                      </c:pt>
                      <c:pt idx="1345">
                        <c:v>1962.1249999998981</c:v>
                      </c:pt>
                      <c:pt idx="1346">
                        <c:v>1962.2083333332314</c:v>
                      </c:pt>
                      <c:pt idx="1347">
                        <c:v>1962.2916666665647</c:v>
                      </c:pt>
                      <c:pt idx="1348">
                        <c:v>1962.3749999998979</c:v>
                      </c:pt>
                      <c:pt idx="1349">
                        <c:v>1962.4583333332312</c:v>
                      </c:pt>
                      <c:pt idx="1350">
                        <c:v>1962.5416666665644</c:v>
                      </c:pt>
                      <c:pt idx="1351">
                        <c:v>1962.6249999998977</c:v>
                      </c:pt>
                      <c:pt idx="1352">
                        <c:v>1962.7083333332309</c:v>
                      </c:pt>
                      <c:pt idx="1353">
                        <c:v>1962.7916666665642</c:v>
                      </c:pt>
                      <c:pt idx="1354">
                        <c:v>1962.8749999998975</c:v>
                      </c:pt>
                      <c:pt idx="1355">
                        <c:v>1962.9583333332307</c:v>
                      </c:pt>
                      <c:pt idx="1356">
                        <c:v>1963.041666666564</c:v>
                      </c:pt>
                      <c:pt idx="1357">
                        <c:v>1963.1249999998972</c:v>
                      </c:pt>
                      <c:pt idx="1358">
                        <c:v>1963.2083333332305</c:v>
                      </c:pt>
                      <c:pt idx="1359">
                        <c:v>1963.2916666665637</c:v>
                      </c:pt>
                      <c:pt idx="1360">
                        <c:v>1963.374999999897</c:v>
                      </c:pt>
                      <c:pt idx="1361">
                        <c:v>1963.4583333332303</c:v>
                      </c:pt>
                      <c:pt idx="1362">
                        <c:v>1963.5416666665635</c:v>
                      </c:pt>
                      <c:pt idx="1363">
                        <c:v>1963.6249999998968</c:v>
                      </c:pt>
                      <c:pt idx="1364">
                        <c:v>1963.70833333323</c:v>
                      </c:pt>
                      <c:pt idx="1365">
                        <c:v>1963.7916666665633</c:v>
                      </c:pt>
                      <c:pt idx="1366">
                        <c:v>1963.8749999998965</c:v>
                      </c:pt>
                      <c:pt idx="1367">
                        <c:v>1963.9583333332298</c:v>
                      </c:pt>
                      <c:pt idx="1368">
                        <c:v>1964.0416666665631</c:v>
                      </c:pt>
                      <c:pt idx="1369">
                        <c:v>1964.1249999998963</c:v>
                      </c:pt>
                      <c:pt idx="1370">
                        <c:v>1964.2083333332296</c:v>
                      </c:pt>
                      <c:pt idx="1371">
                        <c:v>1964.2916666665628</c:v>
                      </c:pt>
                      <c:pt idx="1372">
                        <c:v>1964.3749999998961</c:v>
                      </c:pt>
                      <c:pt idx="1373">
                        <c:v>1964.4583333332293</c:v>
                      </c:pt>
                      <c:pt idx="1374">
                        <c:v>1964.5416666665626</c:v>
                      </c:pt>
                      <c:pt idx="1375">
                        <c:v>1964.6249999998959</c:v>
                      </c:pt>
                      <c:pt idx="1376">
                        <c:v>1964.7083333332291</c:v>
                      </c:pt>
                      <c:pt idx="1377">
                        <c:v>1964.7916666665624</c:v>
                      </c:pt>
                      <c:pt idx="1378">
                        <c:v>1964.8749999998956</c:v>
                      </c:pt>
                      <c:pt idx="1379">
                        <c:v>1964.9583333332289</c:v>
                      </c:pt>
                      <c:pt idx="1380">
                        <c:v>1965.0416666665622</c:v>
                      </c:pt>
                      <c:pt idx="1381">
                        <c:v>1965.1249999998954</c:v>
                      </c:pt>
                      <c:pt idx="1382">
                        <c:v>1965.2083333332287</c:v>
                      </c:pt>
                      <c:pt idx="1383">
                        <c:v>1965.2916666665619</c:v>
                      </c:pt>
                      <c:pt idx="1384">
                        <c:v>1965.3749999998952</c:v>
                      </c:pt>
                      <c:pt idx="1385">
                        <c:v>1965.4583333332284</c:v>
                      </c:pt>
                      <c:pt idx="1386">
                        <c:v>1965.5416666665617</c:v>
                      </c:pt>
                      <c:pt idx="1387">
                        <c:v>1965.624999999895</c:v>
                      </c:pt>
                      <c:pt idx="1388">
                        <c:v>1965.7083333332282</c:v>
                      </c:pt>
                      <c:pt idx="1389">
                        <c:v>1965.7916666665615</c:v>
                      </c:pt>
                      <c:pt idx="1390">
                        <c:v>1965.8749999998947</c:v>
                      </c:pt>
                      <c:pt idx="1391">
                        <c:v>1965.958333333228</c:v>
                      </c:pt>
                      <c:pt idx="1392">
                        <c:v>1966.0416666665612</c:v>
                      </c:pt>
                      <c:pt idx="1393">
                        <c:v>1966.1249999998945</c:v>
                      </c:pt>
                      <c:pt idx="1394">
                        <c:v>1966.2083333332278</c:v>
                      </c:pt>
                      <c:pt idx="1395">
                        <c:v>1966.291666666561</c:v>
                      </c:pt>
                      <c:pt idx="1396">
                        <c:v>1966.3749999998943</c:v>
                      </c:pt>
                      <c:pt idx="1397">
                        <c:v>1966.4583333332275</c:v>
                      </c:pt>
                      <c:pt idx="1398">
                        <c:v>1966.5416666665608</c:v>
                      </c:pt>
                      <c:pt idx="1399">
                        <c:v>1966.624999999894</c:v>
                      </c:pt>
                      <c:pt idx="1400">
                        <c:v>1966.7083333332273</c:v>
                      </c:pt>
                      <c:pt idx="1401">
                        <c:v>1966.7916666665606</c:v>
                      </c:pt>
                      <c:pt idx="1402">
                        <c:v>1966.8749999998938</c:v>
                      </c:pt>
                      <c:pt idx="1403">
                        <c:v>1966.9583333332271</c:v>
                      </c:pt>
                      <c:pt idx="1404">
                        <c:v>1967.0416666665603</c:v>
                      </c:pt>
                      <c:pt idx="1405">
                        <c:v>1967.1249999998936</c:v>
                      </c:pt>
                      <c:pt idx="1406">
                        <c:v>1967.2083333332268</c:v>
                      </c:pt>
                      <c:pt idx="1407">
                        <c:v>1967.2916666665601</c:v>
                      </c:pt>
                      <c:pt idx="1408">
                        <c:v>1967.3749999998934</c:v>
                      </c:pt>
                      <c:pt idx="1409">
                        <c:v>1967.4583333332266</c:v>
                      </c:pt>
                      <c:pt idx="1410">
                        <c:v>1967.5416666665599</c:v>
                      </c:pt>
                      <c:pt idx="1411">
                        <c:v>1967.6249999998931</c:v>
                      </c:pt>
                      <c:pt idx="1412">
                        <c:v>1967.7083333332264</c:v>
                      </c:pt>
                      <c:pt idx="1413">
                        <c:v>1967.7916666665596</c:v>
                      </c:pt>
                      <c:pt idx="1414">
                        <c:v>1967.8749999998929</c:v>
                      </c:pt>
                      <c:pt idx="1415">
                        <c:v>1967.9583333332262</c:v>
                      </c:pt>
                      <c:pt idx="1416">
                        <c:v>1968.0416666665594</c:v>
                      </c:pt>
                      <c:pt idx="1417">
                        <c:v>1968.1249999998927</c:v>
                      </c:pt>
                      <c:pt idx="1418">
                        <c:v>1968.2083333332259</c:v>
                      </c:pt>
                      <c:pt idx="1419">
                        <c:v>1968.2916666665592</c:v>
                      </c:pt>
                      <c:pt idx="1420">
                        <c:v>1968.3749999998925</c:v>
                      </c:pt>
                      <c:pt idx="1421">
                        <c:v>1968.4583333332257</c:v>
                      </c:pt>
                      <c:pt idx="1422">
                        <c:v>1968.541666666559</c:v>
                      </c:pt>
                      <c:pt idx="1423">
                        <c:v>1968.6249999998922</c:v>
                      </c:pt>
                      <c:pt idx="1424">
                        <c:v>1968.7083333332255</c:v>
                      </c:pt>
                      <c:pt idx="1425">
                        <c:v>1968.7916666665587</c:v>
                      </c:pt>
                      <c:pt idx="1426">
                        <c:v>1968.874999999892</c:v>
                      </c:pt>
                      <c:pt idx="1427">
                        <c:v>1968.9583333332253</c:v>
                      </c:pt>
                      <c:pt idx="1428">
                        <c:v>1969.0416666665585</c:v>
                      </c:pt>
                      <c:pt idx="1429">
                        <c:v>1969.1249999998918</c:v>
                      </c:pt>
                      <c:pt idx="1430">
                        <c:v>1969.208333333225</c:v>
                      </c:pt>
                      <c:pt idx="1431">
                        <c:v>1969.2916666665583</c:v>
                      </c:pt>
                      <c:pt idx="1432">
                        <c:v>1969.3749999998915</c:v>
                      </c:pt>
                      <c:pt idx="1433">
                        <c:v>1969.4583333332248</c:v>
                      </c:pt>
                      <c:pt idx="1434">
                        <c:v>1969.5416666665581</c:v>
                      </c:pt>
                      <c:pt idx="1435">
                        <c:v>1969.6249999998913</c:v>
                      </c:pt>
                      <c:pt idx="1436">
                        <c:v>1969.7083333332246</c:v>
                      </c:pt>
                      <c:pt idx="1437">
                        <c:v>1969.7916666665578</c:v>
                      </c:pt>
                      <c:pt idx="1438">
                        <c:v>1969.8749999998911</c:v>
                      </c:pt>
                      <c:pt idx="1439">
                        <c:v>1969.9583333332243</c:v>
                      </c:pt>
                      <c:pt idx="1440">
                        <c:v>1970.0416666665576</c:v>
                      </c:pt>
                      <c:pt idx="1441">
                        <c:v>1970.1249999998909</c:v>
                      </c:pt>
                      <c:pt idx="1442">
                        <c:v>1970.2083333332241</c:v>
                      </c:pt>
                      <c:pt idx="1443">
                        <c:v>1970.2916666665574</c:v>
                      </c:pt>
                      <c:pt idx="1444">
                        <c:v>1970.3749999998906</c:v>
                      </c:pt>
                      <c:pt idx="1445">
                        <c:v>1970.4583333332239</c:v>
                      </c:pt>
                      <c:pt idx="1446">
                        <c:v>1970.5416666665571</c:v>
                      </c:pt>
                      <c:pt idx="1447">
                        <c:v>1970.6249999998904</c:v>
                      </c:pt>
                      <c:pt idx="1448">
                        <c:v>1970.7083333332237</c:v>
                      </c:pt>
                      <c:pt idx="1449">
                        <c:v>1970.7916666665569</c:v>
                      </c:pt>
                      <c:pt idx="1450">
                        <c:v>1970.8749999998902</c:v>
                      </c:pt>
                      <c:pt idx="1451">
                        <c:v>1970.9583333332234</c:v>
                      </c:pt>
                      <c:pt idx="1452">
                        <c:v>1971.0416666665567</c:v>
                      </c:pt>
                      <c:pt idx="1453">
                        <c:v>1971.12499999989</c:v>
                      </c:pt>
                      <c:pt idx="1454">
                        <c:v>1971.2083333332232</c:v>
                      </c:pt>
                      <c:pt idx="1455">
                        <c:v>1971.2916666665565</c:v>
                      </c:pt>
                      <c:pt idx="1456">
                        <c:v>1971.3749999998897</c:v>
                      </c:pt>
                      <c:pt idx="1457">
                        <c:v>1971.458333333223</c:v>
                      </c:pt>
                      <c:pt idx="1458">
                        <c:v>1971.5416666665562</c:v>
                      </c:pt>
                      <c:pt idx="1459">
                        <c:v>1971.6249999998895</c:v>
                      </c:pt>
                      <c:pt idx="1460">
                        <c:v>1971.7083333332228</c:v>
                      </c:pt>
                      <c:pt idx="1461">
                        <c:v>1971.791666666556</c:v>
                      </c:pt>
                      <c:pt idx="1462">
                        <c:v>1971.8749999998893</c:v>
                      </c:pt>
                      <c:pt idx="1463">
                        <c:v>1971.9583333332225</c:v>
                      </c:pt>
                      <c:pt idx="1464">
                        <c:v>1972.0416666665558</c:v>
                      </c:pt>
                      <c:pt idx="1465">
                        <c:v>1972.124999999889</c:v>
                      </c:pt>
                      <c:pt idx="1466">
                        <c:v>1972.2083333332223</c:v>
                      </c:pt>
                      <c:pt idx="1467">
                        <c:v>1972.2916666665556</c:v>
                      </c:pt>
                      <c:pt idx="1468">
                        <c:v>1972.3749999998888</c:v>
                      </c:pt>
                      <c:pt idx="1469">
                        <c:v>1972.4583333332221</c:v>
                      </c:pt>
                      <c:pt idx="1470">
                        <c:v>1972.5416666665553</c:v>
                      </c:pt>
                      <c:pt idx="1471">
                        <c:v>1972.6249999998886</c:v>
                      </c:pt>
                      <c:pt idx="1472">
                        <c:v>1972.7083333332218</c:v>
                      </c:pt>
                      <c:pt idx="1473">
                        <c:v>1972.7916666665551</c:v>
                      </c:pt>
                      <c:pt idx="1474">
                        <c:v>1972.8749999998884</c:v>
                      </c:pt>
                      <c:pt idx="1475">
                        <c:v>1972.9583333332216</c:v>
                      </c:pt>
                      <c:pt idx="1476">
                        <c:v>1973.0416666665549</c:v>
                      </c:pt>
                      <c:pt idx="1477">
                        <c:v>1973.1249999998881</c:v>
                      </c:pt>
                      <c:pt idx="1478">
                        <c:v>1973.2083333332214</c:v>
                      </c:pt>
                      <c:pt idx="1479">
                        <c:v>1973.2916666665546</c:v>
                      </c:pt>
                      <c:pt idx="1480">
                        <c:v>1973.3749999998879</c:v>
                      </c:pt>
                      <c:pt idx="1481">
                        <c:v>1973.4583333332212</c:v>
                      </c:pt>
                      <c:pt idx="1482">
                        <c:v>1973.5416666665544</c:v>
                      </c:pt>
                      <c:pt idx="1483">
                        <c:v>1973.6249999998877</c:v>
                      </c:pt>
                      <c:pt idx="1484">
                        <c:v>1973.7083333332209</c:v>
                      </c:pt>
                      <c:pt idx="1485">
                        <c:v>1973.7916666665542</c:v>
                      </c:pt>
                      <c:pt idx="1486">
                        <c:v>1973.8749999998875</c:v>
                      </c:pt>
                      <c:pt idx="1487">
                        <c:v>1973.9583333332207</c:v>
                      </c:pt>
                      <c:pt idx="1488">
                        <c:v>1974.041666666554</c:v>
                      </c:pt>
                      <c:pt idx="1489">
                        <c:v>1974.1249999998872</c:v>
                      </c:pt>
                      <c:pt idx="1490">
                        <c:v>1974.2083333332205</c:v>
                      </c:pt>
                      <c:pt idx="1491">
                        <c:v>1974.2916666665537</c:v>
                      </c:pt>
                      <c:pt idx="1492">
                        <c:v>1974.374999999887</c:v>
                      </c:pt>
                      <c:pt idx="1493">
                        <c:v>1974.4583333332203</c:v>
                      </c:pt>
                      <c:pt idx="1494">
                        <c:v>1974.5416666665535</c:v>
                      </c:pt>
                      <c:pt idx="1495">
                        <c:v>1974.6249999998868</c:v>
                      </c:pt>
                      <c:pt idx="1496">
                        <c:v>1974.70833333322</c:v>
                      </c:pt>
                      <c:pt idx="1497">
                        <c:v>1974.7916666665533</c:v>
                      </c:pt>
                      <c:pt idx="1498">
                        <c:v>1974.8749999998865</c:v>
                      </c:pt>
                      <c:pt idx="1499">
                        <c:v>1974.9583333332198</c:v>
                      </c:pt>
                      <c:pt idx="1500">
                        <c:v>1975.0416666665531</c:v>
                      </c:pt>
                      <c:pt idx="1501">
                        <c:v>1975.1249999998863</c:v>
                      </c:pt>
                      <c:pt idx="1502">
                        <c:v>1975.2083333332196</c:v>
                      </c:pt>
                      <c:pt idx="1503">
                        <c:v>1975.2916666665528</c:v>
                      </c:pt>
                      <c:pt idx="1504">
                        <c:v>1975.3749999998861</c:v>
                      </c:pt>
                      <c:pt idx="1505">
                        <c:v>1975.4583333332193</c:v>
                      </c:pt>
                      <c:pt idx="1506">
                        <c:v>1975.5416666665526</c:v>
                      </c:pt>
                      <c:pt idx="1507">
                        <c:v>1975.6249999998859</c:v>
                      </c:pt>
                      <c:pt idx="1508">
                        <c:v>1975.7083333332191</c:v>
                      </c:pt>
                      <c:pt idx="1509">
                        <c:v>1975.7916666665524</c:v>
                      </c:pt>
                      <c:pt idx="1510">
                        <c:v>1975.8749999998856</c:v>
                      </c:pt>
                      <c:pt idx="1511">
                        <c:v>1975.9583333332189</c:v>
                      </c:pt>
                      <c:pt idx="1512">
                        <c:v>1976.0416666665521</c:v>
                      </c:pt>
                      <c:pt idx="1513">
                        <c:v>1976.1249999998854</c:v>
                      </c:pt>
                      <c:pt idx="1514">
                        <c:v>1976.2083333332187</c:v>
                      </c:pt>
                      <c:pt idx="1515">
                        <c:v>1976.2916666665519</c:v>
                      </c:pt>
                      <c:pt idx="1516">
                        <c:v>1976.3749999998852</c:v>
                      </c:pt>
                      <c:pt idx="1517">
                        <c:v>1976.4583333332184</c:v>
                      </c:pt>
                      <c:pt idx="1518">
                        <c:v>1976.5416666665517</c:v>
                      </c:pt>
                      <c:pt idx="1519">
                        <c:v>1976.6249999998849</c:v>
                      </c:pt>
                      <c:pt idx="1520">
                        <c:v>1976.7083333332182</c:v>
                      </c:pt>
                      <c:pt idx="1521">
                        <c:v>1976.7916666665515</c:v>
                      </c:pt>
                      <c:pt idx="1522">
                        <c:v>1976.8749999998847</c:v>
                      </c:pt>
                      <c:pt idx="1523">
                        <c:v>1976.958333333218</c:v>
                      </c:pt>
                      <c:pt idx="1524">
                        <c:v>1977.0416666665512</c:v>
                      </c:pt>
                      <c:pt idx="1525">
                        <c:v>1977.1249999998845</c:v>
                      </c:pt>
                      <c:pt idx="1526">
                        <c:v>1977.2083333332178</c:v>
                      </c:pt>
                      <c:pt idx="1527">
                        <c:v>1977.291666666551</c:v>
                      </c:pt>
                      <c:pt idx="1528">
                        <c:v>1977.3749999998843</c:v>
                      </c:pt>
                      <c:pt idx="1529">
                        <c:v>1977.4583333332175</c:v>
                      </c:pt>
                      <c:pt idx="1530">
                        <c:v>1977.5416666665508</c:v>
                      </c:pt>
                      <c:pt idx="1531">
                        <c:v>1977.624999999884</c:v>
                      </c:pt>
                      <c:pt idx="1532">
                        <c:v>1977.7083333332173</c:v>
                      </c:pt>
                      <c:pt idx="1533">
                        <c:v>1977.7916666665506</c:v>
                      </c:pt>
                      <c:pt idx="1534">
                        <c:v>1977.8749999998838</c:v>
                      </c:pt>
                      <c:pt idx="1535">
                        <c:v>1977.9583333332171</c:v>
                      </c:pt>
                      <c:pt idx="1536">
                        <c:v>1978.0416666665503</c:v>
                      </c:pt>
                      <c:pt idx="1537">
                        <c:v>1978.1249999998836</c:v>
                      </c:pt>
                      <c:pt idx="1538">
                        <c:v>1978.2083333332168</c:v>
                      </c:pt>
                      <c:pt idx="1539">
                        <c:v>1978.2916666665501</c:v>
                      </c:pt>
                      <c:pt idx="1540">
                        <c:v>1978.3749999998834</c:v>
                      </c:pt>
                      <c:pt idx="1541">
                        <c:v>1978.4583333332166</c:v>
                      </c:pt>
                      <c:pt idx="1542">
                        <c:v>1978.5416666665499</c:v>
                      </c:pt>
                      <c:pt idx="1543">
                        <c:v>1978.6249999998831</c:v>
                      </c:pt>
                      <c:pt idx="1544">
                        <c:v>1978.7083333332164</c:v>
                      </c:pt>
                      <c:pt idx="1545">
                        <c:v>1978.7916666665496</c:v>
                      </c:pt>
                      <c:pt idx="1546">
                        <c:v>1978.8749999998829</c:v>
                      </c:pt>
                      <c:pt idx="1547">
                        <c:v>1978.9583333332162</c:v>
                      </c:pt>
                      <c:pt idx="1548">
                        <c:v>1979.0416666665494</c:v>
                      </c:pt>
                      <c:pt idx="1549">
                        <c:v>1979.1249999998827</c:v>
                      </c:pt>
                      <c:pt idx="1550">
                        <c:v>1979.2083333332159</c:v>
                      </c:pt>
                      <c:pt idx="1551">
                        <c:v>1979.2916666665492</c:v>
                      </c:pt>
                      <c:pt idx="1552">
                        <c:v>1979.3749999998824</c:v>
                      </c:pt>
                      <c:pt idx="1553">
                        <c:v>1979.4583333332157</c:v>
                      </c:pt>
                      <c:pt idx="1554">
                        <c:v>1979.541666666549</c:v>
                      </c:pt>
                      <c:pt idx="1555">
                        <c:v>1979.6249999998822</c:v>
                      </c:pt>
                      <c:pt idx="1556">
                        <c:v>1979.7083333332155</c:v>
                      </c:pt>
                      <c:pt idx="1557">
                        <c:v>1979.7916666665487</c:v>
                      </c:pt>
                      <c:pt idx="1558">
                        <c:v>1979.874999999882</c:v>
                      </c:pt>
                      <c:pt idx="1559">
                        <c:v>1979.9583333332153</c:v>
                      </c:pt>
                      <c:pt idx="1560">
                        <c:v>1980.0416666665485</c:v>
                      </c:pt>
                      <c:pt idx="1561">
                        <c:v>1980.1249999998818</c:v>
                      </c:pt>
                      <c:pt idx="1562">
                        <c:v>1980.208333333215</c:v>
                      </c:pt>
                      <c:pt idx="1563">
                        <c:v>1980.2916666665483</c:v>
                      </c:pt>
                      <c:pt idx="1564">
                        <c:v>1980.3749999998815</c:v>
                      </c:pt>
                      <c:pt idx="1565">
                        <c:v>1980.4583333332148</c:v>
                      </c:pt>
                      <c:pt idx="1566">
                        <c:v>1980.5416666665481</c:v>
                      </c:pt>
                      <c:pt idx="1567">
                        <c:v>1980.6249999998813</c:v>
                      </c:pt>
                      <c:pt idx="1568">
                        <c:v>1980.7083333332146</c:v>
                      </c:pt>
                      <c:pt idx="1569">
                        <c:v>1980.7916666665478</c:v>
                      </c:pt>
                      <c:pt idx="1570">
                        <c:v>1980.8749999998811</c:v>
                      </c:pt>
                      <c:pt idx="1571">
                        <c:v>1980.9583333332143</c:v>
                      </c:pt>
                      <c:pt idx="1572">
                        <c:v>1981.0416666665476</c:v>
                      </c:pt>
                      <c:pt idx="1573">
                        <c:v>1981.1249999998809</c:v>
                      </c:pt>
                      <c:pt idx="1574">
                        <c:v>1981.2083333332141</c:v>
                      </c:pt>
                      <c:pt idx="1575">
                        <c:v>1981.2916666665474</c:v>
                      </c:pt>
                      <c:pt idx="1576">
                        <c:v>1981.3749999998806</c:v>
                      </c:pt>
                      <c:pt idx="1577">
                        <c:v>1981.4583333332139</c:v>
                      </c:pt>
                      <c:pt idx="1578">
                        <c:v>1981.5416666665471</c:v>
                      </c:pt>
                      <c:pt idx="1579">
                        <c:v>1981.6249999998804</c:v>
                      </c:pt>
                      <c:pt idx="1580">
                        <c:v>1981.7083333332137</c:v>
                      </c:pt>
                      <c:pt idx="1581">
                        <c:v>1981.7916666665469</c:v>
                      </c:pt>
                      <c:pt idx="1582">
                        <c:v>1981.8749999998802</c:v>
                      </c:pt>
                      <c:pt idx="1583">
                        <c:v>1981.9583333332134</c:v>
                      </c:pt>
                      <c:pt idx="1584">
                        <c:v>1982.0416666665467</c:v>
                      </c:pt>
                      <c:pt idx="1585">
                        <c:v>1982.1249999998799</c:v>
                      </c:pt>
                      <c:pt idx="1586">
                        <c:v>1982.2083333332132</c:v>
                      </c:pt>
                      <c:pt idx="1587">
                        <c:v>1982.2916666665465</c:v>
                      </c:pt>
                      <c:pt idx="1588">
                        <c:v>1982.3749999998797</c:v>
                      </c:pt>
                      <c:pt idx="1589">
                        <c:v>1982.458333333213</c:v>
                      </c:pt>
                      <c:pt idx="1590">
                        <c:v>1982.5416666665462</c:v>
                      </c:pt>
                      <c:pt idx="1591">
                        <c:v>1982.6249999998795</c:v>
                      </c:pt>
                      <c:pt idx="1592">
                        <c:v>1982.7083333332127</c:v>
                      </c:pt>
                      <c:pt idx="1593">
                        <c:v>1982.791666666546</c:v>
                      </c:pt>
                      <c:pt idx="1594">
                        <c:v>1982.8749999998793</c:v>
                      </c:pt>
                      <c:pt idx="1595">
                        <c:v>1982.9583333332125</c:v>
                      </c:pt>
                      <c:pt idx="1596">
                        <c:v>1983.0416666665458</c:v>
                      </c:pt>
                      <c:pt idx="1597">
                        <c:v>1983.124999999879</c:v>
                      </c:pt>
                      <c:pt idx="1598">
                        <c:v>1983.2083333332123</c:v>
                      </c:pt>
                      <c:pt idx="1599">
                        <c:v>1983.2916666665456</c:v>
                      </c:pt>
                      <c:pt idx="1600">
                        <c:v>1983.3749999998788</c:v>
                      </c:pt>
                      <c:pt idx="1601">
                        <c:v>1983.4583333332121</c:v>
                      </c:pt>
                      <c:pt idx="1602">
                        <c:v>1983.5416666665453</c:v>
                      </c:pt>
                      <c:pt idx="1603">
                        <c:v>1983.6249999998786</c:v>
                      </c:pt>
                      <c:pt idx="1604">
                        <c:v>1983.7083333332118</c:v>
                      </c:pt>
                      <c:pt idx="1605">
                        <c:v>1983.7916666665451</c:v>
                      </c:pt>
                      <c:pt idx="1606">
                        <c:v>1983.8749999998784</c:v>
                      </c:pt>
                      <c:pt idx="1607">
                        <c:v>1983.9583333332116</c:v>
                      </c:pt>
                      <c:pt idx="1608">
                        <c:v>1984.0416666665449</c:v>
                      </c:pt>
                      <c:pt idx="1609">
                        <c:v>1984.1249999998781</c:v>
                      </c:pt>
                      <c:pt idx="1610">
                        <c:v>1984.2083333332114</c:v>
                      </c:pt>
                      <c:pt idx="1611">
                        <c:v>1984.2916666665446</c:v>
                      </c:pt>
                      <c:pt idx="1612">
                        <c:v>1984.3749999998779</c:v>
                      </c:pt>
                      <c:pt idx="1613">
                        <c:v>1984.4583333332112</c:v>
                      </c:pt>
                      <c:pt idx="1614">
                        <c:v>1984.5416666665444</c:v>
                      </c:pt>
                      <c:pt idx="1615">
                        <c:v>1984.6249999998777</c:v>
                      </c:pt>
                      <c:pt idx="1616">
                        <c:v>1984.7083333332109</c:v>
                      </c:pt>
                      <c:pt idx="1617">
                        <c:v>1984.7916666665442</c:v>
                      </c:pt>
                      <c:pt idx="1618">
                        <c:v>1984.8749999998774</c:v>
                      </c:pt>
                      <c:pt idx="1619">
                        <c:v>1984.9583333332107</c:v>
                      </c:pt>
                      <c:pt idx="1620">
                        <c:v>1985.041666666544</c:v>
                      </c:pt>
                      <c:pt idx="1621">
                        <c:v>1985.1249999998772</c:v>
                      </c:pt>
                      <c:pt idx="1622">
                        <c:v>1985.2083333332105</c:v>
                      </c:pt>
                      <c:pt idx="1623">
                        <c:v>1985.2916666665437</c:v>
                      </c:pt>
                      <c:pt idx="1624">
                        <c:v>1985.374999999877</c:v>
                      </c:pt>
                      <c:pt idx="1625">
                        <c:v>1985.4583333332102</c:v>
                      </c:pt>
                      <c:pt idx="1626">
                        <c:v>1985.5416666665435</c:v>
                      </c:pt>
                      <c:pt idx="1627">
                        <c:v>1985.6249999998768</c:v>
                      </c:pt>
                      <c:pt idx="1628">
                        <c:v>1985.70833333321</c:v>
                      </c:pt>
                      <c:pt idx="1629">
                        <c:v>1985.7916666665433</c:v>
                      </c:pt>
                      <c:pt idx="1630">
                        <c:v>1985.8749999998765</c:v>
                      </c:pt>
                      <c:pt idx="1631">
                        <c:v>1985.9583333332098</c:v>
                      </c:pt>
                      <c:pt idx="1632">
                        <c:v>1986.0416666665431</c:v>
                      </c:pt>
                      <c:pt idx="1633">
                        <c:v>1986.1249999998763</c:v>
                      </c:pt>
                      <c:pt idx="1634">
                        <c:v>1986.2083333332096</c:v>
                      </c:pt>
                      <c:pt idx="1635">
                        <c:v>1986.2916666665428</c:v>
                      </c:pt>
                      <c:pt idx="1636">
                        <c:v>1986.3749999998761</c:v>
                      </c:pt>
                      <c:pt idx="1637">
                        <c:v>1986.4583333332093</c:v>
                      </c:pt>
                      <c:pt idx="1638">
                        <c:v>1986.5416666665426</c:v>
                      </c:pt>
                      <c:pt idx="1639">
                        <c:v>1986.6249999998759</c:v>
                      </c:pt>
                      <c:pt idx="1640">
                        <c:v>1986.7083333332091</c:v>
                      </c:pt>
                      <c:pt idx="1641">
                        <c:v>1986.7916666665424</c:v>
                      </c:pt>
                      <c:pt idx="1642">
                        <c:v>1986.8749999998756</c:v>
                      </c:pt>
                      <c:pt idx="1643">
                        <c:v>1986.9583333332089</c:v>
                      </c:pt>
                      <c:pt idx="1644">
                        <c:v>1987.0416666665421</c:v>
                      </c:pt>
                      <c:pt idx="1645">
                        <c:v>1987.1249999998754</c:v>
                      </c:pt>
                      <c:pt idx="1646">
                        <c:v>1987.2083333332087</c:v>
                      </c:pt>
                      <c:pt idx="1647">
                        <c:v>1987.2916666665419</c:v>
                      </c:pt>
                      <c:pt idx="1648">
                        <c:v>1987.3749999998752</c:v>
                      </c:pt>
                      <c:pt idx="1649">
                        <c:v>1987.4583333332084</c:v>
                      </c:pt>
                      <c:pt idx="1650">
                        <c:v>1987.5416666665417</c:v>
                      </c:pt>
                      <c:pt idx="1651">
                        <c:v>1987.6249999998749</c:v>
                      </c:pt>
                      <c:pt idx="1652">
                        <c:v>1987.7083333332082</c:v>
                      </c:pt>
                      <c:pt idx="1653">
                        <c:v>1987.7916666665415</c:v>
                      </c:pt>
                      <c:pt idx="1654">
                        <c:v>1987.8749999998747</c:v>
                      </c:pt>
                      <c:pt idx="1655">
                        <c:v>1987.958333333208</c:v>
                      </c:pt>
                      <c:pt idx="1656">
                        <c:v>1988.0416666665412</c:v>
                      </c:pt>
                      <c:pt idx="1657">
                        <c:v>1988.1249999998745</c:v>
                      </c:pt>
                      <c:pt idx="1658">
                        <c:v>1988.2083333332077</c:v>
                      </c:pt>
                      <c:pt idx="1659">
                        <c:v>1988.291666666541</c:v>
                      </c:pt>
                      <c:pt idx="1660">
                        <c:v>1988.3749999998743</c:v>
                      </c:pt>
                      <c:pt idx="1661">
                        <c:v>1988.4583333332075</c:v>
                      </c:pt>
                      <c:pt idx="1662">
                        <c:v>1988.5416666665408</c:v>
                      </c:pt>
                      <c:pt idx="1663">
                        <c:v>1988.624999999874</c:v>
                      </c:pt>
                      <c:pt idx="1664">
                        <c:v>1988.7083333332073</c:v>
                      </c:pt>
                      <c:pt idx="1665">
                        <c:v>1988.7916666665406</c:v>
                      </c:pt>
                      <c:pt idx="1666">
                        <c:v>1988.8749999998738</c:v>
                      </c:pt>
                      <c:pt idx="1667">
                        <c:v>1988.9583333332071</c:v>
                      </c:pt>
                      <c:pt idx="1668">
                        <c:v>1989.0416666665403</c:v>
                      </c:pt>
                      <c:pt idx="1669">
                        <c:v>1989.1249999998736</c:v>
                      </c:pt>
                      <c:pt idx="1670">
                        <c:v>1989.2083333332068</c:v>
                      </c:pt>
                      <c:pt idx="1671">
                        <c:v>1989.2916666665401</c:v>
                      </c:pt>
                      <c:pt idx="1672">
                        <c:v>1989.3749999998734</c:v>
                      </c:pt>
                      <c:pt idx="1673">
                        <c:v>1989.4583333332066</c:v>
                      </c:pt>
                      <c:pt idx="1674">
                        <c:v>1989.5416666665399</c:v>
                      </c:pt>
                      <c:pt idx="1675">
                        <c:v>1989.6249999998731</c:v>
                      </c:pt>
                      <c:pt idx="1676">
                        <c:v>1989.7083333332064</c:v>
                      </c:pt>
                      <c:pt idx="1677">
                        <c:v>1989.7916666665396</c:v>
                      </c:pt>
                      <c:pt idx="1678">
                        <c:v>1989.8749999998729</c:v>
                      </c:pt>
                      <c:pt idx="1679">
                        <c:v>1989.9583333332062</c:v>
                      </c:pt>
                      <c:pt idx="1680">
                        <c:v>1990.0416666665394</c:v>
                      </c:pt>
                      <c:pt idx="1681">
                        <c:v>1990.1249999998727</c:v>
                      </c:pt>
                      <c:pt idx="1682">
                        <c:v>1990.2083333332059</c:v>
                      </c:pt>
                      <c:pt idx="1683">
                        <c:v>1990.2916666665392</c:v>
                      </c:pt>
                      <c:pt idx="1684">
                        <c:v>1990.3749999998724</c:v>
                      </c:pt>
                      <c:pt idx="1685">
                        <c:v>1990.4583333332057</c:v>
                      </c:pt>
                      <c:pt idx="1686">
                        <c:v>1990.541666666539</c:v>
                      </c:pt>
                      <c:pt idx="1687">
                        <c:v>1990.6249999998722</c:v>
                      </c:pt>
                      <c:pt idx="1688">
                        <c:v>1990.7083333332055</c:v>
                      </c:pt>
                      <c:pt idx="1689">
                        <c:v>1990.7916666665387</c:v>
                      </c:pt>
                      <c:pt idx="1690">
                        <c:v>1990.874999999872</c:v>
                      </c:pt>
                      <c:pt idx="1691">
                        <c:v>1990.9583333332052</c:v>
                      </c:pt>
                      <c:pt idx="1692">
                        <c:v>1991.0416666665385</c:v>
                      </c:pt>
                      <c:pt idx="1693">
                        <c:v>1991.1249999998718</c:v>
                      </c:pt>
                      <c:pt idx="1694">
                        <c:v>1991.208333333205</c:v>
                      </c:pt>
                      <c:pt idx="1695">
                        <c:v>1991.2916666665383</c:v>
                      </c:pt>
                      <c:pt idx="1696">
                        <c:v>1991.3749999998715</c:v>
                      </c:pt>
                      <c:pt idx="1697">
                        <c:v>1991.4583333332048</c:v>
                      </c:pt>
                      <c:pt idx="1698">
                        <c:v>1991.541666666538</c:v>
                      </c:pt>
                      <c:pt idx="1699">
                        <c:v>1991.6249999998713</c:v>
                      </c:pt>
                      <c:pt idx="1700">
                        <c:v>1991.7083333332046</c:v>
                      </c:pt>
                      <c:pt idx="1701">
                        <c:v>1991.7916666665378</c:v>
                      </c:pt>
                      <c:pt idx="1702">
                        <c:v>1991.8749999998711</c:v>
                      </c:pt>
                      <c:pt idx="1703">
                        <c:v>1991.9583333332043</c:v>
                      </c:pt>
                      <c:pt idx="1704">
                        <c:v>1992.0416666665376</c:v>
                      </c:pt>
                      <c:pt idx="1705">
                        <c:v>1992.1249999998709</c:v>
                      </c:pt>
                      <c:pt idx="1706">
                        <c:v>1992.2083333332041</c:v>
                      </c:pt>
                      <c:pt idx="1707">
                        <c:v>1992.2916666665374</c:v>
                      </c:pt>
                      <c:pt idx="1708">
                        <c:v>1992.3749999998706</c:v>
                      </c:pt>
                      <c:pt idx="1709">
                        <c:v>1992.4583333332039</c:v>
                      </c:pt>
                      <c:pt idx="1710">
                        <c:v>1992.5416666665371</c:v>
                      </c:pt>
                      <c:pt idx="1711">
                        <c:v>1992.6249999998704</c:v>
                      </c:pt>
                      <c:pt idx="1712">
                        <c:v>1992.7083333332037</c:v>
                      </c:pt>
                      <c:pt idx="1713">
                        <c:v>1992.7916666665369</c:v>
                      </c:pt>
                      <c:pt idx="1714">
                        <c:v>1992.8749999998702</c:v>
                      </c:pt>
                      <c:pt idx="1715">
                        <c:v>1992.9583333332034</c:v>
                      </c:pt>
                      <c:pt idx="1716">
                        <c:v>1993.0416666665367</c:v>
                      </c:pt>
                      <c:pt idx="1717">
                        <c:v>1993.1249999998699</c:v>
                      </c:pt>
                      <c:pt idx="1718">
                        <c:v>1993.2083333332032</c:v>
                      </c:pt>
                      <c:pt idx="1719">
                        <c:v>1993.2916666665365</c:v>
                      </c:pt>
                      <c:pt idx="1720">
                        <c:v>1993.3749999998697</c:v>
                      </c:pt>
                      <c:pt idx="1721">
                        <c:v>1993.458333333203</c:v>
                      </c:pt>
                      <c:pt idx="1722">
                        <c:v>1993.5416666665362</c:v>
                      </c:pt>
                      <c:pt idx="1723">
                        <c:v>1993.6249999998695</c:v>
                      </c:pt>
                      <c:pt idx="1724">
                        <c:v>1993.7083333332027</c:v>
                      </c:pt>
                      <c:pt idx="1725">
                        <c:v>1993.791666666536</c:v>
                      </c:pt>
                      <c:pt idx="1726">
                        <c:v>1993.8749999998693</c:v>
                      </c:pt>
                      <c:pt idx="1727">
                        <c:v>1993.9583333332025</c:v>
                      </c:pt>
                      <c:pt idx="1728">
                        <c:v>1994.0416666665358</c:v>
                      </c:pt>
                      <c:pt idx="1729">
                        <c:v>1994.124999999869</c:v>
                      </c:pt>
                      <c:pt idx="1730">
                        <c:v>1994.2083333332023</c:v>
                      </c:pt>
                      <c:pt idx="1731">
                        <c:v>1994.2916666665355</c:v>
                      </c:pt>
                      <c:pt idx="1732">
                        <c:v>1994.3749999998688</c:v>
                      </c:pt>
                      <c:pt idx="1733">
                        <c:v>1994.4583333332021</c:v>
                      </c:pt>
                      <c:pt idx="1734">
                        <c:v>1994.5416666665353</c:v>
                      </c:pt>
                      <c:pt idx="1735">
                        <c:v>1994.6249999998686</c:v>
                      </c:pt>
                      <c:pt idx="1736">
                        <c:v>1994.7083333332018</c:v>
                      </c:pt>
                      <c:pt idx="1737">
                        <c:v>1994.7916666665351</c:v>
                      </c:pt>
                      <c:pt idx="1738">
                        <c:v>1994.8749999998684</c:v>
                      </c:pt>
                      <c:pt idx="1739">
                        <c:v>1994.9583333332016</c:v>
                      </c:pt>
                      <c:pt idx="1740">
                        <c:v>1995.0416666665349</c:v>
                      </c:pt>
                      <c:pt idx="1741">
                        <c:v>1995.1249999998681</c:v>
                      </c:pt>
                      <c:pt idx="1742">
                        <c:v>1995.2083333332014</c:v>
                      </c:pt>
                      <c:pt idx="1743">
                        <c:v>1995.2916666665346</c:v>
                      </c:pt>
                      <c:pt idx="1744">
                        <c:v>1995.3749999998679</c:v>
                      </c:pt>
                      <c:pt idx="1745">
                        <c:v>1995.4583333332012</c:v>
                      </c:pt>
                      <c:pt idx="1746">
                        <c:v>1995.5416666665344</c:v>
                      </c:pt>
                      <c:pt idx="1747">
                        <c:v>1995.6249999998677</c:v>
                      </c:pt>
                      <c:pt idx="1748">
                        <c:v>1995.7083333332009</c:v>
                      </c:pt>
                      <c:pt idx="1749">
                        <c:v>1995.7916666665342</c:v>
                      </c:pt>
                      <c:pt idx="1750">
                        <c:v>1995.8749999998674</c:v>
                      </c:pt>
                      <c:pt idx="1751">
                        <c:v>1995.9583333332007</c:v>
                      </c:pt>
                      <c:pt idx="1752">
                        <c:v>1996.041666666534</c:v>
                      </c:pt>
                      <c:pt idx="1753">
                        <c:v>1996.1249999998672</c:v>
                      </c:pt>
                      <c:pt idx="1754">
                        <c:v>1996.2083333332005</c:v>
                      </c:pt>
                      <c:pt idx="1755">
                        <c:v>1996.2916666665337</c:v>
                      </c:pt>
                      <c:pt idx="1756">
                        <c:v>1996.374999999867</c:v>
                      </c:pt>
                      <c:pt idx="1757">
                        <c:v>1996.4583333332002</c:v>
                      </c:pt>
                      <c:pt idx="1758">
                        <c:v>1996.5416666665335</c:v>
                      </c:pt>
                      <c:pt idx="1759">
                        <c:v>1996.6249999998668</c:v>
                      </c:pt>
                      <c:pt idx="1760">
                        <c:v>1996.7083333332</c:v>
                      </c:pt>
                      <c:pt idx="1761">
                        <c:v>1996.7916666665333</c:v>
                      </c:pt>
                      <c:pt idx="1762">
                        <c:v>1996.8749999998665</c:v>
                      </c:pt>
                      <c:pt idx="1763">
                        <c:v>1996.9583333331998</c:v>
                      </c:pt>
                      <c:pt idx="1764">
                        <c:v>1997.041666666533</c:v>
                      </c:pt>
                      <c:pt idx="1765">
                        <c:v>1997.1249999998663</c:v>
                      </c:pt>
                      <c:pt idx="1766">
                        <c:v>1997.2083333331996</c:v>
                      </c:pt>
                      <c:pt idx="1767">
                        <c:v>1997.2916666665328</c:v>
                      </c:pt>
                      <c:pt idx="1768">
                        <c:v>1997.3749999998661</c:v>
                      </c:pt>
                      <c:pt idx="1769">
                        <c:v>1997.4583333331993</c:v>
                      </c:pt>
                      <c:pt idx="1770">
                        <c:v>1997.5416666665326</c:v>
                      </c:pt>
                      <c:pt idx="1771">
                        <c:v>1997.6249999998658</c:v>
                      </c:pt>
                      <c:pt idx="1772">
                        <c:v>1997.7083333331991</c:v>
                      </c:pt>
                      <c:pt idx="1773">
                        <c:v>1997.7916666665324</c:v>
                      </c:pt>
                      <c:pt idx="1774">
                        <c:v>1997.8749999998656</c:v>
                      </c:pt>
                      <c:pt idx="1775">
                        <c:v>1997.9583333331989</c:v>
                      </c:pt>
                      <c:pt idx="1776">
                        <c:v>1998.0416666665321</c:v>
                      </c:pt>
                      <c:pt idx="1777">
                        <c:v>1998.1249999998654</c:v>
                      </c:pt>
                      <c:pt idx="1778">
                        <c:v>1998.2083333331987</c:v>
                      </c:pt>
                      <c:pt idx="1779">
                        <c:v>1998.2916666665319</c:v>
                      </c:pt>
                      <c:pt idx="1780">
                        <c:v>1998.3749999998652</c:v>
                      </c:pt>
                      <c:pt idx="1781">
                        <c:v>1998.4583333331984</c:v>
                      </c:pt>
                      <c:pt idx="1782">
                        <c:v>1998.5416666665317</c:v>
                      </c:pt>
                      <c:pt idx="1783">
                        <c:v>1998.6249999998649</c:v>
                      </c:pt>
                      <c:pt idx="1784">
                        <c:v>1998.7083333331982</c:v>
                      </c:pt>
                      <c:pt idx="1785">
                        <c:v>1998.7916666665315</c:v>
                      </c:pt>
                      <c:pt idx="1786">
                        <c:v>1998.8749999998647</c:v>
                      </c:pt>
                      <c:pt idx="1787">
                        <c:v>1998.958333333198</c:v>
                      </c:pt>
                      <c:pt idx="1788">
                        <c:v>1999.0416666665312</c:v>
                      </c:pt>
                      <c:pt idx="1789">
                        <c:v>1999.1249999998645</c:v>
                      </c:pt>
                      <c:pt idx="1790">
                        <c:v>1999.2083333331977</c:v>
                      </c:pt>
                      <c:pt idx="1791">
                        <c:v>1999.291666666531</c:v>
                      </c:pt>
                      <c:pt idx="1792">
                        <c:v>1999.3749999998643</c:v>
                      </c:pt>
                      <c:pt idx="1793">
                        <c:v>1999.4583333331975</c:v>
                      </c:pt>
                      <c:pt idx="1794">
                        <c:v>1999.5416666665308</c:v>
                      </c:pt>
                      <c:pt idx="1795">
                        <c:v>1999.624999999864</c:v>
                      </c:pt>
                      <c:pt idx="1796">
                        <c:v>1999.7083333331973</c:v>
                      </c:pt>
                      <c:pt idx="1797">
                        <c:v>1999.7916666665305</c:v>
                      </c:pt>
                      <c:pt idx="1798">
                        <c:v>1999.8749999998638</c:v>
                      </c:pt>
                      <c:pt idx="1799">
                        <c:v>1999.9583333331971</c:v>
                      </c:pt>
                      <c:pt idx="1800">
                        <c:v>2000.0416666665303</c:v>
                      </c:pt>
                      <c:pt idx="1801">
                        <c:v>2000.1249999998636</c:v>
                      </c:pt>
                      <c:pt idx="1802">
                        <c:v>2000.2083333331968</c:v>
                      </c:pt>
                      <c:pt idx="1803">
                        <c:v>2000.2916666665301</c:v>
                      </c:pt>
                      <c:pt idx="1804">
                        <c:v>2000.3749999998633</c:v>
                      </c:pt>
                      <c:pt idx="1805">
                        <c:v>2000.4583333331966</c:v>
                      </c:pt>
                      <c:pt idx="1806">
                        <c:v>2000.5416666665299</c:v>
                      </c:pt>
                      <c:pt idx="1807">
                        <c:v>2000.6249999998631</c:v>
                      </c:pt>
                      <c:pt idx="1808">
                        <c:v>2000.7083333331964</c:v>
                      </c:pt>
                      <c:pt idx="1809">
                        <c:v>2000.7916666665296</c:v>
                      </c:pt>
                      <c:pt idx="1810">
                        <c:v>2000.8749999998629</c:v>
                      </c:pt>
                      <c:pt idx="1811">
                        <c:v>2000.9583333331962</c:v>
                      </c:pt>
                      <c:pt idx="1812">
                        <c:v>2001.0416666665294</c:v>
                      </c:pt>
                      <c:pt idx="1813">
                        <c:v>2001.1249999998627</c:v>
                      </c:pt>
                      <c:pt idx="1814">
                        <c:v>2001.2083333331959</c:v>
                      </c:pt>
                      <c:pt idx="1815">
                        <c:v>2001.2916666665292</c:v>
                      </c:pt>
                      <c:pt idx="1816">
                        <c:v>2001.3749999998624</c:v>
                      </c:pt>
                      <c:pt idx="1817">
                        <c:v>2001.4583333331957</c:v>
                      </c:pt>
                      <c:pt idx="1818">
                        <c:v>2001.541666666529</c:v>
                      </c:pt>
                      <c:pt idx="1819">
                        <c:v>2001.6249999998622</c:v>
                      </c:pt>
                      <c:pt idx="1820">
                        <c:v>2001.7083333331955</c:v>
                      </c:pt>
                      <c:pt idx="1821">
                        <c:v>2001.7916666665287</c:v>
                      </c:pt>
                      <c:pt idx="1822">
                        <c:v>2001.874999999862</c:v>
                      </c:pt>
                      <c:pt idx="1823">
                        <c:v>2001.9583333331952</c:v>
                      </c:pt>
                      <c:pt idx="1824">
                        <c:v>2002.0416666665285</c:v>
                      </c:pt>
                      <c:pt idx="1825">
                        <c:v>2002.1249999998618</c:v>
                      </c:pt>
                      <c:pt idx="1826">
                        <c:v>2002.208333333195</c:v>
                      </c:pt>
                      <c:pt idx="1827">
                        <c:v>2002.2916666665283</c:v>
                      </c:pt>
                      <c:pt idx="1828">
                        <c:v>2002.3749999998615</c:v>
                      </c:pt>
                      <c:pt idx="1829">
                        <c:v>2002.4583333331948</c:v>
                      </c:pt>
                      <c:pt idx="1830">
                        <c:v>2002.541666666528</c:v>
                      </c:pt>
                      <c:pt idx="1831">
                        <c:v>2002.6249999998613</c:v>
                      </c:pt>
                      <c:pt idx="1832">
                        <c:v>2002.7083333331946</c:v>
                      </c:pt>
                      <c:pt idx="1833">
                        <c:v>2002.7916666665278</c:v>
                      </c:pt>
                      <c:pt idx="1834">
                        <c:v>2002.8749999998611</c:v>
                      </c:pt>
                      <c:pt idx="1835">
                        <c:v>2002.9583333331943</c:v>
                      </c:pt>
                      <c:pt idx="1836">
                        <c:v>2003.0416666665276</c:v>
                      </c:pt>
                      <c:pt idx="1837">
                        <c:v>2003.1249999998608</c:v>
                      </c:pt>
                      <c:pt idx="1838">
                        <c:v>2003.2083333331941</c:v>
                      </c:pt>
                      <c:pt idx="1839">
                        <c:v>2003.2916666665274</c:v>
                      </c:pt>
                      <c:pt idx="1840">
                        <c:v>2003.3749999998606</c:v>
                      </c:pt>
                      <c:pt idx="1841">
                        <c:v>2003.4583333331939</c:v>
                      </c:pt>
                      <c:pt idx="1842">
                        <c:v>2003.5416666665271</c:v>
                      </c:pt>
                      <c:pt idx="1843">
                        <c:v>2003.6249999998604</c:v>
                      </c:pt>
                      <c:pt idx="1844">
                        <c:v>2003.7083333331937</c:v>
                      </c:pt>
                      <c:pt idx="1845">
                        <c:v>2003.7916666665269</c:v>
                      </c:pt>
                      <c:pt idx="1846">
                        <c:v>2003.8749999998602</c:v>
                      </c:pt>
                      <c:pt idx="1847">
                        <c:v>2003.9583333331934</c:v>
                      </c:pt>
                      <c:pt idx="1848">
                        <c:v>2004.0416666665267</c:v>
                      </c:pt>
                      <c:pt idx="1849">
                        <c:v>2004.1249999998599</c:v>
                      </c:pt>
                      <c:pt idx="1850">
                        <c:v>2004.2083333331932</c:v>
                      </c:pt>
                      <c:pt idx="1851">
                        <c:v>2004.2916666665265</c:v>
                      </c:pt>
                      <c:pt idx="1852">
                        <c:v>2004.3749999998597</c:v>
                      </c:pt>
                      <c:pt idx="1853">
                        <c:v>2004.458333333193</c:v>
                      </c:pt>
                      <c:pt idx="1854">
                        <c:v>2004.5416666665262</c:v>
                      </c:pt>
                      <c:pt idx="1855">
                        <c:v>2004.6249999998595</c:v>
                      </c:pt>
                      <c:pt idx="1856">
                        <c:v>2004.7083333331927</c:v>
                      </c:pt>
                      <c:pt idx="1857">
                        <c:v>2004.791666666526</c:v>
                      </c:pt>
                      <c:pt idx="1858">
                        <c:v>2004.8749999998593</c:v>
                      </c:pt>
                      <c:pt idx="1859">
                        <c:v>2004.9583333331925</c:v>
                      </c:pt>
                      <c:pt idx="1860">
                        <c:v>2005.0416666665258</c:v>
                      </c:pt>
                      <c:pt idx="1861">
                        <c:v>2005.124999999859</c:v>
                      </c:pt>
                      <c:pt idx="1862">
                        <c:v>2005.2083333331923</c:v>
                      </c:pt>
                      <c:pt idx="1863">
                        <c:v>2005.2916666665255</c:v>
                      </c:pt>
                      <c:pt idx="1864">
                        <c:v>2005.3749999998588</c:v>
                      </c:pt>
                      <c:pt idx="1865">
                        <c:v>2005.4583333331921</c:v>
                      </c:pt>
                      <c:pt idx="1866">
                        <c:v>2005.5416666665253</c:v>
                      </c:pt>
                      <c:pt idx="1867">
                        <c:v>2005.6249999998586</c:v>
                      </c:pt>
                      <c:pt idx="1868">
                        <c:v>2005.7083333331918</c:v>
                      </c:pt>
                      <c:pt idx="1869">
                        <c:v>2005.7916666665251</c:v>
                      </c:pt>
                      <c:pt idx="1870">
                        <c:v>2005.8749999998583</c:v>
                      </c:pt>
                      <c:pt idx="1871">
                        <c:v>2005.9583333331916</c:v>
                      </c:pt>
                      <c:pt idx="1872">
                        <c:v>2006.0416666665249</c:v>
                      </c:pt>
                      <c:pt idx="1873">
                        <c:v>2006.1249999998581</c:v>
                      </c:pt>
                      <c:pt idx="1874">
                        <c:v>2006.2083333331914</c:v>
                      </c:pt>
                      <c:pt idx="1875">
                        <c:v>2006.2916666665246</c:v>
                      </c:pt>
                      <c:pt idx="1876">
                        <c:v>2006.3749999998579</c:v>
                      </c:pt>
                      <c:pt idx="1877">
                        <c:v>2006.4583333331911</c:v>
                      </c:pt>
                      <c:pt idx="1878">
                        <c:v>2006.5416666665244</c:v>
                      </c:pt>
                      <c:pt idx="1879">
                        <c:v>2006.6249999998577</c:v>
                      </c:pt>
                      <c:pt idx="1880">
                        <c:v>2006.7083333331909</c:v>
                      </c:pt>
                      <c:pt idx="1881">
                        <c:v>2006.7916666665242</c:v>
                      </c:pt>
                      <c:pt idx="1882">
                        <c:v>2006.8749999998574</c:v>
                      </c:pt>
                      <c:pt idx="1883">
                        <c:v>2006.9583333331907</c:v>
                      </c:pt>
                      <c:pt idx="1884">
                        <c:v>2007.041666666524</c:v>
                      </c:pt>
                      <c:pt idx="1885">
                        <c:v>2007.1249999998572</c:v>
                      </c:pt>
                      <c:pt idx="1886">
                        <c:v>2007.2083333331905</c:v>
                      </c:pt>
                      <c:pt idx="1887">
                        <c:v>2007.2916666665237</c:v>
                      </c:pt>
                      <c:pt idx="1888">
                        <c:v>2007.374999999857</c:v>
                      </c:pt>
                      <c:pt idx="1889">
                        <c:v>2007.4583333331902</c:v>
                      </c:pt>
                      <c:pt idx="1890">
                        <c:v>2007.5416666665235</c:v>
                      </c:pt>
                      <c:pt idx="1891">
                        <c:v>2007.6249999998568</c:v>
                      </c:pt>
                      <c:pt idx="1892">
                        <c:v>2007.70833333319</c:v>
                      </c:pt>
                      <c:pt idx="1893">
                        <c:v>2007.7916666665233</c:v>
                      </c:pt>
                      <c:pt idx="1894">
                        <c:v>2007.8749999998565</c:v>
                      </c:pt>
                      <c:pt idx="1895">
                        <c:v>2007.9583333331898</c:v>
                      </c:pt>
                      <c:pt idx="1896">
                        <c:v>2008.041666666523</c:v>
                      </c:pt>
                      <c:pt idx="1897">
                        <c:v>2008.1249999998563</c:v>
                      </c:pt>
                      <c:pt idx="1898">
                        <c:v>2008.2083333331896</c:v>
                      </c:pt>
                      <c:pt idx="1899">
                        <c:v>2008.2916666665228</c:v>
                      </c:pt>
                      <c:pt idx="1900">
                        <c:v>2008.3749999998561</c:v>
                      </c:pt>
                      <c:pt idx="1901">
                        <c:v>2008.4583333331893</c:v>
                      </c:pt>
                      <c:pt idx="1902">
                        <c:v>2008.5416666665226</c:v>
                      </c:pt>
                      <c:pt idx="1903">
                        <c:v>2008.6249999998558</c:v>
                      </c:pt>
                      <c:pt idx="1904">
                        <c:v>2008.7083333331891</c:v>
                      </c:pt>
                      <c:pt idx="1905">
                        <c:v>2008.7916666665224</c:v>
                      </c:pt>
                      <c:pt idx="1906">
                        <c:v>2008.8749999998556</c:v>
                      </c:pt>
                      <c:pt idx="1907">
                        <c:v>2008.9583333331889</c:v>
                      </c:pt>
                      <c:pt idx="1908">
                        <c:v>2009.0416666665221</c:v>
                      </c:pt>
                      <c:pt idx="1909">
                        <c:v>2009.1249999998554</c:v>
                      </c:pt>
                      <c:pt idx="1910">
                        <c:v>2009.2083333331886</c:v>
                      </c:pt>
                      <c:pt idx="1911">
                        <c:v>2009.2916666665219</c:v>
                      </c:pt>
                      <c:pt idx="1912">
                        <c:v>2009.3749999998552</c:v>
                      </c:pt>
                      <c:pt idx="1913">
                        <c:v>2009.4583333331884</c:v>
                      </c:pt>
                      <c:pt idx="1914">
                        <c:v>2009.5416666665217</c:v>
                      </c:pt>
                      <c:pt idx="1915">
                        <c:v>2009.6249999998549</c:v>
                      </c:pt>
                      <c:pt idx="1916">
                        <c:v>2009.7083333331882</c:v>
                      </c:pt>
                      <c:pt idx="1917">
                        <c:v>2009.7916666665215</c:v>
                      </c:pt>
                      <c:pt idx="1918">
                        <c:v>2009.8749999998547</c:v>
                      </c:pt>
                      <c:pt idx="1919">
                        <c:v>2009.958333333188</c:v>
                      </c:pt>
                      <c:pt idx="1920">
                        <c:v>2010.0416666665212</c:v>
                      </c:pt>
                      <c:pt idx="1921">
                        <c:v>2010.1249999998545</c:v>
                      </c:pt>
                      <c:pt idx="1922">
                        <c:v>2010.2083333331877</c:v>
                      </c:pt>
                      <c:pt idx="1923">
                        <c:v>2010.291666666521</c:v>
                      </c:pt>
                      <c:pt idx="1924">
                        <c:v>2010.3749999998543</c:v>
                      </c:pt>
                      <c:pt idx="1925">
                        <c:v>2010.4583333331875</c:v>
                      </c:pt>
                      <c:pt idx="1926">
                        <c:v>2010.5416666665208</c:v>
                      </c:pt>
                      <c:pt idx="1927">
                        <c:v>2010.624999999854</c:v>
                      </c:pt>
                      <c:pt idx="1928">
                        <c:v>2010.7083333331873</c:v>
                      </c:pt>
                      <c:pt idx="1929">
                        <c:v>2010.7916666665205</c:v>
                      </c:pt>
                      <c:pt idx="1930">
                        <c:v>2010.8749999998538</c:v>
                      </c:pt>
                      <c:pt idx="1931">
                        <c:v>2010.9583333331871</c:v>
                      </c:pt>
                      <c:pt idx="1932">
                        <c:v>2011.0416666665203</c:v>
                      </c:pt>
                      <c:pt idx="1933">
                        <c:v>2011.1249999998536</c:v>
                      </c:pt>
                      <c:pt idx="1934">
                        <c:v>2011.2083333331868</c:v>
                      </c:pt>
                      <c:pt idx="1935">
                        <c:v>2011.2916666665201</c:v>
                      </c:pt>
                      <c:pt idx="1936">
                        <c:v>2011.3749999998533</c:v>
                      </c:pt>
                      <c:pt idx="1937">
                        <c:v>2011.4583333331866</c:v>
                      </c:pt>
                      <c:pt idx="1938">
                        <c:v>2011.5416666665199</c:v>
                      </c:pt>
                      <c:pt idx="1939">
                        <c:v>2011.6249999998531</c:v>
                      </c:pt>
                      <c:pt idx="1940">
                        <c:v>2011.7083333331864</c:v>
                      </c:pt>
                      <c:pt idx="1941">
                        <c:v>2011.7916666665196</c:v>
                      </c:pt>
                      <c:pt idx="1942">
                        <c:v>2011.8749999998529</c:v>
                      </c:pt>
                      <c:pt idx="1943">
                        <c:v>2011.9583333331861</c:v>
                      </c:pt>
                      <c:pt idx="1944">
                        <c:v>2012.0416666665194</c:v>
                      </c:pt>
                      <c:pt idx="1945">
                        <c:v>2012.1249999998527</c:v>
                      </c:pt>
                      <c:pt idx="1946">
                        <c:v>2012.2083333331859</c:v>
                      </c:pt>
                      <c:pt idx="1947">
                        <c:v>2012.2916666665192</c:v>
                      </c:pt>
                      <c:pt idx="1948">
                        <c:v>2012.3749999998524</c:v>
                      </c:pt>
                      <c:pt idx="1949">
                        <c:v>2012.4583333331857</c:v>
                      </c:pt>
                      <c:pt idx="1950">
                        <c:v>2012.5416666665189</c:v>
                      </c:pt>
                      <c:pt idx="1951">
                        <c:v>2012.6249999998522</c:v>
                      </c:pt>
                      <c:pt idx="1952">
                        <c:v>2012.7083333331855</c:v>
                      </c:pt>
                      <c:pt idx="1953">
                        <c:v>2012.7916666665187</c:v>
                      </c:pt>
                      <c:pt idx="1954">
                        <c:v>2012.874999999852</c:v>
                      </c:pt>
                      <c:pt idx="1955">
                        <c:v>2012.9583333331852</c:v>
                      </c:pt>
                      <c:pt idx="1956">
                        <c:v>2013.0416666665185</c:v>
                      </c:pt>
                      <c:pt idx="1957">
                        <c:v>2013.1249999998518</c:v>
                      </c:pt>
                      <c:pt idx="1958">
                        <c:v>2013.208333333185</c:v>
                      </c:pt>
                      <c:pt idx="1959">
                        <c:v>2013.2916666665183</c:v>
                      </c:pt>
                      <c:pt idx="1960">
                        <c:v>2013.3749999998515</c:v>
                      </c:pt>
                      <c:pt idx="1961">
                        <c:v>2013.4583333331848</c:v>
                      </c:pt>
                      <c:pt idx="1962">
                        <c:v>2013.541666666518</c:v>
                      </c:pt>
                      <c:pt idx="1963">
                        <c:v>2013.6249999998513</c:v>
                      </c:pt>
                      <c:pt idx="1964">
                        <c:v>2013.7083333331846</c:v>
                      </c:pt>
                      <c:pt idx="1965">
                        <c:v>2013.7916666665178</c:v>
                      </c:pt>
                      <c:pt idx="1966">
                        <c:v>2013.8749999998511</c:v>
                      </c:pt>
                      <c:pt idx="1967">
                        <c:v>2013.9583333331843</c:v>
                      </c:pt>
                      <c:pt idx="1968">
                        <c:v>2014.0416666665176</c:v>
                      </c:pt>
                      <c:pt idx="1969">
                        <c:v>2014.1249999998508</c:v>
                      </c:pt>
                      <c:pt idx="1970">
                        <c:v>2014.2083333331841</c:v>
                      </c:pt>
                      <c:pt idx="1971">
                        <c:v>2014.2916666665174</c:v>
                      </c:pt>
                      <c:pt idx="1972">
                        <c:v>2014.3749999998506</c:v>
                      </c:pt>
                      <c:pt idx="1973">
                        <c:v>2014.4583333331839</c:v>
                      </c:pt>
                      <c:pt idx="1974">
                        <c:v>2014.5416666665171</c:v>
                      </c:pt>
                      <c:pt idx="1975">
                        <c:v>2014.6249999998504</c:v>
                      </c:pt>
                      <c:pt idx="1976">
                        <c:v>2014.7083333331836</c:v>
                      </c:pt>
                      <c:pt idx="1977">
                        <c:v>2014.7916666665169</c:v>
                      </c:pt>
                      <c:pt idx="1978">
                        <c:v>2014.8749999998502</c:v>
                      </c:pt>
                      <c:pt idx="1979">
                        <c:v>2014.9583333331834</c:v>
                      </c:pt>
                      <c:pt idx="1980">
                        <c:v>2015.0416666665167</c:v>
                      </c:pt>
                      <c:pt idx="1981">
                        <c:v>2015.1249999998499</c:v>
                      </c:pt>
                      <c:pt idx="1982">
                        <c:v>2015.2083333331832</c:v>
                      </c:pt>
                      <c:pt idx="1983">
                        <c:v>2015.2916666665164</c:v>
                      </c:pt>
                      <c:pt idx="1984">
                        <c:v>2015.3749999998497</c:v>
                      </c:pt>
                      <c:pt idx="1985">
                        <c:v>2015.458333333183</c:v>
                      </c:pt>
                      <c:pt idx="1986">
                        <c:v>2015.5416666665162</c:v>
                      </c:pt>
                      <c:pt idx="1987">
                        <c:v>2015.6249999998495</c:v>
                      </c:pt>
                      <c:pt idx="1988">
                        <c:v>2015.7083333331827</c:v>
                      </c:pt>
                      <c:pt idx="1989">
                        <c:v>2015.791666666516</c:v>
                      </c:pt>
                      <c:pt idx="1990">
                        <c:v>2015.8749999998493</c:v>
                      </c:pt>
                      <c:pt idx="1991">
                        <c:v>2015.9583333331825</c:v>
                      </c:pt>
                      <c:pt idx="1992">
                        <c:v>2016.0416666665158</c:v>
                      </c:pt>
                      <c:pt idx="1993">
                        <c:v>2016.124999999849</c:v>
                      </c:pt>
                      <c:pt idx="1994">
                        <c:v>2016.2083333331823</c:v>
                      </c:pt>
                      <c:pt idx="1995">
                        <c:v>2016.2916666665155</c:v>
                      </c:pt>
                      <c:pt idx="1996">
                        <c:v>2016.3749999998488</c:v>
                      </c:pt>
                      <c:pt idx="1997">
                        <c:v>2016.4583333331821</c:v>
                      </c:pt>
                      <c:pt idx="1998">
                        <c:v>2016.5416666665153</c:v>
                      </c:pt>
                      <c:pt idx="1999">
                        <c:v>2016.6249999998486</c:v>
                      </c:pt>
                      <c:pt idx="2000">
                        <c:v>2016.7083333331818</c:v>
                      </c:pt>
                      <c:pt idx="2001">
                        <c:v>2016.7916666665151</c:v>
                      </c:pt>
                      <c:pt idx="2002">
                        <c:v>2016.8749999998483</c:v>
                      </c:pt>
                      <c:pt idx="2003">
                        <c:v>2016.9583333331816</c:v>
                      </c:pt>
                      <c:pt idx="2004">
                        <c:v>2017.0416666665149</c:v>
                      </c:pt>
                      <c:pt idx="2005">
                        <c:v>2017.1249999998481</c:v>
                      </c:pt>
                      <c:pt idx="2006">
                        <c:v>2017.2083333331814</c:v>
                      </c:pt>
                      <c:pt idx="2007">
                        <c:v>2017.2916666665146</c:v>
                      </c:pt>
                      <c:pt idx="2008">
                        <c:v>2017.3749999998479</c:v>
                      </c:pt>
                      <c:pt idx="2009">
                        <c:v>2017.4583333331811</c:v>
                      </c:pt>
                      <c:pt idx="2010">
                        <c:v>2017.5416666665144</c:v>
                      </c:pt>
                      <c:pt idx="2011">
                        <c:v>2017.6249999998477</c:v>
                      </c:pt>
                      <c:pt idx="2012">
                        <c:v>2017.7083333331809</c:v>
                      </c:pt>
                      <c:pt idx="2013">
                        <c:v>2017.7916666665142</c:v>
                      </c:pt>
                      <c:pt idx="2014">
                        <c:v>2017.8749999998474</c:v>
                      </c:pt>
                      <c:pt idx="2015">
                        <c:v>2017.9583333331807</c:v>
                      </c:pt>
                      <c:pt idx="2016">
                        <c:v>2018.0416666665139</c:v>
                      </c:pt>
                      <c:pt idx="2017">
                        <c:v>2018.1249999998472</c:v>
                      </c:pt>
                      <c:pt idx="2018">
                        <c:v>2018.2083333331805</c:v>
                      </c:pt>
                      <c:pt idx="2019">
                        <c:v>2018.2916666665137</c:v>
                      </c:pt>
                    </c:numCache>
                  </c:numRef>
                </c:xVal>
                <c:yVal>
                  <c:numRef>
                    <c:extLst xmlns:c15="http://schemas.microsoft.com/office/drawing/2012/chart">
                      <c:ext xmlns:c15="http://schemas.microsoft.com/office/drawing/2012/chart" uri="{02D57815-91ED-43cb-92C2-25804820EDAC}">
                        <c15:formulaRef>
                          <c15:sqref>'AMO-TSI-Temp-Data'!$O$4:$O$2023</c15:sqref>
                        </c15:formulaRef>
                      </c:ext>
                    </c:extLst>
                    <c:numCache>
                      <c:formatCode>General</c:formatCode>
                      <c:ptCount val="2020"/>
                      <c:pt idx="0">
                        <c:v>-0.70199999999999996</c:v>
                      </c:pt>
                      <c:pt idx="1">
                        <c:v>-0.28100000000000003</c:v>
                      </c:pt>
                      <c:pt idx="2">
                        <c:v>-0.73199999999999998</c:v>
                      </c:pt>
                      <c:pt idx="3">
                        <c:v>-0.56899999999999995</c:v>
                      </c:pt>
                      <c:pt idx="4">
                        <c:v>-0.32600000000000001</c:v>
                      </c:pt>
                      <c:pt idx="5">
                        <c:v>-0.21199999999999999</c:v>
                      </c:pt>
                      <c:pt idx="6">
                        <c:v>-0.128</c:v>
                      </c:pt>
                      <c:pt idx="7">
                        <c:v>-0.23200000000000001</c:v>
                      </c:pt>
                      <c:pt idx="8">
                        <c:v>-0.435</c:v>
                      </c:pt>
                      <c:pt idx="9">
                        <c:v>-0.45200000000000001</c:v>
                      </c:pt>
                      <c:pt idx="10">
                        <c:v>-0.189</c:v>
                      </c:pt>
                      <c:pt idx="11">
                        <c:v>-0.26700000000000002</c:v>
                      </c:pt>
                      <c:pt idx="12">
                        <c:v>-0.29899999999999999</c:v>
                      </c:pt>
                      <c:pt idx="13">
                        <c:v>-0.35799999999999998</c:v>
                      </c:pt>
                      <c:pt idx="14">
                        <c:v>-0.48199999999999998</c:v>
                      </c:pt>
                      <c:pt idx="15">
                        <c:v>-0.44400000000000001</c:v>
                      </c:pt>
                      <c:pt idx="16">
                        <c:v>-0.3</c:v>
                      </c:pt>
                      <c:pt idx="17">
                        <c:v>-0.188</c:v>
                      </c:pt>
                      <c:pt idx="18">
                        <c:v>-0.21299999999999999</c:v>
                      </c:pt>
                      <c:pt idx="19">
                        <c:v>-0.152</c:v>
                      </c:pt>
                      <c:pt idx="20">
                        <c:v>-0.105</c:v>
                      </c:pt>
                      <c:pt idx="21">
                        <c:v>-0.06</c:v>
                      </c:pt>
                      <c:pt idx="22">
                        <c:v>-2.7E-2</c:v>
                      </c:pt>
                      <c:pt idx="23">
                        <c:v>-6.4000000000000001E-2</c:v>
                      </c:pt>
                      <c:pt idx="24">
                        <c:v>-0.307</c:v>
                      </c:pt>
                      <c:pt idx="25">
                        <c:v>-0.47599999999999998</c:v>
                      </c:pt>
                      <c:pt idx="26">
                        <c:v>-0.505</c:v>
                      </c:pt>
                      <c:pt idx="27">
                        <c:v>-0.55800000000000005</c:v>
                      </c:pt>
                      <c:pt idx="28">
                        <c:v>-0.20699999999999999</c:v>
                      </c:pt>
                      <c:pt idx="29">
                        <c:v>-3.6999999999999998E-2</c:v>
                      </c:pt>
                      <c:pt idx="30">
                        <c:v>-1.4999999999999999E-2</c:v>
                      </c:pt>
                      <c:pt idx="31">
                        <c:v>-0.19400000000000001</c:v>
                      </c:pt>
                      <c:pt idx="32">
                        <c:v>-0.124</c:v>
                      </c:pt>
                      <c:pt idx="33">
                        <c:v>-0.216</c:v>
                      </c:pt>
                      <c:pt idx="34">
                        <c:v>-0.186</c:v>
                      </c:pt>
                      <c:pt idx="35">
                        <c:v>8.5000000000000006E-2</c:v>
                      </c:pt>
                      <c:pt idx="36">
                        <c:v>-0.17399999999999999</c:v>
                      </c:pt>
                      <c:pt idx="37">
                        <c:v>-0.32600000000000001</c:v>
                      </c:pt>
                      <c:pt idx="38">
                        <c:v>-0.313</c:v>
                      </c:pt>
                      <c:pt idx="39">
                        <c:v>-0.35199999999999998</c:v>
                      </c:pt>
                      <c:pt idx="40">
                        <c:v>-0.26700000000000002</c:v>
                      </c:pt>
                      <c:pt idx="41">
                        <c:v>-0.17599999999999999</c:v>
                      </c:pt>
                      <c:pt idx="42">
                        <c:v>-5.7000000000000002E-2</c:v>
                      </c:pt>
                      <c:pt idx="43">
                        <c:v>-0.14599999999999999</c:v>
                      </c:pt>
                      <c:pt idx="44">
                        <c:v>-0.40500000000000003</c:v>
                      </c:pt>
                      <c:pt idx="45">
                        <c:v>-0.36</c:v>
                      </c:pt>
                      <c:pt idx="46">
                        <c:v>-0.25700000000000001</c:v>
                      </c:pt>
                      <c:pt idx="47">
                        <c:v>-0.44400000000000001</c:v>
                      </c:pt>
                      <c:pt idx="48">
                        <c:v>-0.373</c:v>
                      </c:pt>
                      <c:pt idx="49">
                        <c:v>-0.28799999999999998</c:v>
                      </c:pt>
                      <c:pt idx="50">
                        <c:v>-0.29099999999999998</c:v>
                      </c:pt>
                      <c:pt idx="51">
                        <c:v>-0.34799999999999998</c:v>
                      </c:pt>
                      <c:pt idx="52">
                        <c:v>-0.23300000000000001</c:v>
                      </c:pt>
                      <c:pt idx="53">
                        <c:v>-0.216</c:v>
                      </c:pt>
                      <c:pt idx="54">
                        <c:v>-0.23100000000000001</c:v>
                      </c:pt>
                      <c:pt idx="55">
                        <c:v>-0.16900000000000001</c:v>
                      </c:pt>
                      <c:pt idx="56">
                        <c:v>-0.121</c:v>
                      </c:pt>
                      <c:pt idx="57">
                        <c:v>-0.191</c:v>
                      </c:pt>
                      <c:pt idx="58">
                        <c:v>-0.372</c:v>
                      </c:pt>
                      <c:pt idx="59">
                        <c:v>-0.23499999999999999</c:v>
                      </c:pt>
                      <c:pt idx="60">
                        <c:v>-0.17599999999999999</c:v>
                      </c:pt>
                      <c:pt idx="61">
                        <c:v>-0.4</c:v>
                      </c:pt>
                      <c:pt idx="62">
                        <c:v>-0.30299999999999999</c:v>
                      </c:pt>
                      <c:pt idx="63">
                        <c:v>-0.221</c:v>
                      </c:pt>
                      <c:pt idx="64">
                        <c:v>-0.33700000000000002</c:v>
                      </c:pt>
                      <c:pt idx="65">
                        <c:v>-0.16300000000000001</c:v>
                      </c:pt>
                      <c:pt idx="66">
                        <c:v>-0.26900000000000002</c:v>
                      </c:pt>
                      <c:pt idx="67">
                        <c:v>-0.16200000000000001</c:v>
                      </c:pt>
                      <c:pt idx="68">
                        <c:v>-0.34300000000000003</c:v>
                      </c:pt>
                      <c:pt idx="69">
                        <c:v>-0.21099999999999999</c:v>
                      </c:pt>
                      <c:pt idx="70">
                        <c:v>-0.217</c:v>
                      </c:pt>
                      <c:pt idx="71">
                        <c:v>-0.51300000000000001</c:v>
                      </c:pt>
                      <c:pt idx="72">
                        <c:v>-0.107</c:v>
                      </c:pt>
                      <c:pt idx="73">
                        <c:v>-0.36899999999999999</c:v>
                      </c:pt>
                      <c:pt idx="74">
                        <c:v>-0.50800000000000001</c:v>
                      </c:pt>
                      <c:pt idx="75">
                        <c:v>-0.378</c:v>
                      </c:pt>
                      <c:pt idx="76">
                        <c:v>-0.11899999999999999</c:v>
                      </c:pt>
                      <c:pt idx="77">
                        <c:v>-0.28899999999999998</c:v>
                      </c:pt>
                      <c:pt idx="78">
                        <c:v>-0.29799999999999999</c:v>
                      </c:pt>
                      <c:pt idx="79">
                        <c:v>-0.30499999999999999</c:v>
                      </c:pt>
                      <c:pt idx="80">
                        <c:v>-0.45700000000000002</c:v>
                      </c:pt>
                      <c:pt idx="81">
                        <c:v>-0.39200000000000002</c:v>
                      </c:pt>
                      <c:pt idx="82">
                        <c:v>-0.60799999999999998</c:v>
                      </c:pt>
                      <c:pt idx="83">
                        <c:v>-0.44500000000000001</c:v>
                      </c:pt>
                      <c:pt idx="84">
                        <c:v>-0.50600000000000001</c:v>
                      </c:pt>
                      <c:pt idx="85">
                        <c:v>-0.36</c:v>
                      </c:pt>
                      <c:pt idx="86">
                        <c:v>-0.43</c:v>
                      </c:pt>
                      <c:pt idx="87">
                        <c:v>-0.63600000000000001</c:v>
                      </c:pt>
                      <c:pt idx="88">
                        <c:v>-0.56499999999999995</c:v>
                      </c:pt>
                      <c:pt idx="89">
                        <c:v>-0.311</c:v>
                      </c:pt>
                      <c:pt idx="90">
                        <c:v>-0.53800000000000003</c:v>
                      </c:pt>
                      <c:pt idx="91">
                        <c:v>-0.32600000000000001</c:v>
                      </c:pt>
                      <c:pt idx="92">
                        <c:v>-0.39400000000000002</c:v>
                      </c:pt>
                      <c:pt idx="93">
                        <c:v>-0.46400000000000002</c:v>
                      </c:pt>
                      <c:pt idx="94">
                        <c:v>-0.66600000000000004</c:v>
                      </c:pt>
                      <c:pt idx="95">
                        <c:v>-0.36699999999999999</c:v>
                      </c:pt>
                      <c:pt idx="96">
                        <c:v>-0.53100000000000003</c:v>
                      </c:pt>
                      <c:pt idx="97">
                        <c:v>-0.70899999999999996</c:v>
                      </c:pt>
                      <c:pt idx="98">
                        <c:v>-0.55300000000000005</c:v>
                      </c:pt>
                      <c:pt idx="99">
                        <c:v>-0.51600000000000001</c:v>
                      </c:pt>
                      <c:pt idx="100">
                        <c:v>-0.65500000000000003</c:v>
                      </c:pt>
                      <c:pt idx="101">
                        <c:v>-0.57899999999999996</c:v>
                      </c:pt>
                      <c:pt idx="102">
                        <c:v>-0.32300000000000001</c:v>
                      </c:pt>
                      <c:pt idx="103">
                        <c:v>-0.28100000000000003</c:v>
                      </c:pt>
                      <c:pt idx="104">
                        <c:v>-0.33900000000000002</c:v>
                      </c:pt>
                      <c:pt idx="105">
                        <c:v>-0.20399999999999999</c:v>
                      </c:pt>
                      <c:pt idx="106">
                        <c:v>-0.64500000000000002</c:v>
                      </c:pt>
                      <c:pt idx="107">
                        <c:v>-0.30399999999999999</c:v>
                      </c:pt>
                      <c:pt idx="108">
                        <c:v>-0.311</c:v>
                      </c:pt>
                      <c:pt idx="109">
                        <c:v>-0.19500000000000001</c:v>
                      </c:pt>
                      <c:pt idx="110">
                        <c:v>-0.33600000000000002</c:v>
                      </c:pt>
                      <c:pt idx="111">
                        <c:v>-0.2</c:v>
                      </c:pt>
                      <c:pt idx="112">
                        <c:v>-0.312</c:v>
                      </c:pt>
                      <c:pt idx="113">
                        <c:v>-0.249</c:v>
                      </c:pt>
                      <c:pt idx="114">
                        <c:v>-0.28299999999999997</c:v>
                      </c:pt>
                      <c:pt idx="115">
                        <c:v>-9.9000000000000005E-2</c:v>
                      </c:pt>
                      <c:pt idx="116">
                        <c:v>-0.57399999999999995</c:v>
                      </c:pt>
                      <c:pt idx="117">
                        <c:v>-0.25600000000000001</c:v>
                      </c:pt>
                      <c:pt idx="118">
                        <c:v>-0.32400000000000001</c:v>
                      </c:pt>
                      <c:pt idx="119">
                        <c:v>-0.35799999999999998</c:v>
                      </c:pt>
                      <c:pt idx="120">
                        <c:v>-0.19500000000000001</c:v>
                      </c:pt>
                      <c:pt idx="121">
                        <c:v>-0.43099999999999999</c:v>
                      </c:pt>
                      <c:pt idx="122">
                        <c:v>-0.64900000000000002</c:v>
                      </c:pt>
                      <c:pt idx="123">
                        <c:v>-0.34499999999999997</c:v>
                      </c:pt>
                      <c:pt idx="124">
                        <c:v>-0.3</c:v>
                      </c:pt>
                      <c:pt idx="125">
                        <c:v>-0.308</c:v>
                      </c:pt>
                      <c:pt idx="126">
                        <c:v>-0.115</c:v>
                      </c:pt>
                      <c:pt idx="127">
                        <c:v>-0.193</c:v>
                      </c:pt>
                      <c:pt idx="128">
                        <c:v>-0.224</c:v>
                      </c:pt>
                      <c:pt idx="129">
                        <c:v>-0.19700000000000001</c:v>
                      </c:pt>
                      <c:pt idx="130">
                        <c:v>-0.50800000000000001</c:v>
                      </c:pt>
                      <c:pt idx="131">
                        <c:v>-0.753</c:v>
                      </c:pt>
                      <c:pt idx="132">
                        <c:v>-0.9</c:v>
                      </c:pt>
                      <c:pt idx="133">
                        <c:v>-0.52600000000000002</c:v>
                      </c:pt>
                      <c:pt idx="134">
                        <c:v>-0.46800000000000003</c:v>
                      </c:pt>
                      <c:pt idx="135">
                        <c:v>-0.4</c:v>
                      </c:pt>
                      <c:pt idx="136">
                        <c:v>-0.76800000000000002</c:v>
                      </c:pt>
                      <c:pt idx="137">
                        <c:v>-0.187</c:v>
                      </c:pt>
                      <c:pt idx="138">
                        <c:v>-0.21199999999999999</c:v>
                      </c:pt>
                      <c:pt idx="139">
                        <c:v>-9.9000000000000005E-2</c:v>
                      </c:pt>
                      <c:pt idx="140">
                        <c:v>-0.33500000000000002</c:v>
                      </c:pt>
                      <c:pt idx="141">
                        <c:v>-0.35699999999999998</c:v>
                      </c:pt>
                      <c:pt idx="142">
                        <c:v>-0.42599999999999999</c:v>
                      </c:pt>
                      <c:pt idx="143">
                        <c:v>-0.26800000000000002</c:v>
                      </c:pt>
                      <c:pt idx="144">
                        <c:v>-0.753</c:v>
                      </c:pt>
                      <c:pt idx="145">
                        <c:v>-0.78500000000000003</c:v>
                      </c:pt>
                      <c:pt idx="146">
                        <c:v>-0.40400000000000003</c:v>
                      </c:pt>
                      <c:pt idx="147">
                        <c:v>-0.247</c:v>
                      </c:pt>
                      <c:pt idx="148">
                        <c:v>-0.23300000000000001</c:v>
                      </c:pt>
                      <c:pt idx="149">
                        <c:v>-0.34100000000000003</c:v>
                      </c:pt>
                      <c:pt idx="150">
                        <c:v>-0.34</c:v>
                      </c:pt>
                      <c:pt idx="151">
                        <c:v>-0.69899999999999995</c:v>
                      </c:pt>
                      <c:pt idx="152">
                        <c:v>-0.41799999999999998</c:v>
                      </c:pt>
                      <c:pt idx="153">
                        <c:v>-0.42599999999999999</c:v>
                      </c:pt>
                      <c:pt idx="154">
                        <c:v>-0.76500000000000001</c:v>
                      </c:pt>
                      <c:pt idx="155">
                        <c:v>-0.89400000000000002</c:v>
                      </c:pt>
                      <c:pt idx="156">
                        <c:v>0.128</c:v>
                      </c:pt>
                      <c:pt idx="157">
                        <c:v>-2.9000000000000001E-2</c:v>
                      </c:pt>
                      <c:pt idx="158">
                        <c:v>-0.36699999999999999</c:v>
                      </c:pt>
                      <c:pt idx="159">
                        <c:v>-0.24099999999999999</c:v>
                      </c:pt>
                      <c:pt idx="160">
                        <c:v>-0.32200000000000001</c:v>
                      </c:pt>
                      <c:pt idx="161">
                        <c:v>-0.40300000000000002</c:v>
                      </c:pt>
                      <c:pt idx="162">
                        <c:v>-0.42199999999999999</c:v>
                      </c:pt>
                      <c:pt idx="163">
                        <c:v>-0.316</c:v>
                      </c:pt>
                      <c:pt idx="164">
                        <c:v>-0.32400000000000001</c:v>
                      </c:pt>
                      <c:pt idx="165">
                        <c:v>-0.38500000000000001</c:v>
                      </c:pt>
                      <c:pt idx="166">
                        <c:v>-0.33300000000000002</c:v>
                      </c:pt>
                      <c:pt idx="167">
                        <c:v>-0.34799999999999998</c:v>
                      </c:pt>
                      <c:pt idx="168">
                        <c:v>-0.93799999999999994</c:v>
                      </c:pt>
                      <c:pt idx="169">
                        <c:v>-0.63600000000000001</c:v>
                      </c:pt>
                      <c:pt idx="170">
                        <c:v>-0.502</c:v>
                      </c:pt>
                      <c:pt idx="171">
                        <c:v>-0.55100000000000005</c:v>
                      </c:pt>
                      <c:pt idx="172">
                        <c:v>-0.45400000000000001</c:v>
                      </c:pt>
                      <c:pt idx="173">
                        <c:v>-0.16500000000000001</c:v>
                      </c:pt>
                      <c:pt idx="174">
                        <c:v>-0.15</c:v>
                      </c:pt>
                      <c:pt idx="175">
                        <c:v>-0.309</c:v>
                      </c:pt>
                      <c:pt idx="176">
                        <c:v>-0.44800000000000001</c:v>
                      </c:pt>
                      <c:pt idx="177">
                        <c:v>-0.70499999999999996</c:v>
                      </c:pt>
                      <c:pt idx="178">
                        <c:v>-0.47199999999999998</c:v>
                      </c:pt>
                      <c:pt idx="179">
                        <c:v>-0.61499999999999999</c:v>
                      </c:pt>
                      <c:pt idx="180">
                        <c:v>-9.9000000000000005E-2</c:v>
                      </c:pt>
                      <c:pt idx="181">
                        <c:v>-0.61099999999999999</c:v>
                      </c:pt>
                      <c:pt idx="182">
                        <c:v>-0.64300000000000002</c:v>
                      </c:pt>
                      <c:pt idx="183">
                        <c:v>-0.22900000000000001</c:v>
                      </c:pt>
                      <c:pt idx="184">
                        <c:v>-0.26400000000000001</c:v>
                      </c:pt>
                      <c:pt idx="185">
                        <c:v>-0.27900000000000003</c:v>
                      </c:pt>
                      <c:pt idx="186">
                        <c:v>-0.13</c:v>
                      </c:pt>
                      <c:pt idx="187">
                        <c:v>-0.20799999999999999</c:v>
                      </c:pt>
                      <c:pt idx="188">
                        <c:v>-7.9000000000000001E-2</c:v>
                      </c:pt>
                      <c:pt idx="189">
                        <c:v>-0.26500000000000001</c:v>
                      </c:pt>
                      <c:pt idx="190">
                        <c:v>-0.19400000000000001</c:v>
                      </c:pt>
                      <c:pt idx="191">
                        <c:v>-0.34200000000000003</c:v>
                      </c:pt>
                      <c:pt idx="192">
                        <c:v>3.6999999999999998E-2</c:v>
                      </c:pt>
                      <c:pt idx="193">
                        <c:v>-0.215</c:v>
                      </c:pt>
                      <c:pt idx="194">
                        <c:v>-0.59299999999999997</c:v>
                      </c:pt>
                      <c:pt idx="195">
                        <c:v>-0.26400000000000001</c:v>
                      </c:pt>
                      <c:pt idx="196">
                        <c:v>-0.53200000000000003</c:v>
                      </c:pt>
                      <c:pt idx="197">
                        <c:v>0.10299999999999999</c:v>
                      </c:pt>
                      <c:pt idx="198">
                        <c:v>2.8000000000000001E-2</c:v>
                      </c:pt>
                      <c:pt idx="199">
                        <c:v>-0.26900000000000002</c:v>
                      </c:pt>
                      <c:pt idx="200">
                        <c:v>-0.23499999999999999</c:v>
                      </c:pt>
                      <c:pt idx="201">
                        <c:v>-0.42499999999999999</c:v>
                      </c:pt>
                      <c:pt idx="202">
                        <c:v>-0.312</c:v>
                      </c:pt>
                      <c:pt idx="203">
                        <c:v>-0.34</c:v>
                      </c:pt>
                      <c:pt idx="204">
                        <c:v>-0.32</c:v>
                      </c:pt>
                      <c:pt idx="205">
                        <c:v>8.9999999999999993E-3</c:v>
                      </c:pt>
                      <c:pt idx="206">
                        <c:v>-0.71699999999999997</c:v>
                      </c:pt>
                      <c:pt idx="207">
                        <c:v>-0.25800000000000001</c:v>
                      </c:pt>
                      <c:pt idx="208">
                        <c:v>-0.54600000000000004</c:v>
                      </c:pt>
                      <c:pt idx="209">
                        <c:v>-0.29399999999999998</c:v>
                      </c:pt>
                      <c:pt idx="210">
                        <c:v>-0.23899999999999999</c:v>
                      </c:pt>
                      <c:pt idx="211">
                        <c:v>-0.23200000000000001</c:v>
                      </c:pt>
                      <c:pt idx="212">
                        <c:v>-0.10100000000000001</c:v>
                      </c:pt>
                      <c:pt idx="213">
                        <c:v>-0.185</c:v>
                      </c:pt>
                      <c:pt idx="214">
                        <c:v>-0.313</c:v>
                      </c:pt>
                      <c:pt idx="215">
                        <c:v>-0.63700000000000001</c:v>
                      </c:pt>
                      <c:pt idx="216">
                        <c:v>-0.70299999999999996</c:v>
                      </c:pt>
                      <c:pt idx="217">
                        <c:v>-0.46600000000000003</c:v>
                      </c:pt>
                      <c:pt idx="218">
                        <c:v>-7.5999999999999998E-2</c:v>
                      </c:pt>
                      <c:pt idx="219">
                        <c:v>-0.378</c:v>
                      </c:pt>
                      <c:pt idx="220">
                        <c:v>-7.2999999999999995E-2</c:v>
                      </c:pt>
                      <c:pt idx="221">
                        <c:v>-0.18</c:v>
                      </c:pt>
                      <c:pt idx="222">
                        <c:v>0.14699999999999999</c:v>
                      </c:pt>
                      <c:pt idx="223">
                        <c:v>-3.4000000000000002E-2</c:v>
                      </c:pt>
                      <c:pt idx="224">
                        <c:v>-0.19900000000000001</c:v>
                      </c:pt>
                      <c:pt idx="225">
                        <c:v>-0.23599999999999999</c:v>
                      </c:pt>
                      <c:pt idx="226">
                        <c:v>-0.504</c:v>
                      </c:pt>
                      <c:pt idx="227">
                        <c:v>-0.124</c:v>
                      </c:pt>
                      <c:pt idx="228">
                        <c:v>-0.26600000000000001</c:v>
                      </c:pt>
                      <c:pt idx="229">
                        <c:v>0.26800000000000002</c:v>
                      </c:pt>
                      <c:pt idx="230">
                        <c:v>-0.58899999999999997</c:v>
                      </c:pt>
                      <c:pt idx="231">
                        <c:v>-0.23</c:v>
                      </c:pt>
                      <c:pt idx="232">
                        <c:v>-0.27900000000000003</c:v>
                      </c:pt>
                      <c:pt idx="233">
                        <c:v>-0.375</c:v>
                      </c:pt>
                      <c:pt idx="234">
                        <c:v>-0.29399999999999998</c:v>
                      </c:pt>
                      <c:pt idx="235">
                        <c:v>-7.8E-2</c:v>
                      </c:pt>
                      <c:pt idx="236">
                        <c:v>-0.193</c:v>
                      </c:pt>
                      <c:pt idx="237">
                        <c:v>-0.42799999999999999</c:v>
                      </c:pt>
                      <c:pt idx="238">
                        <c:v>-0.38100000000000001</c:v>
                      </c:pt>
                      <c:pt idx="239">
                        <c:v>-0.35899999999999999</c:v>
                      </c:pt>
                      <c:pt idx="240">
                        <c:v>-8.3000000000000004E-2</c:v>
                      </c:pt>
                      <c:pt idx="241">
                        <c:v>-0.45300000000000001</c:v>
                      </c:pt>
                      <c:pt idx="242">
                        <c:v>-0.40500000000000003</c:v>
                      </c:pt>
                      <c:pt idx="243">
                        <c:v>-0.21199999999999999</c:v>
                      </c:pt>
                      <c:pt idx="244">
                        <c:v>-0.16700000000000001</c:v>
                      </c:pt>
                      <c:pt idx="245">
                        <c:v>-0.215</c:v>
                      </c:pt>
                      <c:pt idx="246">
                        <c:v>1.4999999999999999E-2</c:v>
                      </c:pt>
                      <c:pt idx="247">
                        <c:v>-0.26100000000000001</c:v>
                      </c:pt>
                      <c:pt idx="248">
                        <c:v>-0.26500000000000001</c:v>
                      </c:pt>
                      <c:pt idx="249">
                        <c:v>-0.40100000000000002</c:v>
                      </c:pt>
                      <c:pt idx="250">
                        <c:v>-0.16900000000000001</c:v>
                      </c:pt>
                      <c:pt idx="251">
                        <c:v>-0.72499999999999998</c:v>
                      </c:pt>
                      <c:pt idx="252">
                        <c:v>-0.53200000000000003</c:v>
                      </c:pt>
                      <c:pt idx="253">
                        <c:v>-0.54700000000000004</c:v>
                      </c:pt>
                      <c:pt idx="254">
                        <c:v>1.4E-2</c:v>
                      </c:pt>
                      <c:pt idx="255">
                        <c:v>-0.14499999999999999</c:v>
                      </c:pt>
                      <c:pt idx="256">
                        <c:v>-0.314</c:v>
                      </c:pt>
                      <c:pt idx="257">
                        <c:v>-0.222</c:v>
                      </c:pt>
                      <c:pt idx="258">
                        <c:v>-1.2E-2</c:v>
                      </c:pt>
                      <c:pt idx="259">
                        <c:v>-0.221</c:v>
                      </c:pt>
                      <c:pt idx="260">
                        <c:v>-0.45600000000000002</c:v>
                      </c:pt>
                      <c:pt idx="261">
                        <c:v>-0.48199999999999998</c:v>
                      </c:pt>
                      <c:pt idx="262">
                        <c:v>-0.53800000000000003</c:v>
                      </c:pt>
                      <c:pt idx="263">
                        <c:v>-0.56299999999999994</c:v>
                      </c:pt>
                      <c:pt idx="264">
                        <c:v>-0.308</c:v>
                      </c:pt>
                      <c:pt idx="265">
                        <c:v>-0.40300000000000002</c:v>
                      </c:pt>
                      <c:pt idx="266">
                        <c:v>-0.47499999999999998</c:v>
                      </c:pt>
                      <c:pt idx="267">
                        <c:v>-0.154</c:v>
                      </c:pt>
                      <c:pt idx="268">
                        <c:v>-4.4999999999999998E-2</c:v>
                      </c:pt>
                      <c:pt idx="269">
                        <c:v>-0.21099999999999999</c:v>
                      </c:pt>
                      <c:pt idx="270">
                        <c:v>-0.11700000000000001</c:v>
                      </c:pt>
                      <c:pt idx="271">
                        <c:v>-2.7E-2</c:v>
                      </c:pt>
                      <c:pt idx="272">
                        <c:v>-0.13100000000000001</c:v>
                      </c:pt>
                      <c:pt idx="273">
                        <c:v>-0.22800000000000001</c:v>
                      </c:pt>
                      <c:pt idx="274">
                        <c:v>-0.249</c:v>
                      </c:pt>
                      <c:pt idx="275">
                        <c:v>-0.43</c:v>
                      </c:pt>
                      <c:pt idx="276">
                        <c:v>-1.7000000000000001E-2</c:v>
                      </c:pt>
                      <c:pt idx="277">
                        <c:v>-0.34399999999999997</c:v>
                      </c:pt>
                      <c:pt idx="278">
                        <c:v>-0.27600000000000002</c:v>
                      </c:pt>
                      <c:pt idx="279">
                        <c:v>-0.52300000000000002</c:v>
                      </c:pt>
                      <c:pt idx="280">
                        <c:v>-0.41299999999999998</c:v>
                      </c:pt>
                      <c:pt idx="281">
                        <c:v>-0.25900000000000001</c:v>
                      </c:pt>
                      <c:pt idx="282">
                        <c:v>-0.152</c:v>
                      </c:pt>
                      <c:pt idx="283">
                        <c:v>-0.16300000000000001</c:v>
                      </c:pt>
                      <c:pt idx="284">
                        <c:v>-0.35899999999999999</c:v>
                      </c:pt>
                      <c:pt idx="285">
                        <c:v>-0.40500000000000003</c:v>
                      </c:pt>
                      <c:pt idx="286">
                        <c:v>-0.46700000000000003</c:v>
                      </c:pt>
                      <c:pt idx="287">
                        <c:v>-0.27600000000000002</c:v>
                      </c:pt>
                      <c:pt idx="288">
                        <c:v>5.6000000000000001E-2</c:v>
                      </c:pt>
                      <c:pt idx="289">
                        <c:v>-0.44</c:v>
                      </c:pt>
                      <c:pt idx="290">
                        <c:v>-0.56399999999999995</c:v>
                      </c:pt>
                      <c:pt idx="291">
                        <c:v>-0.51300000000000001</c:v>
                      </c:pt>
                      <c:pt idx="292">
                        <c:v>-0.47099999999999997</c:v>
                      </c:pt>
                      <c:pt idx="293">
                        <c:v>-0.46200000000000002</c:v>
                      </c:pt>
                      <c:pt idx="294">
                        <c:v>-0.17699999999999999</c:v>
                      </c:pt>
                      <c:pt idx="295">
                        <c:v>-0.371</c:v>
                      </c:pt>
                      <c:pt idx="296">
                        <c:v>-0.214</c:v>
                      </c:pt>
                      <c:pt idx="297">
                        <c:v>-0.435</c:v>
                      </c:pt>
                      <c:pt idx="298">
                        <c:v>-0.50600000000000001</c:v>
                      </c:pt>
                      <c:pt idx="299">
                        <c:v>-0.40799999999999997</c:v>
                      </c:pt>
                      <c:pt idx="300">
                        <c:v>-0.57799999999999996</c:v>
                      </c:pt>
                      <c:pt idx="301">
                        <c:v>-0.61399999999999999</c:v>
                      </c:pt>
                      <c:pt idx="302">
                        <c:v>-0.59899999999999998</c:v>
                      </c:pt>
                      <c:pt idx="303">
                        <c:v>-0.46700000000000003</c:v>
                      </c:pt>
                      <c:pt idx="304">
                        <c:v>-0.17599999999999999</c:v>
                      </c:pt>
                      <c:pt idx="305">
                        <c:v>-0.23599999999999999</c:v>
                      </c:pt>
                      <c:pt idx="306">
                        <c:v>-0.30499999999999999</c:v>
                      </c:pt>
                      <c:pt idx="307">
                        <c:v>-0.18</c:v>
                      </c:pt>
                      <c:pt idx="308">
                        <c:v>-0.27200000000000002</c:v>
                      </c:pt>
                      <c:pt idx="309">
                        <c:v>-0.36899999999999999</c:v>
                      </c:pt>
                      <c:pt idx="310">
                        <c:v>-0.499</c:v>
                      </c:pt>
                      <c:pt idx="311">
                        <c:v>-0.497</c:v>
                      </c:pt>
                      <c:pt idx="312">
                        <c:v>-0.312</c:v>
                      </c:pt>
                      <c:pt idx="313">
                        <c:v>-0.26900000000000002</c:v>
                      </c:pt>
                      <c:pt idx="314">
                        <c:v>-0.38500000000000001</c:v>
                      </c:pt>
                      <c:pt idx="315">
                        <c:v>-0.29899999999999999</c:v>
                      </c:pt>
                      <c:pt idx="316">
                        <c:v>-0.53200000000000003</c:v>
                      </c:pt>
                      <c:pt idx="317">
                        <c:v>-0.28399999999999997</c:v>
                      </c:pt>
                      <c:pt idx="318">
                        <c:v>-0.13500000000000001</c:v>
                      </c:pt>
                      <c:pt idx="319">
                        <c:v>-0.24399999999999999</c:v>
                      </c:pt>
                      <c:pt idx="320">
                        <c:v>-0.436</c:v>
                      </c:pt>
                      <c:pt idx="321">
                        <c:v>-0.38700000000000001</c:v>
                      </c:pt>
                      <c:pt idx="322">
                        <c:v>-0.58099999999999996</c:v>
                      </c:pt>
                      <c:pt idx="323">
                        <c:v>-0.71299999999999997</c:v>
                      </c:pt>
                      <c:pt idx="324">
                        <c:v>-0.32700000000000001</c:v>
                      </c:pt>
                      <c:pt idx="325">
                        <c:v>5.8000000000000003E-2</c:v>
                      </c:pt>
                      <c:pt idx="326">
                        <c:v>-0.29099999999999998</c:v>
                      </c:pt>
                      <c:pt idx="327">
                        <c:v>-0.32500000000000001</c:v>
                      </c:pt>
                      <c:pt idx="328">
                        <c:v>-0.45200000000000001</c:v>
                      </c:pt>
                      <c:pt idx="329">
                        <c:v>-9.1999999999999998E-2</c:v>
                      </c:pt>
                      <c:pt idx="330">
                        <c:v>1.2E-2</c:v>
                      </c:pt>
                      <c:pt idx="331">
                        <c:v>0.14799999999999999</c:v>
                      </c:pt>
                      <c:pt idx="332">
                        <c:v>2.9000000000000001E-2</c:v>
                      </c:pt>
                      <c:pt idx="333">
                        <c:v>5.8000000000000003E-2</c:v>
                      </c:pt>
                      <c:pt idx="334">
                        <c:v>0.10100000000000001</c:v>
                      </c:pt>
                      <c:pt idx="335">
                        <c:v>0.17399999999999999</c:v>
                      </c:pt>
                      <c:pt idx="336">
                        <c:v>0.17699999999999999</c:v>
                      </c:pt>
                      <c:pt idx="337">
                        <c:v>0.41099999999999998</c:v>
                      </c:pt>
                      <c:pt idx="338">
                        <c:v>0.34499999999999997</c:v>
                      </c:pt>
                      <c:pt idx="339">
                        <c:v>0.32</c:v>
                      </c:pt>
                      <c:pt idx="340">
                        <c:v>-8.2000000000000003E-2</c:v>
                      </c:pt>
                      <c:pt idx="341">
                        <c:v>1.7000000000000001E-2</c:v>
                      </c:pt>
                      <c:pt idx="342">
                        <c:v>-4.9000000000000002E-2</c:v>
                      </c:pt>
                      <c:pt idx="343">
                        <c:v>-2.5000000000000001E-2</c:v>
                      </c:pt>
                      <c:pt idx="344">
                        <c:v>1.2E-2</c:v>
                      </c:pt>
                      <c:pt idx="345">
                        <c:v>-0.123</c:v>
                      </c:pt>
                      <c:pt idx="346">
                        <c:v>-0.20399999999999999</c:v>
                      </c:pt>
                      <c:pt idx="347">
                        <c:v>-0.36199999999999999</c:v>
                      </c:pt>
                      <c:pt idx="348">
                        <c:v>-0.19700000000000001</c:v>
                      </c:pt>
                      <c:pt idx="349">
                        <c:v>-0.15</c:v>
                      </c:pt>
                      <c:pt idx="350">
                        <c:v>-9.7000000000000003E-2</c:v>
                      </c:pt>
                      <c:pt idx="351">
                        <c:v>-0.216</c:v>
                      </c:pt>
                      <c:pt idx="352">
                        <c:v>-0.21299999999999999</c:v>
                      </c:pt>
                      <c:pt idx="353">
                        <c:v>-0.27</c:v>
                      </c:pt>
                      <c:pt idx="354">
                        <c:v>-0.23200000000000001</c:v>
                      </c:pt>
                      <c:pt idx="355">
                        <c:v>-0.16700000000000001</c:v>
                      </c:pt>
                      <c:pt idx="356">
                        <c:v>-0.216</c:v>
                      </c:pt>
                      <c:pt idx="357">
                        <c:v>-0.123</c:v>
                      </c:pt>
                      <c:pt idx="358">
                        <c:v>-0.38800000000000001</c:v>
                      </c:pt>
                      <c:pt idx="359">
                        <c:v>-0.51400000000000001</c:v>
                      </c:pt>
                      <c:pt idx="360">
                        <c:v>-6.7000000000000004E-2</c:v>
                      </c:pt>
                      <c:pt idx="361">
                        <c:v>-0.17399999999999999</c:v>
                      </c:pt>
                      <c:pt idx="362">
                        <c:v>-0.107</c:v>
                      </c:pt>
                      <c:pt idx="363">
                        <c:v>-0.151</c:v>
                      </c:pt>
                      <c:pt idx="364">
                        <c:v>-0.245</c:v>
                      </c:pt>
                      <c:pt idx="365">
                        <c:v>-0.312</c:v>
                      </c:pt>
                      <c:pt idx="366">
                        <c:v>-0.25</c:v>
                      </c:pt>
                      <c:pt idx="367">
                        <c:v>-0.115</c:v>
                      </c:pt>
                      <c:pt idx="368">
                        <c:v>-0.23400000000000001</c:v>
                      </c:pt>
                      <c:pt idx="369">
                        <c:v>-0.38600000000000001</c:v>
                      </c:pt>
                      <c:pt idx="370">
                        <c:v>-0.4</c:v>
                      </c:pt>
                      <c:pt idx="371">
                        <c:v>-0.29399999999999998</c:v>
                      </c:pt>
                      <c:pt idx="372">
                        <c:v>-0.36</c:v>
                      </c:pt>
                      <c:pt idx="373">
                        <c:v>-0.23899999999999999</c:v>
                      </c:pt>
                      <c:pt idx="374">
                        <c:v>-0.19</c:v>
                      </c:pt>
                      <c:pt idx="375">
                        <c:v>-0.13500000000000001</c:v>
                      </c:pt>
                      <c:pt idx="376">
                        <c:v>-3.4000000000000002E-2</c:v>
                      </c:pt>
                      <c:pt idx="377">
                        <c:v>-0.23200000000000001</c:v>
                      </c:pt>
                      <c:pt idx="378">
                        <c:v>-0.152</c:v>
                      </c:pt>
                      <c:pt idx="379">
                        <c:v>-0.128</c:v>
                      </c:pt>
                      <c:pt idx="380">
                        <c:v>-0.247</c:v>
                      </c:pt>
                      <c:pt idx="381">
                        <c:v>-0.28499999999999998</c:v>
                      </c:pt>
                      <c:pt idx="382">
                        <c:v>-0.34</c:v>
                      </c:pt>
                      <c:pt idx="383">
                        <c:v>-0.13800000000000001</c:v>
                      </c:pt>
                      <c:pt idx="384">
                        <c:v>0.11700000000000001</c:v>
                      </c:pt>
                      <c:pt idx="385">
                        <c:v>-6.0000000000000001E-3</c:v>
                      </c:pt>
                      <c:pt idx="386">
                        <c:v>-5.3999999999999999E-2</c:v>
                      </c:pt>
                      <c:pt idx="387">
                        <c:v>-0.28399999999999997</c:v>
                      </c:pt>
                      <c:pt idx="388">
                        <c:v>-0.374</c:v>
                      </c:pt>
                      <c:pt idx="389">
                        <c:v>-0.32</c:v>
                      </c:pt>
                      <c:pt idx="390">
                        <c:v>-0.185</c:v>
                      </c:pt>
                      <c:pt idx="391">
                        <c:v>-0.22</c:v>
                      </c:pt>
                      <c:pt idx="392">
                        <c:v>-0.159</c:v>
                      </c:pt>
                      <c:pt idx="393">
                        <c:v>-0.33600000000000002</c:v>
                      </c:pt>
                      <c:pt idx="394">
                        <c:v>-0.312</c:v>
                      </c:pt>
                      <c:pt idx="395">
                        <c:v>-0.46400000000000002</c:v>
                      </c:pt>
                      <c:pt idx="396">
                        <c:v>-0.41099999999999998</c:v>
                      </c:pt>
                      <c:pt idx="397">
                        <c:v>-0.32500000000000001</c:v>
                      </c:pt>
                      <c:pt idx="398">
                        <c:v>-0.34899999999999998</c:v>
                      </c:pt>
                      <c:pt idx="399">
                        <c:v>-0.39300000000000002</c:v>
                      </c:pt>
                      <c:pt idx="400">
                        <c:v>-0.25600000000000001</c:v>
                      </c:pt>
                      <c:pt idx="401">
                        <c:v>-0.125</c:v>
                      </c:pt>
                      <c:pt idx="402">
                        <c:v>-0.19600000000000001</c:v>
                      </c:pt>
                      <c:pt idx="403">
                        <c:v>-0.21099999999999999</c:v>
                      </c:pt>
                      <c:pt idx="404">
                        <c:v>-0.28000000000000003</c:v>
                      </c:pt>
                      <c:pt idx="405">
                        <c:v>-0.38200000000000001</c:v>
                      </c:pt>
                      <c:pt idx="406">
                        <c:v>-0.30499999999999999</c:v>
                      </c:pt>
                      <c:pt idx="407">
                        <c:v>-0.32800000000000001</c:v>
                      </c:pt>
                      <c:pt idx="408">
                        <c:v>-0.41599999999999998</c:v>
                      </c:pt>
                      <c:pt idx="409">
                        <c:v>-0.221</c:v>
                      </c:pt>
                      <c:pt idx="410">
                        <c:v>-0.46200000000000002</c:v>
                      </c:pt>
                      <c:pt idx="411">
                        <c:v>-0.53100000000000003</c:v>
                      </c:pt>
                      <c:pt idx="412">
                        <c:v>-0.39600000000000002</c:v>
                      </c:pt>
                      <c:pt idx="413">
                        <c:v>-0.41399999999999998</c:v>
                      </c:pt>
                      <c:pt idx="414">
                        <c:v>-0.42499999999999999</c:v>
                      </c:pt>
                      <c:pt idx="415">
                        <c:v>-0.41199999999999998</c:v>
                      </c:pt>
                      <c:pt idx="416">
                        <c:v>-0.34499999999999997</c:v>
                      </c:pt>
                      <c:pt idx="417">
                        <c:v>-0.32800000000000001</c:v>
                      </c:pt>
                      <c:pt idx="418">
                        <c:v>-0.56499999999999995</c:v>
                      </c:pt>
                      <c:pt idx="419">
                        <c:v>-0.41499999999999998</c:v>
                      </c:pt>
                      <c:pt idx="420">
                        <c:v>-0.50700000000000001</c:v>
                      </c:pt>
                      <c:pt idx="421">
                        <c:v>-0.41099999999999998</c:v>
                      </c:pt>
                      <c:pt idx="422">
                        <c:v>-0.48299999999999998</c:v>
                      </c:pt>
                      <c:pt idx="423">
                        <c:v>-0.47199999999999998</c:v>
                      </c:pt>
                      <c:pt idx="424">
                        <c:v>-0.52</c:v>
                      </c:pt>
                      <c:pt idx="425">
                        <c:v>-0.48799999999999999</c:v>
                      </c:pt>
                      <c:pt idx="426">
                        <c:v>-0.313</c:v>
                      </c:pt>
                      <c:pt idx="427">
                        <c:v>-0.51</c:v>
                      </c:pt>
                      <c:pt idx="428">
                        <c:v>-0.33300000000000002</c:v>
                      </c:pt>
                      <c:pt idx="429">
                        <c:v>-0.246</c:v>
                      </c:pt>
                      <c:pt idx="430">
                        <c:v>-0.26100000000000001</c:v>
                      </c:pt>
                      <c:pt idx="431">
                        <c:v>-0.153</c:v>
                      </c:pt>
                      <c:pt idx="432">
                        <c:v>-0.39800000000000002</c:v>
                      </c:pt>
                      <c:pt idx="433">
                        <c:v>-0.45500000000000002</c:v>
                      </c:pt>
                      <c:pt idx="434">
                        <c:v>-0.41099999999999998</c:v>
                      </c:pt>
                      <c:pt idx="435">
                        <c:v>-0.33500000000000002</c:v>
                      </c:pt>
                      <c:pt idx="436">
                        <c:v>-0.191</c:v>
                      </c:pt>
                      <c:pt idx="437">
                        <c:v>-0.38500000000000001</c:v>
                      </c:pt>
                      <c:pt idx="438">
                        <c:v>-0.28399999999999997</c:v>
                      </c:pt>
                      <c:pt idx="439">
                        <c:v>-0.33800000000000002</c:v>
                      </c:pt>
                      <c:pt idx="440">
                        <c:v>-0.432</c:v>
                      </c:pt>
                      <c:pt idx="441">
                        <c:v>-0.36099999999999999</c:v>
                      </c:pt>
                      <c:pt idx="442">
                        <c:v>-0.42099999999999999</c:v>
                      </c:pt>
                      <c:pt idx="443">
                        <c:v>-0.42699999999999999</c:v>
                      </c:pt>
                      <c:pt idx="444">
                        <c:v>-0.56799999999999995</c:v>
                      </c:pt>
                      <c:pt idx="445">
                        <c:v>-0.55600000000000005</c:v>
                      </c:pt>
                      <c:pt idx="446">
                        <c:v>-0.46200000000000002</c:v>
                      </c:pt>
                      <c:pt idx="447">
                        <c:v>-0.44</c:v>
                      </c:pt>
                      <c:pt idx="448">
                        <c:v>-0.35599999999999998</c:v>
                      </c:pt>
                      <c:pt idx="449">
                        <c:v>-0.40899999999999997</c:v>
                      </c:pt>
                      <c:pt idx="450">
                        <c:v>-0.27</c:v>
                      </c:pt>
                      <c:pt idx="451">
                        <c:v>-0.36799999999999999</c:v>
                      </c:pt>
                      <c:pt idx="452">
                        <c:v>-0.34499999999999997</c:v>
                      </c:pt>
                      <c:pt idx="453">
                        <c:v>-0.50600000000000001</c:v>
                      </c:pt>
                      <c:pt idx="454">
                        <c:v>-0.40899999999999997</c:v>
                      </c:pt>
                      <c:pt idx="455">
                        <c:v>-0.39800000000000002</c:v>
                      </c:pt>
                      <c:pt idx="456">
                        <c:v>-0.60299999999999998</c:v>
                      </c:pt>
                      <c:pt idx="457">
                        <c:v>-0.45500000000000002</c:v>
                      </c:pt>
                      <c:pt idx="458">
                        <c:v>-0.54300000000000004</c:v>
                      </c:pt>
                      <c:pt idx="459">
                        <c:v>-0.245</c:v>
                      </c:pt>
                      <c:pt idx="460">
                        <c:v>-0.34899999999999998</c:v>
                      </c:pt>
                      <c:pt idx="461">
                        <c:v>-0.29199999999999998</c:v>
                      </c:pt>
                      <c:pt idx="462">
                        <c:v>-0.308</c:v>
                      </c:pt>
                      <c:pt idx="463">
                        <c:v>-0.28299999999999997</c:v>
                      </c:pt>
                      <c:pt idx="464">
                        <c:v>-0.218</c:v>
                      </c:pt>
                      <c:pt idx="465">
                        <c:v>-0.108</c:v>
                      </c:pt>
                      <c:pt idx="466">
                        <c:v>-0.189</c:v>
                      </c:pt>
                      <c:pt idx="467">
                        <c:v>-0.17100000000000001</c:v>
                      </c:pt>
                      <c:pt idx="468">
                        <c:v>-5.5E-2</c:v>
                      </c:pt>
                      <c:pt idx="469">
                        <c:v>-9.7000000000000003E-2</c:v>
                      </c:pt>
                      <c:pt idx="470">
                        <c:v>-6.9000000000000006E-2</c:v>
                      </c:pt>
                      <c:pt idx="471">
                        <c:v>8.0000000000000002E-3</c:v>
                      </c:pt>
                      <c:pt idx="472">
                        <c:v>-8.3000000000000004E-2</c:v>
                      </c:pt>
                      <c:pt idx="473">
                        <c:v>-0.14599999999999999</c:v>
                      </c:pt>
                      <c:pt idx="474">
                        <c:v>-0.19600000000000001</c:v>
                      </c:pt>
                      <c:pt idx="475">
                        <c:v>-0.223</c:v>
                      </c:pt>
                      <c:pt idx="476">
                        <c:v>-0.38200000000000001</c:v>
                      </c:pt>
                      <c:pt idx="477">
                        <c:v>-0.29899999999999999</c:v>
                      </c:pt>
                      <c:pt idx="478">
                        <c:v>-0.4</c:v>
                      </c:pt>
                      <c:pt idx="479">
                        <c:v>-0.17499999999999999</c:v>
                      </c:pt>
                      <c:pt idx="480">
                        <c:v>-0.32300000000000001</c:v>
                      </c:pt>
                      <c:pt idx="481">
                        <c:v>-0.35899999999999999</c:v>
                      </c:pt>
                      <c:pt idx="482">
                        <c:v>-0.45800000000000002</c:v>
                      </c:pt>
                      <c:pt idx="483">
                        <c:v>-0.32</c:v>
                      </c:pt>
                      <c:pt idx="484">
                        <c:v>-0.42</c:v>
                      </c:pt>
                      <c:pt idx="485">
                        <c:v>-0.378</c:v>
                      </c:pt>
                      <c:pt idx="486">
                        <c:v>-0.41099999999999998</c:v>
                      </c:pt>
                      <c:pt idx="487">
                        <c:v>-0.41899999999999998</c:v>
                      </c:pt>
                      <c:pt idx="488">
                        <c:v>-0.47799999999999998</c:v>
                      </c:pt>
                      <c:pt idx="489">
                        <c:v>-0.50600000000000001</c:v>
                      </c:pt>
                      <c:pt idx="490">
                        <c:v>-0.56200000000000006</c:v>
                      </c:pt>
                      <c:pt idx="491">
                        <c:v>-0.40200000000000002</c:v>
                      </c:pt>
                      <c:pt idx="492">
                        <c:v>-0.50700000000000001</c:v>
                      </c:pt>
                      <c:pt idx="493">
                        <c:v>-0.46500000000000002</c:v>
                      </c:pt>
                      <c:pt idx="494">
                        <c:v>-0.36899999999999999</c:v>
                      </c:pt>
                      <c:pt idx="495">
                        <c:v>-0.36</c:v>
                      </c:pt>
                      <c:pt idx="496">
                        <c:v>-0.20200000000000001</c:v>
                      </c:pt>
                      <c:pt idx="497">
                        <c:v>-0.29499999999999998</c:v>
                      </c:pt>
                      <c:pt idx="498">
                        <c:v>-0.32900000000000001</c:v>
                      </c:pt>
                      <c:pt idx="499">
                        <c:v>-0.32</c:v>
                      </c:pt>
                      <c:pt idx="500">
                        <c:v>-0.20200000000000001</c:v>
                      </c:pt>
                      <c:pt idx="501">
                        <c:v>-0.32600000000000001</c:v>
                      </c:pt>
                      <c:pt idx="502">
                        <c:v>-0.54100000000000004</c:v>
                      </c:pt>
                      <c:pt idx="503">
                        <c:v>-0.124</c:v>
                      </c:pt>
                      <c:pt idx="504">
                        <c:v>-0.39900000000000002</c:v>
                      </c:pt>
                      <c:pt idx="505">
                        <c:v>-0.121</c:v>
                      </c:pt>
                      <c:pt idx="506">
                        <c:v>-0.46100000000000002</c:v>
                      </c:pt>
                      <c:pt idx="507">
                        <c:v>-0.48299999999999998</c:v>
                      </c:pt>
                      <c:pt idx="508">
                        <c:v>-0.40100000000000002</c:v>
                      </c:pt>
                      <c:pt idx="509">
                        <c:v>-0.46600000000000003</c:v>
                      </c:pt>
                      <c:pt idx="510">
                        <c:v>-0.53200000000000003</c:v>
                      </c:pt>
                      <c:pt idx="511">
                        <c:v>-0.44700000000000001</c:v>
                      </c:pt>
                      <c:pt idx="512">
                        <c:v>-0.32600000000000001</c:v>
                      </c:pt>
                      <c:pt idx="513">
                        <c:v>-0.44</c:v>
                      </c:pt>
                      <c:pt idx="514">
                        <c:v>-0.626</c:v>
                      </c:pt>
                      <c:pt idx="515">
                        <c:v>-0.79200000000000004</c:v>
                      </c:pt>
                      <c:pt idx="516">
                        <c:v>-0.95899999999999996</c:v>
                      </c:pt>
                      <c:pt idx="517">
                        <c:v>-0.72299999999999998</c:v>
                      </c:pt>
                      <c:pt idx="518">
                        <c:v>-0.373</c:v>
                      </c:pt>
                      <c:pt idx="519">
                        <c:v>-0.56399999999999995</c:v>
                      </c:pt>
                      <c:pt idx="520">
                        <c:v>-0.55800000000000005</c:v>
                      </c:pt>
                      <c:pt idx="521">
                        <c:v>-0.46200000000000002</c:v>
                      </c:pt>
                      <c:pt idx="522">
                        <c:v>-0.27900000000000003</c:v>
                      </c:pt>
                      <c:pt idx="523">
                        <c:v>-0.28999999999999998</c:v>
                      </c:pt>
                      <c:pt idx="524">
                        <c:v>-0.439</c:v>
                      </c:pt>
                      <c:pt idx="525">
                        <c:v>-0.27300000000000002</c:v>
                      </c:pt>
                      <c:pt idx="526">
                        <c:v>-0.41699999999999998</c:v>
                      </c:pt>
                      <c:pt idx="527">
                        <c:v>-0.34100000000000003</c:v>
                      </c:pt>
                      <c:pt idx="528">
                        <c:v>-0.45300000000000001</c:v>
                      </c:pt>
                      <c:pt idx="529">
                        <c:v>-0.378</c:v>
                      </c:pt>
                      <c:pt idx="530">
                        <c:v>-0.377</c:v>
                      </c:pt>
                      <c:pt idx="531">
                        <c:v>-0.38100000000000001</c:v>
                      </c:pt>
                      <c:pt idx="532">
                        <c:v>-0.42199999999999999</c:v>
                      </c:pt>
                      <c:pt idx="533">
                        <c:v>-0.49199999999999999</c:v>
                      </c:pt>
                      <c:pt idx="534">
                        <c:v>-0.315</c:v>
                      </c:pt>
                      <c:pt idx="535">
                        <c:v>-0.34100000000000003</c:v>
                      </c:pt>
                      <c:pt idx="536">
                        <c:v>-0.45700000000000002</c:v>
                      </c:pt>
                      <c:pt idx="537">
                        <c:v>-0.441</c:v>
                      </c:pt>
                      <c:pt idx="538">
                        <c:v>-0.42</c:v>
                      </c:pt>
                      <c:pt idx="539">
                        <c:v>-0.40699999999999997</c:v>
                      </c:pt>
                      <c:pt idx="540">
                        <c:v>-0.49399999999999999</c:v>
                      </c:pt>
                      <c:pt idx="541">
                        <c:v>-0.67800000000000005</c:v>
                      </c:pt>
                      <c:pt idx="542">
                        <c:v>-0.52200000000000002</c:v>
                      </c:pt>
                      <c:pt idx="543">
                        <c:v>-0.40300000000000002</c:v>
                      </c:pt>
                      <c:pt idx="544">
                        <c:v>-0.41499999999999998</c:v>
                      </c:pt>
                      <c:pt idx="545">
                        <c:v>-0.33200000000000002</c:v>
                      </c:pt>
                      <c:pt idx="546">
                        <c:v>-0.35</c:v>
                      </c:pt>
                      <c:pt idx="547">
                        <c:v>-0.26300000000000001</c:v>
                      </c:pt>
                      <c:pt idx="548">
                        <c:v>-0.28399999999999997</c:v>
                      </c:pt>
                      <c:pt idx="549">
                        <c:v>-0.34100000000000003</c:v>
                      </c:pt>
                      <c:pt idx="550">
                        <c:v>-0.29699999999999999</c:v>
                      </c:pt>
                      <c:pt idx="551">
                        <c:v>-0.316</c:v>
                      </c:pt>
                      <c:pt idx="552">
                        <c:v>-0.214</c:v>
                      </c:pt>
                      <c:pt idx="553">
                        <c:v>-0.22500000000000001</c:v>
                      </c:pt>
                      <c:pt idx="554">
                        <c:v>-0.38</c:v>
                      </c:pt>
                      <c:pt idx="555">
                        <c:v>-0.34200000000000003</c:v>
                      </c:pt>
                      <c:pt idx="556">
                        <c:v>-0.20100000000000001</c:v>
                      </c:pt>
                      <c:pt idx="557">
                        <c:v>-0.11799999999999999</c:v>
                      </c:pt>
                      <c:pt idx="558">
                        <c:v>-0.11</c:v>
                      </c:pt>
                      <c:pt idx="559">
                        <c:v>-6.4000000000000001E-2</c:v>
                      </c:pt>
                      <c:pt idx="560">
                        <c:v>-0.11</c:v>
                      </c:pt>
                      <c:pt idx="561">
                        <c:v>-0.128</c:v>
                      </c:pt>
                      <c:pt idx="562">
                        <c:v>-0.28299999999999997</c:v>
                      </c:pt>
                      <c:pt idx="563">
                        <c:v>-0.03</c:v>
                      </c:pt>
                      <c:pt idx="564">
                        <c:v>-0.2</c:v>
                      </c:pt>
                      <c:pt idx="565">
                        <c:v>-0.126</c:v>
                      </c:pt>
                      <c:pt idx="566">
                        <c:v>-0.27400000000000002</c:v>
                      </c:pt>
                      <c:pt idx="567">
                        <c:v>-7.2999999999999995E-2</c:v>
                      </c:pt>
                      <c:pt idx="568">
                        <c:v>-3.4000000000000002E-2</c:v>
                      </c:pt>
                      <c:pt idx="569">
                        <c:v>-0.16200000000000001</c:v>
                      </c:pt>
                      <c:pt idx="570">
                        <c:v>-0.16200000000000001</c:v>
                      </c:pt>
                      <c:pt idx="571">
                        <c:v>-0.154</c:v>
                      </c:pt>
                      <c:pt idx="572">
                        <c:v>-0.13800000000000001</c:v>
                      </c:pt>
                      <c:pt idx="573">
                        <c:v>-0.25900000000000001</c:v>
                      </c:pt>
                      <c:pt idx="574">
                        <c:v>-0.45500000000000002</c:v>
                      </c:pt>
                      <c:pt idx="575">
                        <c:v>-0.48</c:v>
                      </c:pt>
                      <c:pt idx="576">
                        <c:v>-8.5999999999999993E-2</c:v>
                      </c:pt>
                      <c:pt idx="577">
                        <c:v>-0.377</c:v>
                      </c:pt>
                      <c:pt idx="578">
                        <c:v>-0.749</c:v>
                      </c:pt>
                      <c:pt idx="579">
                        <c:v>-0.57199999999999995</c:v>
                      </c:pt>
                      <c:pt idx="580">
                        <c:v>-0.47199999999999998</c:v>
                      </c:pt>
                      <c:pt idx="581">
                        <c:v>-0.31900000000000001</c:v>
                      </c:pt>
                      <c:pt idx="582">
                        <c:v>-0.38100000000000001</c:v>
                      </c:pt>
                      <c:pt idx="583">
                        <c:v>-0.30599999999999999</c:v>
                      </c:pt>
                      <c:pt idx="584">
                        <c:v>-0.33500000000000002</c:v>
                      </c:pt>
                      <c:pt idx="585">
                        <c:v>-0.55900000000000005</c:v>
                      </c:pt>
                      <c:pt idx="586">
                        <c:v>-0.44800000000000001</c:v>
                      </c:pt>
                      <c:pt idx="587">
                        <c:v>-0.35699999999999998</c:v>
                      </c:pt>
                      <c:pt idx="588">
                        <c:v>-0.214</c:v>
                      </c:pt>
                      <c:pt idx="589">
                        <c:v>-0.49399999999999999</c:v>
                      </c:pt>
                      <c:pt idx="590">
                        <c:v>-0.54400000000000004</c:v>
                      </c:pt>
                      <c:pt idx="591">
                        <c:v>-0.34899999999999998</c:v>
                      </c:pt>
                      <c:pt idx="592">
                        <c:v>-0.312</c:v>
                      </c:pt>
                      <c:pt idx="593">
                        <c:v>-0.38800000000000001</c:v>
                      </c:pt>
                      <c:pt idx="594">
                        <c:v>-0.27600000000000002</c:v>
                      </c:pt>
                      <c:pt idx="595">
                        <c:v>-0.14599999999999999</c:v>
                      </c:pt>
                      <c:pt idx="596">
                        <c:v>-0.13600000000000001</c:v>
                      </c:pt>
                      <c:pt idx="597">
                        <c:v>-0.188</c:v>
                      </c:pt>
                      <c:pt idx="598">
                        <c:v>2.5000000000000001E-2</c:v>
                      </c:pt>
                      <c:pt idx="599">
                        <c:v>-0.44400000000000001</c:v>
                      </c:pt>
                      <c:pt idx="600">
                        <c:v>-0.246</c:v>
                      </c:pt>
                      <c:pt idx="601">
                        <c:v>-0.16200000000000001</c:v>
                      </c:pt>
                      <c:pt idx="602">
                        <c:v>-0.28199999999999997</c:v>
                      </c:pt>
                      <c:pt idx="603">
                        <c:v>-0.254</c:v>
                      </c:pt>
                      <c:pt idx="604">
                        <c:v>-0.27</c:v>
                      </c:pt>
                      <c:pt idx="605">
                        <c:v>-0.17499999999999999</c:v>
                      </c:pt>
                      <c:pt idx="606">
                        <c:v>-0.19</c:v>
                      </c:pt>
                      <c:pt idx="607">
                        <c:v>-0.182</c:v>
                      </c:pt>
                      <c:pt idx="608">
                        <c:v>-0.22500000000000001</c:v>
                      </c:pt>
                      <c:pt idx="609">
                        <c:v>-0.06</c:v>
                      </c:pt>
                      <c:pt idx="610">
                        <c:v>-0.25700000000000001</c:v>
                      </c:pt>
                      <c:pt idx="611">
                        <c:v>-0.08</c:v>
                      </c:pt>
                      <c:pt idx="612">
                        <c:v>-0.17599999999999999</c:v>
                      </c:pt>
                      <c:pt idx="613">
                        <c:v>-0.27</c:v>
                      </c:pt>
                      <c:pt idx="614">
                        <c:v>-0.24199999999999999</c:v>
                      </c:pt>
                      <c:pt idx="615">
                        <c:v>-0.191</c:v>
                      </c:pt>
                      <c:pt idx="616">
                        <c:v>-0.19500000000000001</c:v>
                      </c:pt>
                      <c:pt idx="617">
                        <c:v>-0.156</c:v>
                      </c:pt>
                      <c:pt idx="618">
                        <c:v>-0.189</c:v>
                      </c:pt>
                      <c:pt idx="619">
                        <c:v>-0.19500000000000001</c:v>
                      </c:pt>
                      <c:pt idx="620">
                        <c:v>-0.34699999999999998</c:v>
                      </c:pt>
                      <c:pt idx="621">
                        <c:v>-0.29899999999999999</c:v>
                      </c:pt>
                      <c:pt idx="622">
                        <c:v>-0.441</c:v>
                      </c:pt>
                      <c:pt idx="623">
                        <c:v>-0.437</c:v>
                      </c:pt>
                      <c:pt idx="624">
                        <c:v>-0.23699999999999999</c:v>
                      </c:pt>
                      <c:pt idx="625">
                        <c:v>-0.26600000000000001</c:v>
                      </c:pt>
                      <c:pt idx="626">
                        <c:v>-0.38900000000000001</c:v>
                      </c:pt>
                      <c:pt idx="627">
                        <c:v>-0.45200000000000001</c:v>
                      </c:pt>
                      <c:pt idx="628">
                        <c:v>-0.4</c:v>
                      </c:pt>
                      <c:pt idx="629">
                        <c:v>-0.442</c:v>
                      </c:pt>
                      <c:pt idx="630">
                        <c:v>-0.39200000000000002</c:v>
                      </c:pt>
                      <c:pt idx="631">
                        <c:v>-0.36899999999999999</c:v>
                      </c:pt>
                      <c:pt idx="632">
                        <c:v>-0.36299999999999999</c:v>
                      </c:pt>
                      <c:pt idx="633">
                        <c:v>-0.48199999999999998</c:v>
                      </c:pt>
                      <c:pt idx="634">
                        <c:v>-0.53100000000000003</c:v>
                      </c:pt>
                      <c:pt idx="635">
                        <c:v>-0.52100000000000002</c:v>
                      </c:pt>
                      <c:pt idx="636">
                        <c:v>-0.26400000000000001</c:v>
                      </c:pt>
                      <c:pt idx="637">
                        <c:v>-0.20100000000000001</c:v>
                      </c:pt>
                      <c:pt idx="638">
                        <c:v>-0.35499999999999998</c:v>
                      </c:pt>
                      <c:pt idx="639">
                        <c:v>-0.47199999999999998</c:v>
                      </c:pt>
                      <c:pt idx="640">
                        <c:v>-0.46400000000000002</c:v>
                      </c:pt>
                      <c:pt idx="641">
                        <c:v>-0.54600000000000004</c:v>
                      </c:pt>
                      <c:pt idx="642">
                        <c:v>-0.495</c:v>
                      </c:pt>
                      <c:pt idx="643">
                        <c:v>-0.58899999999999997</c:v>
                      </c:pt>
                      <c:pt idx="644">
                        <c:v>-0.52500000000000002</c:v>
                      </c:pt>
                      <c:pt idx="645">
                        <c:v>-0.65400000000000003</c:v>
                      </c:pt>
                      <c:pt idx="646">
                        <c:v>-0.627</c:v>
                      </c:pt>
                      <c:pt idx="647">
                        <c:v>-0.59599999999999997</c:v>
                      </c:pt>
                      <c:pt idx="648">
                        <c:v>-0.63400000000000001</c:v>
                      </c:pt>
                      <c:pt idx="649">
                        <c:v>-0.59</c:v>
                      </c:pt>
                      <c:pt idx="650">
                        <c:v>-0.65500000000000003</c:v>
                      </c:pt>
                      <c:pt idx="651">
                        <c:v>-0.55400000000000005</c:v>
                      </c:pt>
                      <c:pt idx="652">
                        <c:v>-0.53</c:v>
                      </c:pt>
                      <c:pt idx="653">
                        <c:v>-0.51900000000000002</c:v>
                      </c:pt>
                      <c:pt idx="654">
                        <c:v>-0.52300000000000002</c:v>
                      </c:pt>
                      <c:pt idx="655">
                        <c:v>-0.47399999999999998</c:v>
                      </c:pt>
                      <c:pt idx="656">
                        <c:v>-0.47799999999999998</c:v>
                      </c:pt>
                      <c:pt idx="657">
                        <c:v>-0.47599999999999998</c:v>
                      </c:pt>
                      <c:pt idx="658">
                        <c:v>-0.38100000000000001</c:v>
                      </c:pt>
                      <c:pt idx="659">
                        <c:v>-0.40899999999999997</c:v>
                      </c:pt>
                      <c:pt idx="660">
                        <c:v>-0.46</c:v>
                      </c:pt>
                      <c:pt idx="661">
                        <c:v>-0.7</c:v>
                      </c:pt>
                      <c:pt idx="662">
                        <c:v>-0.46300000000000002</c:v>
                      </c:pt>
                      <c:pt idx="663">
                        <c:v>-0.55200000000000005</c:v>
                      </c:pt>
                      <c:pt idx="664">
                        <c:v>-0.34399999999999997</c:v>
                      </c:pt>
                      <c:pt idx="665">
                        <c:v>-0.32100000000000001</c:v>
                      </c:pt>
                      <c:pt idx="666">
                        <c:v>-0.29799999999999999</c:v>
                      </c:pt>
                      <c:pt idx="667">
                        <c:v>-0.30299999999999999</c:v>
                      </c:pt>
                      <c:pt idx="668">
                        <c:v>-0.316</c:v>
                      </c:pt>
                      <c:pt idx="669">
                        <c:v>-0.36299999999999999</c:v>
                      </c:pt>
                      <c:pt idx="670">
                        <c:v>-0.221</c:v>
                      </c:pt>
                      <c:pt idx="671">
                        <c:v>-0.19500000000000001</c:v>
                      </c:pt>
                      <c:pt idx="672">
                        <c:v>-7.0000000000000007E-2</c:v>
                      </c:pt>
                      <c:pt idx="673">
                        <c:v>-0.23200000000000001</c:v>
                      </c:pt>
                      <c:pt idx="674">
                        <c:v>-0.28699999999999998</c:v>
                      </c:pt>
                      <c:pt idx="675">
                        <c:v>-0.112</c:v>
                      </c:pt>
                      <c:pt idx="676">
                        <c:v>-0.33400000000000002</c:v>
                      </c:pt>
                      <c:pt idx="677">
                        <c:v>-0.29499999999999998</c:v>
                      </c:pt>
                      <c:pt idx="678">
                        <c:v>-0.32100000000000001</c:v>
                      </c:pt>
                      <c:pt idx="679">
                        <c:v>-0.32</c:v>
                      </c:pt>
                      <c:pt idx="680">
                        <c:v>-0.38500000000000001</c:v>
                      </c:pt>
                      <c:pt idx="681">
                        <c:v>-0.35199999999999998</c:v>
                      </c:pt>
                      <c:pt idx="682">
                        <c:v>-0.42799999999999999</c:v>
                      </c:pt>
                      <c:pt idx="683">
                        <c:v>-0.28000000000000003</c:v>
                      </c:pt>
                      <c:pt idx="684">
                        <c:v>-0.433</c:v>
                      </c:pt>
                      <c:pt idx="685">
                        <c:v>-0.51</c:v>
                      </c:pt>
                      <c:pt idx="686">
                        <c:v>-0.33400000000000002</c:v>
                      </c:pt>
                      <c:pt idx="687">
                        <c:v>-0.505</c:v>
                      </c:pt>
                      <c:pt idx="688">
                        <c:v>-0.55700000000000005</c:v>
                      </c:pt>
                      <c:pt idx="689">
                        <c:v>-0.52500000000000002</c:v>
                      </c:pt>
                      <c:pt idx="690">
                        <c:v>-0.40500000000000003</c:v>
                      </c:pt>
                      <c:pt idx="691">
                        <c:v>-0.45700000000000002</c:v>
                      </c:pt>
                      <c:pt idx="692">
                        <c:v>-0.40600000000000003</c:v>
                      </c:pt>
                      <c:pt idx="693">
                        <c:v>-0.35799999999999998</c:v>
                      </c:pt>
                      <c:pt idx="694">
                        <c:v>-0.57999999999999996</c:v>
                      </c:pt>
                      <c:pt idx="695">
                        <c:v>-0.53100000000000003</c:v>
                      </c:pt>
                      <c:pt idx="696">
                        <c:v>-0.40899999999999997</c:v>
                      </c:pt>
                      <c:pt idx="697">
                        <c:v>-0.41199999999999998</c:v>
                      </c:pt>
                      <c:pt idx="698">
                        <c:v>-0.629</c:v>
                      </c:pt>
                      <c:pt idx="699">
                        <c:v>-0.54600000000000004</c:v>
                      </c:pt>
                      <c:pt idx="700">
                        <c:v>-0.47199999999999998</c:v>
                      </c:pt>
                      <c:pt idx="701">
                        <c:v>-0.47499999999999998</c:v>
                      </c:pt>
                      <c:pt idx="702">
                        <c:v>-0.47199999999999998</c:v>
                      </c:pt>
                      <c:pt idx="703">
                        <c:v>-0.53300000000000003</c:v>
                      </c:pt>
                      <c:pt idx="704">
                        <c:v>-0.45800000000000002</c:v>
                      </c:pt>
                      <c:pt idx="705">
                        <c:v>-0.57999999999999996</c:v>
                      </c:pt>
                      <c:pt idx="706">
                        <c:v>-0.59799999999999998</c:v>
                      </c:pt>
                      <c:pt idx="707">
                        <c:v>-0.56799999999999995</c:v>
                      </c:pt>
                      <c:pt idx="708">
                        <c:v>-0.57499999999999996</c:v>
                      </c:pt>
                      <c:pt idx="709">
                        <c:v>-0.53400000000000003</c:v>
                      </c:pt>
                      <c:pt idx="710">
                        <c:v>-0.68500000000000005</c:v>
                      </c:pt>
                      <c:pt idx="711">
                        <c:v>-0.60299999999999998</c:v>
                      </c:pt>
                      <c:pt idx="712">
                        <c:v>-0.58499999999999996</c:v>
                      </c:pt>
                      <c:pt idx="713">
                        <c:v>-0.51400000000000001</c:v>
                      </c:pt>
                      <c:pt idx="714">
                        <c:v>-0.57799999999999996</c:v>
                      </c:pt>
                      <c:pt idx="715">
                        <c:v>-0.318</c:v>
                      </c:pt>
                      <c:pt idx="716">
                        <c:v>-0.4</c:v>
                      </c:pt>
                      <c:pt idx="717">
                        <c:v>-0.47799999999999998</c:v>
                      </c:pt>
                      <c:pt idx="718">
                        <c:v>-0.42499999999999999</c:v>
                      </c:pt>
                      <c:pt idx="719">
                        <c:v>-0.58899999999999997</c:v>
                      </c:pt>
                      <c:pt idx="720">
                        <c:v>-0.35099999999999998</c:v>
                      </c:pt>
                      <c:pt idx="721">
                        <c:v>-0.51300000000000001</c:v>
                      </c:pt>
                      <c:pt idx="722">
                        <c:v>-0.48399999999999999</c:v>
                      </c:pt>
                      <c:pt idx="723">
                        <c:v>-0.45</c:v>
                      </c:pt>
                      <c:pt idx="724">
                        <c:v>-0.47</c:v>
                      </c:pt>
                      <c:pt idx="725">
                        <c:v>-0.48399999999999999</c:v>
                      </c:pt>
                      <c:pt idx="726">
                        <c:v>-0.46700000000000003</c:v>
                      </c:pt>
                      <c:pt idx="727">
                        <c:v>-0.438</c:v>
                      </c:pt>
                      <c:pt idx="728">
                        <c:v>-0.439</c:v>
                      </c:pt>
                      <c:pt idx="729">
                        <c:v>-0.47899999999999998</c:v>
                      </c:pt>
                      <c:pt idx="730">
                        <c:v>-0.65200000000000002</c:v>
                      </c:pt>
                      <c:pt idx="731">
                        <c:v>-0.66600000000000004</c:v>
                      </c:pt>
                      <c:pt idx="732">
                        <c:v>-0.55000000000000004</c:v>
                      </c:pt>
                      <c:pt idx="733">
                        <c:v>-0.75800000000000001</c:v>
                      </c:pt>
                      <c:pt idx="734">
                        <c:v>-0.69399999999999995</c:v>
                      </c:pt>
                      <c:pt idx="735">
                        <c:v>-0.71499999999999997</c:v>
                      </c:pt>
                      <c:pt idx="736">
                        <c:v>-0.6</c:v>
                      </c:pt>
                      <c:pt idx="737">
                        <c:v>-0.56899999999999995</c:v>
                      </c:pt>
                      <c:pt idx="738">
                        <c:v>-0.51600000000000001</c:v>
                      </c:pt>
                      <c:pt idx="739">
                        <c:v>-0.5</c:v>
                      </c:pt>
                      <c:pt idx="740">
                        <c:v>-0.51</c:v>
                      </c:pt>
                      <c:pt idx="741">
                        <c:v>-0.46400000000000002</c:v>
                      </c:pt>
                      <c:pt idx="742">
                        <c:v>-0.373</c:v>
                      </c:pt>
                      <c:pt idx="743">
                        <c:v>-0.29199999999999998</c:v>
                      </c:pt>
                      <c:pt idx="744">
                        <c:v>-0.36099999999999999</c:v>
                      </c:pt>
                      <c:pt idx="745">
                        <c:v>-0.29199999999999998</c:v>
                      </c:pt>
                      <c:pt idx="746">
                        <c:v>-0.38100000000000001</c:v>
                      </c:pt>
                      <c:pt idx="747">
                        <c:v>-0.33800000000000002</c:v>
                      </c:pt>
                      <c:pt idx="748">
                        <c:v>-0.375</c:v>
                      </c:pt>
                      <c:pt idx="749">
                        <c:v>-0.314</c:v>
                      </c:pt>
                      <c:pt idx="750">
                        <c:v>-0.45600000000000002</c:v>
                      </c:pt>
                      <c:pt idx="751">
                        <c:v>-0.56100000000000005</c:v>
                      </c:pt>
                      <c:pt idx="752">
                        <c:v>-0.55800000000000005</c:v>
                      </c:pt>
                      <c:pt idx="753">
                        <c:v>-0.63900000000000001</c:v>
                      </c:pt>
                      <c:pt idx="754">
                        <c:v>-0.51600000000000001</c:v>
                      </c:pt>
                      <c:pt idx="755">
                        <c:v>-0.48199999999999998</c:v>
                      </c:pt>
                      <c:pt idx="756">
                        <c:v>-0.45400000000000001</c:v>
                      </c:pt>
                      <c:pt idx="757">
                        <c:v>-0.505</c:v>
                      </c:pt>
                      <c:pt idx="758">
                        <c:v>-0.53700000000000003</c:v>
                      </c:pt>
                      <c:pt idx="759">
                        <c:v>-0.432</c:v>
                      </c:pt>
                      <c:pt idx="760">
                        <c:v>-0.51</c:v>
                      </c:pt>
                      <c:pt idx="761">
                        <c:v>-0.50700000000000001</c:v>
                      </c:pt>
                      <c:pt idx="762">
                        <c:v>-0.436</c:v>
                      </c:pt>
                      <c:pt idx="763">
                        <c:v>-0.39300000000000002</c:v>
                      </c:pt>
                      <c:pt idx="764">
                        <c:v>-0.42499999999999999</c:v>
                      </c:pt>
                      <c:pt idx="765">
                        <c:v>-0.42699999999999999</c:v>
                      </c:pt>
                      <c:pt idx="766">
                        <c:v>-0.26700000000000002</c:v>
                      </c:pt>
                      <c:pt idx="767">
                        <c:v>-0.23400000000000001</c:v>
                      </c:pt>
                      <c:pt idx="768">
                        <c:v>-8.2000000000000003E-2</c:v>
                      </c:pt>
                      <c:pt idx="769">
                        <c:v>-0.216</c:v>
                      </c:pt>
                      <c:pt idx="770">
                        <c:v>-0.32900000000000001</c:v>
                      </c:pt>
                      <c:pt idx="771">
                        <c:v>-0.38700000000000001</c:v>
                      </c:pt>
                      <c:pt idx="772">
                        <c:v>-0.28000000000000003</c:v>
                      </c:pt>
                      <c:pt idx="773">
                        <c:v>-0.28599999999999998</c:v>
                      </c:pt>
                      <c:pt idx="774">
                        <c:v>-0.33500000000000002</c:v>
                      </c:pt>
                      <c:pt idx="775">
                        <c:v>-0.216</c:v>
                      </c:pt>
                      <c:pt idx="776">
                        <c:v>-0.26100000000000001</c:v>
                      </c:pt>
                      <c:pt idx="777">
                        <c:v>-0.151</c:v>
                      </c:pt>
                      <c:pt idx="778">
                        <c:v>-0.17799999999999999</c:v>
                      </c:pt>
                      <c:pt idx="779">
                        <c:v>-0.246</c:v>
                      </c:pt>
                      <c:pt idx="780">
                        <c:v>-0.11600000000000001</c:v>
                      </c:pt>
                      <c:pt idx="781">
                        <c:v>-5.3999999999999999E-2</c:v>
                      </c:pt>
                      <c:pt idx="782">
                        <c:v>-0.193</c:v>
                      </c:pt>
                      <c:pt idx="783">
                        <c:v>-4.9000000000000002E-2</c:v>
                      </c:pt>
                      <c:pt idx="784">
                        <c:v>-0.20799999999999999</c:v>
                      </c:pt>
                      <c:pt idx="785">
                        <c:v>-0.222</c:v>
                      </c:pt>
                      <c:pt idx="786">
                        <c:v>-0.112</c:v>
                      </c:pt>
                      <c:pt idx="787">
                        <c:v>-7.0000000000000007E-2</c:v>
                      </c:pt>
                      <c:pt idx="788">
                        <c:v>-0.13400000000000001</c:v>
                      </c:pt>
                      <c:pt idx="789">
                        <c:v>-0.25800000000000001</c:v>
                      </c:pt>
                      <c:pt idx="790">
                        <c:v>-0.13400000000000001</c:v>
                      </c:pt>
                      <c:pt idx="791">
                        <c:v>-0.248</c:v>
                      </c:pt>
                      <c:pt idx="792">
                        <c:v>-0.23300000000000001</c:v>
                      </c:pt>
                      <c:pt idx="793">
                        <c:v>-0.17599999999999999</c:v>
                      </c:pt>
                      <c:pt idx="794">
                        <c:v>-0.40100000000000002</c:v>
                      </c:pt>
                      <c:pt idx="795">
                        <c:v>-0.33600000000000002</c:v>
                      </c:pt>
                      <c:pt idx="796">
                        <c:v>-0.35499999999999998</c:v>
                      </c:pt>
                      <c:pt idx="797">
                        <c:v>-0.47599999999999998</c:v>
                      </c:pt>
                      <c:pt idx="798">
                        <c:v>-0.38100000000000001</c:v>
                      </c:pt>
                      <c:pt idx="799">
                        <c:v>-0.34399999999999997</c:v>
                      </c:pt>
                      <c:pt idx="800">
                        <c:v>-0.33600000000000002</c:v>
                      </c:pt>
                      <c:pt idx="801">
                        <c:v>-0.39800000000000002</c:v>
                      </c:pt>
                      <c:pt idx="802">
                        <c:v>-0.56999999999999995</c:v>
                      </c:pt>
                      <c:pt idx="803">
                        <c:v>-0.62</c:v>
                      </c:pt>
                      <c:pt idx="804">
                        <c:v>-0.68</c:v>
                      </c:pt>
                      <c:pt idx="805">
                        <c:v>-0.75600000000000001</c:v>
                      </c:pt>
                      <c:pt idx="806">
                        <c:v>-0.82899999999999996</c:v>
                      </c:pt>
                      <c:pt idx="807">
                        <c:v>-0.47499999999999998</c:v>
                      </c:pt>
                      <c:pt idx="808">
                        <c:v>-0.65400000000000003</c:v>
                      </c:pt>
                      <c:pt idx="809">
                        <c:v>-0.34699999999999998</c:v>
                      </c:pt>
                      <c:pt idx="810">
                        <c:v>-0.11899999999999999</c:v>
                      </c:pt>
                      <c:pt idx="811">
                        <c:v>-0.216</c:v>
                      </c:pt>
                      <c:pt idx="812">
                        <c:v>-0.123</c:v>
                      </c:pt>
                      <c:pt idx="813">
                        <c:v>-0.38500000000000001</c:v>
                      </c:pt>
                      <c:pt idx="814">
                        <c:v>-0.38900000000000001</c:v>
                      </c:pt>
                      <c:pt idx="815">
                        <c:v>-0.622</c:v>
                      </c:pt>
                      <c:pt idx="816">
                        <c:v>-0.501</c:v>
                      </c:pt>
                      <c:pt idx="817">
                        <c:v>-0.51200000000000001</c:v>
                      </c:pt>
                      <c:pt idx="818">
                        <c:v>-0.44</c:v>
                      </c:pt>
                      <c:pt idx="819">
                        <c:v>-0.48799999999999999</c:v>
                      </c:pt>
                      <c:pt idx="820">
                        <c:v>-0.42699999999999999</c:v>
                      </c:pt>
                      <c:pt idx="821">
                        <c:v>-0.33200000000000002</c:v>
                      </c:pt>
                      <c:pt idx="822">
                        <c:v>-0.33800000000000002</c:v>
                      </c:pt>
                      <c:pt idx="823">
                        <c:v>-0.35899999999999999</c:v>
                      </c:pt>
                      <c:pt idx="824">
                        <c:v>-0.23899999999999999</c:v>
                      </c:pt>
                      <c:pt idx="825">
                        <c:v>-9.5000000000000001E-2</c:v>
                      </c:pt>
                      <c:pt idx="826">
                        <c:v>-3.7999999999999999E-2</c:v>
                      </c:pt>
                      <c:pt idx="827">
                        <c:v>-0.223</c:v>
                      </c:pt>
                      <c:pt idx="828">
                        <c:v>-9.5000000000000001E-2</c:v>
                      </c:pt>
                      <c:pt idx="829">
                        <c:v>-0.08</c:v>
                      </c:pt>
                      <c:pt idx="830">
                        <c:v>-0.30299999999999999</c:v>
                      </c:pt>
                      <c:pt idx="831">
                        <c:v>-7.5999999999999998E-2</c:v>
                      </c:pt>
                      <c:pt idx="832">
                        <c:v>-0.26300000000000001</c:v>
                      </c:pt>
                      <c:pt idx="833">
                        <c:v>-0.25</c:v>
                      </c:pt>
                      <c:pt idx="834">
                        <c:v>-0.36299999999999999</c:v>
                      </c:pt>
                      <c:pt idx="835">
                        <c:v>-0.32800000000000001</c:v>
                      </c:pt>
                      <c:pt idx="836">
                        <c:v>-0.23</c:v>
                      </c:pt>
                      <c:pt idx="837">
                        <c:v>-0.30299999999999999</c:v>
                      </c:pt>
                      <c:pt idx="838">
                        <c:v>-0.53500000000000003</c:v>
                      </c:pt>
                      <c:pt idx="839">
                        <c:v>-0.45700000000000002</c:v>
                      </c:pt>
                      <c:pt idx="840">
                        <c:v>-0.23599999999999999</c:v>
                      </c:pt>
                      <c:pt idx="841">
                        <c:v>-0.41899999999999998</c:v>
                      </c:pt>
                      <c:pt idx="842">
                        <c:v>-0.111</c:v>
                      </c:pt>
                      <c:pt idx="843">
                        <c:v>-0.25600000000000001</c:v>
                      </c:pt>
                      <c:pt idx="844">
                        <c:v>-0.189</c:v>
                      </c:pt>
                      <c:pt idx="845">
                        <c:v>-0.21099999999999999</c:v>
                      </c:pt>
                      <c:pt idx="846">
                        <c:v>-0.28699999999999998</c:v>
                      </c:pt>
                      <c:pt idx="847">
                        <c:v>-0.22700000000000001</c:v>
                      </c:pt>
                      <c:pt idx="848">
                        <c:v>-0.13</c:v>
                      </c:pt>
                      <c:pt idx="849">
                        <c:v>-0.22500000000000001</c:v>
                      </c:pt>
                      <c:pt idx="850">
                        <c:v>-0.28199999999999997</c:v>
                      </c:pt>
                      <c:pt idx="851">
                        <c:v>-0.34100000000000003</c:v>
                      </c:pt>
                      <c:pt idx="852">
                        <c:v>-0.13600000000000001</c:v>
                      </c:pt>
                      <c:pt idx="853">
                        <c:v>-0.18</c:v>
                      </c:pt>
                      <c:pt idx="854">
                        <c:v>-0.249</c:v>
                      </c:pt>
                      <c:pt idx="855">
                        <c:v>-0.223</c:v>
                      </c:pt>
                      <c:pt idx="856">
                        <c:v>-0.20200000000000001</c:v>
                      </c:pt>
                      <c:pt idx="857">
                        <c:v>-0.12</c:v>
                      </c:pt>
                      <c:pt idx="858">
                        <c:v>-0.14000000000000001</c:v>
                      </c:pt>
                      <c:pt idx="859">
                        <c:v>-0.28000000000000003</c:v>
                      </c:pt>
                      <c:pt idx="860">
                        <c:v>-0.16300000000000001</c:v>
                      </c:pt>
                      <c:pt idx="861">
                        <c:v>-0.14000000000000001</c:v>
                      </c:pt>
                      <c:pt idx="862">
                        <c:v>-0.3</c:v>
                      </c:pt>
                      <c:pt idx="863">
                        <c:v>-0.14599999999999999</c:v>
                      </c:pt>
                      <c:pt idx="864">
                        <c:v>-0.39600000000000002</c:v>
                      </c:pt>
                      <c:pt idx="865">
                        <c:v>-0.27600000000000002</c:v>
                      </c:pt>
                      <c:pt idx="866">
                        <c:v>-0.26800000000000002</c:v>
                      </c:pt>
                      <c:pt idx="867">
                        <c:v>-0.23400000000000001</c:v>
                      </c:pt>
                      <c:pt idx="868">
                        <c:v>-0.377</c:v>
                      </c:pt>
                      <c:pt idx="869">
                        <c:v>-0.32400000000000001</c:v>
                      </c:pt>
                      <c:pt idx="870">
                        <c:v>-0.22600000000000001</c:v>
                      </c:pt>
                      <c:pt idx="871">
                        <c:v>-0.34699999999999998</c:v>
                      </c:pt>
                      <c:pt idx="872">
                        <c:v>-0.28000000000000003</c:v>
                      </c:pt>
                      <c:pt idx="873">
                        <c:v>-0.32400000000000001</c:v>
                      </c:pt>
                      <c:pt idx="874">
                        <c:v>-0.28699999999999998</c:v>
                      </c:pt>
                      <c:pt idx="875">
                        <c:v>-0.30099999999999999</c:v>
                      </c:pt>
                      <c:pt idx="876">
                        <c:v>-0.22800000000000001</c:v>
                      </c:pt>
                      <c:pt idx="877">
                        <c:v>-0.40899999999999997</c:v>
                      </c:pt>
                      <c:pt idx="878">
                        <c:v>-0.40500000000000003</c:v>
                      </c:pt>
                      <c:pt idx="879">
                        <c:v>-0.35599999999999998</c:v>
                      </c:pt>
                      <c:pt idx="880">
                        <c:v>-0.318</c:v>
                      </c:pt>
                      <c:pt idx="881">
                        <c:v>-0.24199999999999999</c:v>
                      </c:pt>
                      <c:pt idx="882">
                        <c:v>-0.35099999999999998</c:v>
                      </c:pt>
                      <c:pt idx="883">
                        <c:v>-0.378</c:v>
                      </c:pt>
                      <c:pt idx="884">
                        <c:v>-0.32200000000000001</c:v>
                      </c:pt>
                      <c:pt idx="885">
                        <c:v>-0.26700000000000002</c:v>
                      </c:pt>
                      <c:pt idx="886">
                        <c:v>-1.7999999999999999E-2</c:v>
                      </c:pt>
                      <c:pt idx="887">
                        <c:v>-6.0000000000000001E-3</c:v>
                      </c:pt>
                      <c:pt idx="888">
                        <c:v>-0.313</c:v>
                      </c:pt>
                      <c:pt idx="889">
                        <c:v>-0.2</c:v>
                      </c:pt>
                      <c:pt idx="890">
                        <c:v>-0.26900000000000002</c:v>
                      </c:pt>
                      <c:pt idx="891">
                        <c:v>-0.28100000000000003</c:v>
                      </c:pt>
                      <c:pt idx="892">
                        <c:v>-0.24</c:v>
                      </c:pt>
                      <c:pt idx="893">
                        <c:v>-0.216</c:v>
                      </c:pt>
                      <c:pt idx="894">
                        <c:v>-0.26300000000000001</c:v>
                      </c:pt>
                      <c:pt idx="895">
                        <c:v>-0.27700000000000002</c:v>
                      </c:pt>
                      <c:pt idx="896">
                        <c:v>-0.28000000000000003</c:v>
                      </c:pt>
                      <c:pt idx="897">
                        <c:v>-0.31</c:v>
                      </c:pt>
                      <c:pt idx="898">
                        <c:v>-0.35899999999999999</c:v>
                      </c:pt>
                      <c:pt idx="899">
                        <c:v>-0.52400000000000002</c:v>
                      </c:pt>
                      <c:pt idx="900">
                        <c:v>-0.39900000000000002</c:v>
                      </c:pt>
                      <c:pt idx="901">
                        <c:v>-0.30199999999999999</c:v>
                      </c:pt>
                      <c:pt idx="902">
                        <c:v>-0.222</c:v>
                      </c:pt>
                      <c:pt idx="903">
                        <c:v>-0.27500000000000002</c:v>
                      </c:pt>
                      <c:pt idx="904">
                        <c:v>-0.25700000000000001</c:v>
                      </c:pt>
                      <c:pt idx="905">
                        <c:v>-0.25700000000000001</c:v>
                      </c:pt>
                      <c:pt idx="906">
                        <c:v>-0.218</c:v>
                      </c:pt>
                      <c:pt idx="907">
                        <c:v>-0.128</c:v>
                      </c:pt>
                      <c:pt idx="908">
                        <c:v>-0.188</c:v>
                      </c:pt>
                      <c:pt idx="909">
                        <c:v>-0.30499999999999999</c:v>
                      </c:pt>
                      <c:pt idx="910">
                        <c:v>-5.3999999999999999E-2</c:v>
                      </c:pt>
                      <c:pt idx="911">
                        <c:v>6.0000000000000001E-3</c:v>
                      </c:pt>
                      <c:pt idx="912">
                        <c:v>8.8999999999999996E-2</c:v>
                      </c:pt>
                      <c:pt idx="913">
                        <c:v>-4.2000000000000003E-2</c:v>
                      </c:pt>
                      <c:pt idx="914">
                        <c:v>-2.3E-2</c:v>
                      </c:pt>
                      <c:pt idx="915">
                        <c:v>-0.17299999999999999</c:v>
                      </c:pt>
                      <c:pt idx="916">
                        <c:v>-0.214</c:v>
                      </c:pt>
                      <c:pt idx="917">
                        <c:v>-8.7999999999999995E-2</c:v>
                      </c:pt>
                      <c:pt idx="918">
                        <c:v>-0.23499999999999999</c:v>
                      </c:pt>
                      <c:pt idx="919">
                        <c:v>-8.5000000000000006E-2</c:v>
                      </c:pt>
                      <c:pt idx="920">
                        <c:v>-0.10199999999999999</c:v>
                      </c:pt>
                      <c:pt idx="921">
                        <c:v>-8.4000000000000005E-2</c:v>
                      </c:pt>
                      <c:pt idx="922">
                        <c:v>-0.109</c:v>
                      </c:pt>
                      <c:pt idx="923">
                        <c:v>-0.23200000000000001</c:v>
                      </c:pt>
                      <c:pt idx="924">
                        <c:v>-0.254</c:v>
                      </c:pt>
                      <c:pt idx="925">
                        <c:v>-0.14399999999999999</c:v>
                      </c:pt>
                      <c:pt idx="926">
                        <c:v>-0.32400000000000001</c:v>
                      </c:pt>
                      <c:pt idx="927">
                        <c:v>-0.25600000000000001</c:v>
                      </c:pt>
                      <c:pt idx="928">
                        <c:v>-0.25600000000000001</c:v>
                      </c:pt>
                      <c:pt idx="929">
                        <c:v>-0.23599999999999999</c:v>
                      </c:pt>
                      <c:pt idx="930">
                        <c:v>-0.14399999999999999</c:v>
                      </c:pt>
                      <c:pt idx="931">
                        <c:v>-0.14199999999999999</c:v>
                      </c:pt>
                      <c:pt idx="932">
                        <c:v>-0.13200000000000001</c:v>
                      </c:pt>
                      <c:pt idx="933">
                        <c:v>-0.04</c:v>
                      </c:pt>
                      <c:pt idx="934">
                        <c:v>-0.17299999999999999</c:v>
                      </c:pt>
                      <c:pt idx="935">
                        <c:v>-0.42499999999999999</c:v>
                      </c:pt>
                      <c:pt idx="936">
                        <c:v>-0.05</c:v>
                      </c:pt>
                      <c:pt idx="937">
                        <c:v>-0.13800000000000001</c:v>
                      </c:pt>
                      <c:pt idx="938">
                        <c:v>-0.33800000000000002</c:v>
                      </c:pt>
                      <c:pt idx="939">
                        <c:v>-0.253</c:v>
                      </c:pt>
                      <c:pt idx="940">
                        <c:v>-0.28199999999999997</c:v>
                      </c:pt>
                      <c:pt idx="941">
                        <c:v>-0.34200000000000003</c:v>
                      </c:pt>
                      <c:pt idx="942">
                        <c:v>-0.16400000000000001</c:v>
                      </c:pt>
                      <c:pt idx="943">
                        <c:v>-0.17399999999999999</c:v>
                      </c:pt>
                      <c:pt idx="944">
                        <c:v>-0.22</c:v>
                      </c:pt>
                      <c:pt idx="945">
                        <c:v>-0.16500000000000001</c:v>
                      </c:pt>
                      <c:pt idx="946">
                        <c:v>-0.151</c:v>
                      </c:pt>
                      <c:pt idx="947">
                        <c:v>-0.23599999999999999</c:v>
                      </c:pt>
                      <c:pt idx="948">
                        <c:v>-0.48</c:v>
                      </c:pt>
                      <c:pt idx="949">
                        <c:v>-0.66200000000000003</c:v>
                      </c:pt>
                      <c:pt idx="950">
                        <c:v>-0.40799999999999997</c:v>
                      </c:pt>
                      <c:pt idx="951">
                        <c:v>-0.38700000000000001</c:v>
                      </c:pt>
                      <c:pt idx="952">
                        <c:v>-0.38700000000000001</c:v>
                      </c:pt>
                      <c:pt idx="953">
                        <c:v>-0.34799999999999998</c:v>
                      </c:pt>
                      <c:pt idx="954">
                        <c:v>-0.36</c:v>
                      </c:pt>
                      <c:pt idx="955">
                        <c:v>-0.188</c:v>
                      </c:pt>
                      <c:pt idx="956">
                        <c:v>-0.26400000000000001</c:v>
                      </c:pt>
                      <c:pt idx="957">
                        <c:v>-0.17699999999999999</c:v>
                      </c:pt>
                      <c:pt idx="958">
                        <c:v>-7.0999999999999994E-2</c:v>
                      </c:pt>
                      <c:pt idx="959">
                        <c:v>-0.47</c:v>
                      </c:pt>
                      <c:pt idx="960">
                        <c:v>-0.32600000000000001</c:v>
                      </c:pt>
                      <c:pt idx="961">
                        <c:v>-0.28799999999999998</c:v>
                      </c:pt>
                      <c:pt idx="962">
                        <c:v>-0.153</c:v>
                      </c:pt>
                      <c:pt idx="963">
                        <c:v>-0.189</c:v>
                      </c:pt>
                      <c:pt idx="964">
                        <c:v>-0.19700000000000001</c:v>
                      </c:pt>
                      <c:pt idx="965">
                        <c:v>-0.16200000000000001</c:v>
                      </c:pt>
                      <c:pt idx="966">
                        <c:v>-0.12</c:v>
                      </c:pt>
                      <c:pt idx="967">
                        <c:v>-5.5E-2</c:v>
                      </c:pt>
                      <c:pt idx="968">
                        <c:v>-7.5999999999999998E-2</c:v>
                      </c:pt>
                      <c:pt idx="969">
                        <c:v>-8.8999999999999996E-2</c:v>
                      </c:pt>
                      <c:pt idx="970">
                        <c:v>8.1000000000000003E-2</c:v>
                      </c:pt>
                      <c:pt idx="971">
                        <c:v>-6.9000000000000006E-2</c:v>
                      </c:pt>
                      <c:pt idx="972">
                        <c:v>-1E-3</c:v>
                      </c:pt>
                      <c:pt idx="973">
                        <c:v>-0.14699999999999999</c:v>
                      </c:pt>
                      <c:pt idx="974">
                        <c:v>-0.11899999999999999</c:v>
                      </c:pt>
                      <c:pt idx="975">
                        <c:v>-0.17799999999999999</c:v>
                      </c:pt>
                      <c:pt idx="976">
                        <c:v>-0.161</c:v>
                      </c:pt>
                      <c:pt idx="977">
                        <c:v>-3.4000000000000002E-2</c:v>
                      </c:pt>
                      <c:pt idx="978">
                        <c:v>7.0000000000000001E-3</c:v>
                      </c:pt>
                      <c:pt idx="979">
                        <c:v>-4.8000000000000001E-2</c:v>
                      </c:pt>
                      <c:pt idx="980">
                        <c:v>-4.7E-2</c:v>
                      </c:pt>
                      <c:pt idx="981">
                        <c:v>-0.04</c:v>
                      </c:pt>
                      <c:pt idx="982">
                        <c:v>-0.14699999999999999</c:v>
                      </c:pt>
                      <c:pt idx="983">
                        <c:v>-0.1</c:v>
                      </c:pt>
                      <c:pt idx="984">
                        <c:v>0.16200000000000001</c:v>
                      </c:pt>
                      <c:pt idx="985">
                        <c:v>-0.192</c:v>
                      </c:pt>
                      <c:pt idx="986">
                        <c:v>-0.24</c:v>
                      </c:pt>
                      <c:pt idx="987">
                        <c:v>-6.3E-2</c:v>
                      </c:pt>
                      <c:pt idx="988">
                        <c:v>-0.16800000000000001</c:v>
                      </c:pt>
                      <c:pt idx="989">
                        <c:v>-0.192</c:v>
                      </c:pt>
                      <c:pt idx="990">
                        <c:v>-0.129</c:v>
                      </c:pt>
                      <c:pt idx="991">
                        <c:v>-0.19800000000000001</c:v>
                      </c:pt>
                      <c:pt idx="992">
                        <c:v>-3.9E-2</c:v>
                      </c:pt>
                      <c:pt idx="993">
                        <c:v>-0.17100000000000001</c:v>
                      </c:pt>
                      <c:pt idx="994">
                        <c:v>-0.22700000000000001</c:v>
                      </c:pt>
                      <c:pt idx="995">
                        <c:v>-0.192</c:v>
                      </c:pt>
                      <c:pt idx="996">
                        <c:v>-0.28399999999999997</c:v>
                      </c:pt>
                      <c:pt idx="997">
                        <c:v>-0.316</c:v>
                      </c:pt>
                      <c:pt idx="998">
                        <c:v>-0.34</c:v>
                      </c:pt>
                      <c:pt idx="999">
                        <c:v>-0.216</c:v>
                      </c:pt>
                      <c:pt idx="1000">
                        <c:v>-0.21199999999999999</c:v>
                      </c:pt>
                      <c:pt idx="1001">
                        <c:v>-0.26</c:v>
                      </c:pt>
                      <c:pt idx="1002">
                        <c:v>-0.185</c:v>
                      </c:pt>
                      <c:pt idx="1003">
                        <c:v>-0.17599999999999999</c:v>
                      </c:pt>
                      <c:pt idx="1004">
                        <c:v>-0.23400000000000001</c:v>
                      </c:pt>
                      <c:pt idx="1005">
                        <c:v>-0.19500000000000001</c:v>
                      </c:pt>
                      <c:pt idx="1006">
                        <c:v>-0.30599999999999999</c:v>
                      </c:pt>
                      <c:pt idx="1007">
                        <c:v>-0.52500000000000002</c:v>
                      </c:pt>
                      <c:pt idx="1008">
                        <c:v>-0.216</c:v>
                      </c:pt>
                      <c:pt idx="1009">
                        <c:v>-0.16300000000000001</c:v>
                      </c:pt>
                      <c:pt idx="1010">
                        <c:v>-0.38800000000000001</c:v>
                      </c:pt>
                      <c:pt idx="1011">
                        <c:v>-0.246</c:v>
                      </c:pt>
                      <c:pt idx="1012">
                        <c:v>-7.9000000000000001E-2</c:v>
                      </c:pt>
                      <c:pt idx="1013">
                        <c:v>-4.1000000000000002E-2</c:v>
                      </c:pt>
                      <c:pt idx="1014">
                        <c:v>-6.5000000000000002E-2</c:v>
                      </c:pt>
                      <c:pt idx="1015">
                        <c:v>-5.8999999999999997E-2</c:v>
                      </c:pt>
                      <c:pt idx="1016">
                        <c:v>-9.7000000000000003E-2</c:v>
                      </c:pt>
                      <c:pt idx="1017">
                        <c:v>-8.5000000000000006E-2</c:v>
                      </c:pt>
                      <c:pt idx="1018">
                        <c:v>2.5000000000000001E-2</c:v>
                      </c:pt>
                      <c:pt idx="1019">
                        <c:v>-0.13300000000000001</c:v>
                      </c:pt>
                      <c:pt idx="1020">
                        <c:v>-0.22500000000000001</c:v>
                      </c:pt>
                      <c:pt idx="1021">
                        <c:v>0.104</c:v>
                      </c:pt>
                      <c:pt idx="1022">
                        <c:v>-0.22500000000000001</c:v>
                      </c:pt>
                      <c:pt idx="1023">
                        <c:v>-0.26400000000000001</c:v>
                      </c:pt>
                      <c:pt idx="1024">
                        <c:v>-0.24099999999999999</c:v>
                      </c:pt>
                      <c:pt idx="1025">
                        <c:v>-0.185</c:v>
                      </c:pt>
                      <c:pt idx="1026">
                        <c:v>-0.14099999999999999</c:v>
                      </c:pt>
                      <c:pt idx="1027">
                        <c:v>-0.152</c:v>
                      </c:pt>
                      <c:pt idx="1028">
                        <c:v>-0.13900000000000001</c:v>
                      </c:pt>
                      <c:pt idx="1029">
                        <c:v>-7.3999999999999996E-2</c:v>
                      </c:pt>
                      <c:pt idx="1030">
                        <c:v>-0.29299999999999998</c:v>
                      </c:pt>
                      <c:pt idx="1031">
                        <c:v>-0.25900000000000001</c:v>
                      </c:pt>
                      <c:pt idx="1032">
                        <c:v>-0.29799999999999999</c:v>
                      </c:pt>
                      <c:pt idx="1033">
                        <c:v>-0.35599999999999998</c:v>
                      </c:pt>
                      <c:pt idx="1034">
                        <c:v>-0.29499999999999998</c:v>
                      </c:pt>
                      <c:pt idx="1035">
                        <c:v>-0.20100000000000001</c:v>
                      </c:pt>
                      <c:pt idx="1036">
                        <c:v>-0.14899999999999999</c:v>
                      </c:pt>
                      <c:pt idx="1037">
                        <c:v>-0.16200000000000001</c:v>
                      </c:pt>
                      <c:pt idx="1038">
                        <c:v>-0.02</c:v>
                      </c:pt>
                      <c:pt idx="1039">
                        <c:v>-4.2000000000000003E-2</c:v>
                      </c:pt>
                      <c:pt idx="1040">
                        <c:v>-0.104</c:v>
                      </c:pt>
                      <c:pt idx="1041">
                        <c:v>0</c:v>
                      </c:pt>
                      <c:pt idx="1042">
                        <c:v>-6.5000000000000002E-2</c:v>
                      </c:pt>
                      <c:pt idx="1043">
                        <c:v>-8.0000000000000002E-3</c:v>
                      </c:pt>
                      <c:pt idx="1044">
                        <c:v>-0.127</c:v>
                      </c:pt>
                      <c:pt idx="1045">
                        <c:v>3.6999999999999998E-2</c:v>
                      </c:pt>
                      <c:pt idx="1046">
                        <c:v>-0.27</c:v>
                      </c:pt>
                      <c:pt idx="1047">
                        <c:v>-0.125</c:v>
                      </c:pt>
                      <c:pt idx="1048">
                        <c:v>-7.6999999999999999E-2</c:v>
                      </c:pt>
                      <c:pt idx="1049">
                        <c:v>-8.9999999999999993E-3</c:v>
                      </c:pt>
                      <c:pt idx="1050">
                        <c:v>0.05</c:v>
                      </c:pt>
                      <c:pt idx="1051">
                        <c:v>8.4000000000000005E-2</c:v>
                      </c:pt>
                      <c:pt idx="1052">
                        <c:v>0.113</c:v>
                      </c:pt>
                      <c:pt idx="1053">
                        <c:v>0.123</c:v>
                      </c:pt>
                      <c:pt idx="1054">
                        <c:v>7.0000000000000001E-3</c:v>
                      </c:pt>
                      <c:pt idx="1055">
                        <c:v>-9.7000000000000003E-2</c:v>
                      </c:pt>
                      <c:pt idx="1056">
                        <c:v>0.02</c:v>
                      </c:pt>
                      <c:pt idx="1057">
                        <c:v>2.3E-2</c:v>
                      </c:pt>
                      <c:pt idx="1058">
                        <c:v>6.5000000000000002E-2</c:v>
                      </c:pt>
                      <c:pt idx="1059">
                        <c:v>8.4000000000000005E-2</c:v>
                      </c:pt>
                      <c:pt idx="1060">
                        <c:v>-8.7999999999999995E-2</c:v>
                      </c:pt>
                      <c:pt idx="1061">
                        <c:v>-0.06</c:v>
                      </c:pt>
                      <c:pt idx="1062">
                        <c:v>-4.5999999999999999E-2</c:v>
                      </c:pt>
                      <c:pt idx="1063">
                        <c:v>1.2E-2</c:v>
                      </c:pt>
                      <c:pt idx="1064">
                        <c:v>5.8000000000000003E-2</c:v>
                      </c:pt>
                      <c:pt idx="1065">
                        <c:v>0.14699999999999999</c:v>
                      </c:pt>
                      <c:pt idx="1066">
                        <c:v>0.02</c:v>
                      </c:pt>
                      <c:pt idx="1067">
                        <c:v>-0.28899999999999998</c:v>
                      </c:pt>
                      <c:pt idx="1068">
                        <c:v>-7.0000000000000007E-2</c:v>
                      </c:pt>
                      <c:pt idx="1069">
                        <c:v>-4.2000000000000003E-2</c:v>
                      </c:pt>
                      <c:pt idx="1070">
                        <c:v>-0.25600000000000001</c:v>
                      </c:pt>
                      <c:pt idx="1071">
                        <c:v>-9.2999999999999999E-2</c:v>
                      </c:pt>
                      <c:pt idx="1072">
                        <c:v>-2.7E-2</c:v>
                      </c:pt>
                      <c:pt idx="1073">
                        <c:v>6.4000000000000001E-2</c:v>
                      </c:pt>
                      <c:pt idx="1074">
                        <c:v>5.0999999999999997E-2</c:v>
                      </c:pt>
                      <c:pt idx="1075">
                        <c:v>3.9E-2</c:v>
                      </c:pt>
                      <c:pt idx="1076">
                        <c:v>-7.3999999999999996E-2</c:v>
                      </c:pt>
                      <c:pt idx="1077">
                        <c:v>-0.27200000000000002</c:v>
                      </c:pt>
                      <c:pt idx="1078">
                        <c:v>-0.121</c:v>
                      </c:pt>
                      <c:pt idx="1079">
                        <c:v>0.224</c:v>
                      </c:pt>
                      <c:pt idx="1080">
                        <c:v>-0.18099999999999999</c:v>
                      </c:pt>
                      <c:pt idx="1081">
                        <c:v>-3.9E-2</c:v>
                      </c:pt>
                      <c:pt idx="1082">
                        <c:v>-0.114</c:v>
                      </c:pt>
                      <c:pt idx="1083">
                        <c:v>5.7000000000000002E-2</c:v>
                      </c:pt>
                      <c:pt idx="1084">
                        <c:v>2.1999999999999999E-2</c:v>
                      </c:pt>
                      <c:pt idx="1085">
                        <c:v>3.3000000000000002E-2</c:v>
                      </c:pt>
                      <c:pt idx="1086">
                        <c:v>0.14199999999999999</c:v>
                      </c:pt>
                      <c:pt idx="1087">
                        <c:v>4.8000000000000001E-2</c:v>
                      </c:pt>
                      <c:pt idx="1088">
                        <c:v>0.124</c:v>
                      </c:pt>
                      <c:pt idx="1089">
                        <c:v>0.01</c:v>
                      </c:pt>
                      <c:pt idx="1090">
                        <c:v>-6.2E-2</c:v>
                      </c:pt>
                      <c:pt idx="1091">
                        <c:v>0.16200000000000001</c:v>
                      </c:pt>
                      <c:pt idx="1092">
                        <c:v>-9.2999999999999999E-2</c:v>
                      </c:pt>
                      <c:pt idx="1093">
                        <c:v>-1.7999999999999999E-2</c:v>
                      </c:pt>
                      <c:pt idx="1094">
                        <c:v>-0.13900000000000001</c:v>
                      </c:pt>
                      <c:pt idx="1095">
                        <c:v>1.9E-2</c:v>
                      </c:pt>
                      <c:pt idx="1096">
                        <c:v>-2.1999999999999999E-2</c:v>
                      </c:pt>
                      <c:pt idx="1097">
                        <c:v>0.121</c:v>
                      </c:pt>
                      <c:pt idx="1098">
                        <c:v>0.115</c:v>
                      </c:pt>
                      <c:pt idx="1099">
                        <c:v>1.7000000000000001E-2</c:v>
                      </c:pt>
                      <c:pt idx="1100">
                        <c:v>-0.128</c:v>
                      </c:pt>
                      <c:pt idx="1101">
                        <c:v>0.221</c:v>
                      </c:pt>
                      <c:pt idx="1102">
                        <c:v>5.3999999999999999E-2</c:v>
                      </c:pt>
                      <c:pt idx="1103">
                        <c:v>9.2999999999999999E-2</c:v>
                      </c:pt>
                      <c:pt idx="1104">
                        <c:v>0.21099999999999999</c:v>
                      </c:pt>
                      <c:pt idx="1105">
                        <c:v>-7.9000000000000001E-2</c:v>
                      </c:pt>
                      <c:pt idx="1106">
                        <c:v>-8.6999999999999994E-2</c:v>
                      </c:pt>
                      <c:pt idx="1107">
                        <c:v>-6.3E-2</c:v>
                      </c:pt>
                      <c:pt idx="1108">
                        <c:v>-1.2E-2</c:v>
                      </c:pt>
                      <c:pt idx="1109">
                        <c:v>3.5000000000000003E-2</c:v>
                      </c:pt>
                      <c:pt idx="1110">
                        <c:v>-7.6999999999999999E-2</c:v>
                      </c:pt>
                      <c:pt idx="1111">
                        <c:v>-6.6000000000000003E-2</c:v>
                      </c:pt>
                      <c:pt idx="1112">
                        <c:v>5.0000000000000001E-3</c:v>
                      </c:pt>
                      <c:pt idx="1113">
                        <c:v>-7.6999999999999999E-2</c:v>
                      </c:pt>
                      <c:pt idx="1114">
                        <c:v>-7.0000000000000007E-2</c:v>
                      </c:pt>
                      <c:pt idx="1115">
                        <c:v>1.0999999999999999E-2</c:v>
                      </c:pt>
                      <c:pt idx="1116">
                        <c:v>-0.20300000000000001</c:v>
                      </c:pt>
                      <c:pt idx="1117">
                        <c:v>6.9000000000000006E-2</c:v>
                      </c:pt>
                      <c:pt idx="1118">
                        <c:v>-0.19900000000000001</c:v>
                      </c:pt>
                      <c:pt idx="1119">
                        <c:v>6.0000000000000001E-3</c:v>
                      </c:pt>
                      <c:pt idx="1120">
                        <c:v>-1.7000000000000001E-2</c:v>
                      </c:pt>
                      <c:pt idx="1121">
                        <c:v>-9.6000000000000002E-2</c:v>
                      </c:pt>
                      <c:pt idx="1122">
                        <c:v>-6.0000000000000001E-3</c:v>
                      </c:pt>
                      <c:pt idx="1123">
                        <c:v>-8.9999999999999993E-3</c:v>
                      </c:pt>
                      <c:pt idx="1124">
                        <c:v>-1.4999999999999999E-2</c:v>
                      </c:pt>
                      <c:pt idx="1125">
                        <c:v>0.23899999999999999</c:v>
                      </c:pt>
                      <c:pt idx="1126">
                        <c:v>2.5999999999999999E-2</c:v>
                      </c:pt>
                      <c:pt idx="1127">
                        <c:v>0.19500000000000001</c:v>
                      </c:pt>
                      <c:pt idx="1128">
                        <c:v>0.28799999999999998</c:v>
                      </c:pt>
                      <c:pt idx="1129">
                        <c:v>0.13800000000000001</c:v>
                      </c:pt>
                      <c:pt idx="1130">
                        <c:v>0.14099999999999999</c:v>
                      </c:pt>
                      <c:pt idx="1131">
                        <c:v>5.3999999999999999E-2</c:v>
                      </c:pt>
                      <c:pt idx="1132">
                        <c:v>6.2E-2</c:v>
                      </c:pt>
                      <c:pt idx="1133">
                        <c:v>0.15</c:v>
                      </c:pt>
                      <c:pt idx="1134">
                        <c:v>0.218</c:v>
                      </c:pt>
                      <c:pt idx="1135">
                        <c:v>0.23400000000000001</c:v>
                      </c:pt>
                      <c:pt idx="1136">
                        <c:v>0.29799999999999999</c:v>
                      </c:pt>
                      <c:pt idx="1137">
                        <c:v>0.21299999999999999</c:v>
                      </c:pt>
                      <c:pt idx="1138">
                        <c:v>1.0999999999999999E-2</c:v>
                      </c:pt>
                      <c:pt idx="1139">
                        <c:v>-1.7999999999999999E-2</c:v>
                      </c:pt>
                      <c:pt idx="1140">
                        <c:v>0</c:v>
                      </c:pt>
                      <c:pt idx="1141">
                        <c:v>-9.0999999999999998E-2</c:v>
                      </c:pt>
                      <c:pt idx="1142">
                        <c:v>-4.2999999999999997E-2</c:v>
                      </c:pt>
                      <c:pt idx="1143">
                        <c:v>0.16800000000000001</c:v>
                      </c:pt>
                      <c:pt idx="1144">
                        <c:v>-0.108</c:v>
                      </c:pt>
                      <c:pt idx="1145">
                        <c:v>-2E-3</c:v>
                      </c:pt>
                      <c:pt idx="1146">
                        <c:v>-8.6999999999999994E-2</c:v>
                      </c:pt>
                      <c:pt idx="1147">
                        <c:v>0.36</c:v>
                      </c:pt>
                      <c:pt idx="1148">
                        <c:v>0.161</c:v>
                      </c:pt>
                      <c:pt idx="1149">
                        <c:v>0.183</c:v>
                      </c:pt>
                      <c:pt idx="1150">
                        <c:v>-8.9999999999999993E-3</c:v>
                      </c:pt>
                      <c:pt idx="1151">
                        <c:v>-0.20599999999999999</c:v>
                      </c:pt>
                      <c:pt idx="1152">
                        <c:v>9.5000000000000001E-2</c:v>
                      </c:pt>
                      <c:pt idx="1153">
                        <c:v>0.04</c:v>
                      </c:pt>
                      <c:pt idx="1154">
                        <c:v>-0.06</c:v>
                      </c:pt>
                      <c:pt idx="1155">
                        <c:v>0.13500000000000001</c:v>
                      </c:pt>
                      <c:pt idx="1156">
                        <c:v>-0.11700000000000001</c:v>
                      </c:pt>
                      <c:pt idx="1157">
                        <c:v>-0.26300000000000001</c:v>
                      </c:pt>
                      <c:pt idx="1158">
                        <c:v>-0.05</c:v>
                      </c:pt>
                      <c:pt idx="1159">
                        <c:v>-0.152</c:v>
                      </c:pt>
                      <c:pt idx="1160">
                        <c:v>-1.0999999999999999E-2</c:v>
                      </c:pt>
                      <c:pt idx="1161">
                        <c:v>-5.2999999999999999E-2</c:v>
                      </c:pt>
                      <c:pt idx="1162">
                        <c:v>-9.1999999999999998E-2</c:v>
                      </c:pt>
                      <c:pt idx="1163">
                        <c:v>-0.35599999999999998</c:v>
                      </c:pt>
                      <c:pt idx="1164">
                        <c:v>-0.111</c:v>
                      </c:pt>
                      <c:pt idx="1165">
                        <c:v>-0.17799999999999999</c:v>
                      </c:pt>
                      <c:pt idx="1166">
                        <c:v>-6.6000000000000003E-2</c:v>
                      </c:pt>
                      <c:pt idx="1167">
                        <c:v>9.2999999999999999E-2</c:v>
                      </c:pt>
                      <c:pt idx="1168">
                        <c:v>-0.06</c:v>
                      </c:pt>
                      <c:pt idx="1169">
                        <c:v>4.0000000000000001E-3</c:v>
                      </c:pt>
                      <c:pt idx="1170">
                        <c:v>-7.0000000000000001E-3</c:v>
                      </c:pt>
                      <c:pt idx="1171">
                        <c:v>-4.1000000000000002E-2</c:v>
                      </c:pt>
                      <c:pt idx="1172">
                        <c:v>-7.1999999999999995E-2</c:v>
                      </c:pt>
                      <c:pt idx="1173">
                        <c:v>0.08</c:v>
                      </c:pt>
                      <c:pt idx="1174">
                        <c:v>4.2999999999999997E-2</c:v>
                      </c:pt>
                      <c:pt idx="1175">
                        <c:v>-0.17199999999999999</c:v>
                      </c:pt>
                      <c:pt idx="1176">
                        <c:v>8.6999999999999994E-2</c:v>
                      </c:pt>
                      <c:pt idx="1177">
                        <c:v>-0.123</c:v>
                      </c:pt>
                      <c:pt idx="1178">
                        <c:v>-0.17799999999999999</c:v>
                      </c:pt>
                      <c:pt idx="1179">
                        <c:v>-4.1000000000000002E-2</c:v>
                      </c:pt>
                      <c:pt idx="1180">
                        <c:v>0.11</c:v>
                      </c:pt>
                      <c:pt idx="1181">
                        <c:v>6.9000000000000006E-2</c:v>
                      </c:pt>
                      <c:pt idx="1182">
                        <c:v>-0.11</c:v>
                      </c:pt>
                      <c:pt idx="1183">
                        <c:v>-2E-3</c:v>
                      </c:pt>
                      <c:pt idx="1184">
                        <c:v>-5.3999999999999999E-2</c:v>
                      </c:pt>
                      <c:pt idx="1185">
                        <c:v>2.7E-2</c:v>
                      </c:pt>
                      <c:pt idx="1186">
                        <c:v>-4.9000000000000002E-2</c:v>
                      </c:pt>
                      <c:pt idx="1187">
                        <c:v>-0.2</c:v>
                      </c:pt>
                      <c:pt idx="1188">
                        <c:v>0.151</c:v>
                      </c:pt>
                      <c:pt idx="1189">
                        <c:v>-0.14899999999999999</c:v>
                      </c:pt>
                      <c:pt idx="1190">
                        <c:v>-0.17499999999999999</c:v>
                      </c:pt>
                      <c:pt idx="1191">
                        <c:v>7.0000000000000001E-3</c:v>
                      </c:pt>
                      <c:pt idx="1192">
                        <c:v>-4.4999999999999998E-2</c:v>
                      </c:pt>
                      <c:pt idx="1193">
                        <c:v>-0.187</c:v>
                      </c:pt>
                      <c:pt idx="1194">
                        <c:v>-9.1999999999999998E-2</c:v>
                      </c:pt>
                      <c:pt idx="1195">
                        <c:v>-3.6999999999999998E-2</c:v>
                      </c:pt>
                      <c:pt idx="1196">
                        <c:v>-7.0999999999999994E-2</c:v>
                      </c:pt>
                      <c:pt idx="1197">
                        <c:v>-3.1E-2</c:v>
                      </c:pt>
                      <c:pt idx="1198">
                        <c:v>-7.6999999999999999E-2</c:v>
                      </c:pt>
                      <c:pt idx="1199">
                        <c:v>-0.185</c:v>
                      </c:pt>
                      <c:pt idx="1200">
                        <c:v>-0.32600000000000001</c:v>
                      </c:pt>
                      <c:pt idx="1201">
                        <c:v>-0.24399999999999999</c:v>
                      </c:pt>
                      <c:pt idx="1202">
                        <c:v>-0.17799999999999999</c:v>
                      </c:pt>
                      <c:pt idx="1203">
                        <c:v>-0.16800000000000001</c:v>
                      </c:pt>
                      <c:pt idx="1204">
                        <c:v>-8.8999999999999996E-2</c:v>
                      </c:pt>
                      <c:pt idx="1205">
                        <c:v>-7.3999999999999996E-2</c:v>
                      </c:pt>
                      <c:pt idx="1206">
                        <c:v>-4.3999999999999997E-2</c:v>
                      </c:pt>
                      <c:pt idx="1207">
                        <c:v>-0.113</c:v>
                      </c:pt>
                      <c:pt idx="1208">
                        <c:v>-0.105</c:v>
                      </c:pt>
                      <c:pt idx="1209">
                        <c:v>-0.128</c:v>
                      </c:pt>
                      <c:pt idx="1210">
                        <c:v>-0.38900000000000001</c:v>
                      </c:pt>
                      <c:pt idx="1211">
                        <c:v>-0.249</c:v>
                      </c:pt>
                      <c:pt idx="1212">
                        <c:v>-0.35299999999999998</c:v>
                      </c:pt>
                      <c:pt idx="1213">
                        <c:v>-0.46100000000000002</c:v>
                      </c:pt>
                      <c:pt idx="1214">
                        <c:v>-0.29199999999999998</c:v>
                      </c:pt>
                      <c:pt idx="1215">
                        <c:v>-0.104</c:v>
                      </c:pt>
                      <c:pt idx="1216">
                        <c:v>-1.4999999999999999E-2</c:v>
                      </c:pt>
                      <c:pt idx="1217">
                        <c:v>3.4000000000000002E-2</c:v>
                      </c:pt>
                      <c:pt idx="1218">
                        <c:v>4.4999999999999998E-2</c:v>
                      </c:pt>
                      <c:pt idx="1219">
                        <c:v>0.13700000000000001</c:v>
                      </c:pt>
                      <c:pt idx="1220">
                        <c:v>9.1999999999999998E-2</c:v>
                      </c:pt>
                      <c:pt idx="1221">
                        <c:v>0.13300000000000001</c:v>
                      </c:pt>
                      <c:pt idx="1222">
                        <c:v>-3.6999999999999998E-2</c:v>
                      </c:pt>
                      <c:pt idx="1223">
                        <c:v>0.17799999999999999</c:v>
                      </c:pt>
                      <c:pt idx="1224">
                        <c:v>0.185</c:v>
                      </c:pt>
                      <c:pt idx="1225">
                        <c:v>0.13300000000000001</c:v>
                      </c:pt>
                      <c:pt idx="1226">
                        <c:v>-0.129</c:v>
                      </c:pt>
                      <c:pt idx="1227">
                        <c:v>5.6000000000000001E-2</c:v>
                      </c:pt>
                      <c:pt idx="1228">
                        <c:v>4.2000000000000003E-2</c:v>
                      </c:pt>
                      <c:pt idx="1229">
                        <c:v>0.04</c:v>
                      </c:pt>
                      <c:pt idx="1230">
                        <c:v>9.9000000000000005E-2</c:v>
                      </c:pt>
                      <c:pt idx="1231">
                        <c:v>9.4E-2</c:v>
                      </c:pt>
                      <c:pt idx="1232">
                        <c:v>9.9000000000000005E-2</c:v>
                      </c:pt>
                      <c:pt idx="1233">
                        <c:v>-6.0000000000000001E-3</c:v>
                      </c:pt>
                      <c:pt idx="1234">
                        <c:v>-0.186</c:v>
                      </c:pt>
                      <c:pt idx="1235">
                        <c:v>-5.8999999999999997E-2</c:v>
                      </c:pt>
                      <c:pt idx="1236">
                        <c:v>6.5000000000000002E-2</c:v>
                      </c:pt>
                      <c:pt idx="1237">
                        <c:v>0.14299999999999999</c:v>
                      </c:pt>
                      <c:pt idx="1238">
                        <c:v>0.127</c:v>
                      </c:pt>
                      <c:pt idx="1239">
                        <c:v>0.19600000000000001</c:v>
                      </c:pt>
                      <c:pt idx="1240">
                        <c:v>0.14000000000000001</c:v>
                      </c:pt>
                      <c:pt idx="1241">
                        <c:v>0.16600000000000001</c:v>
                      </c:pt>
                      <c:pt idx="1242">
                        <c:v>5.0999999999999997E-2</c:v>
                      </c:pt>
                      <c:pt idx="1243">
                        <c:v>9.7000000000000003E-2</c:v>
                      </c:pt>
                      <c:pt idx="1244">
                        <c:v>7.6999999999999999E-2</c:v>
                      </c:pt>
                      <c:pt idx="1245">
                        <c:v>7.4999999999999997E-2</c:v>
                      </c:pt>
                      <c:pt idx="1246">
                        <c:v>-7.0000000000000007E-2</c:v>
                      </c:pt>
                      <c:pt idx="1247">
                        <c:v>9.0999999999999998E-2</c:v>
                      </c:pt>
                      <c:pt idx="1248">
                        <c:v>-0.23499999999999999</c:v>
                      </c:pt>
                      <c:pt idx="1249">
                        <c:v>-8.4000000000000005E-2</c:v>
                      </c:pt>
                      <c:pt idx="1250">
                        <c:v>-0.152</c:v>
                      </c:pt>
                      <c:pt idx="1251">
                        <c:v>-0.14599999999999999</c:v>
                      </c:pt>
                      <c:pt idx="1252">
                        <c:v>-0.20599999999999999</c:v>
                      </c:pt>
                      <c:pt idx="1253">
                        <c:v>-0.129</c:v>
                      </c:pt>
                      <c:pt idx="1254">
                        <c:v>-0.19800000000000001</c:v>
                      </c:pt>
                      <c:pt idx="1255">
                        <c:v>-9.1999999999999998E-2</c:v>
                      </c:pt>
                      <c:pt idx="1256">
                        <c:v>-8.5999999999999993E-2</c:v>
                      </c:pt>
                      <c:pt idx="1257">
                        <c:v>-3.3000000000000002E-2</c:v>
                      </c:pt>
                      <c:pt idx="1258">
                        <c:v>2.3E-2</c:v>
                      </c:pt>
                      <c:pt idx="1259">
                        <c:v>-0.23200000000000001</c:v>
                      </c:pt>
                      <c:pt idx="1260">
                        <c:v>0.127</c:v>
                      </c:pt>
                      <c:pt idx="1261">
                        <c:v>-0.16600000000000001</c:v>
                      </c:pt>
                      <c:pt idx="1262">
                        <c:v>-0.40400000000000003</c:v>
                      </c:pt>
                      <c:pt idx="1263">
                        <c:v>-0.245</c:v>
                      </c:pt>
                      <c:pt idx="1264">
                        <c:v>-0.23599999999999999</c:v>
                      </c:pt>
                      <c:pt idx="1265">
                        <c:v>-0.16700000000000001</c:v>
                      </c:pt>
                      <c:pt idx="1266">
                        <c:v>-0.19800000000000001</c:v>
                      </c:pt>
                      <c:pt idx="1267">
                        <c:v>-6.2E-2</c:v>
                      </c:pt>
                      <c:pt idx="1268">
                        <c:v>-0.11600000000000001</c:v>
                      </c:pt>
                      <c:pt idx="1269">
                        <c:v>-0.16500000000000001</c:v>
                      </c:pt>
                      <c:pt idx="1270">
                        <c:v>-0.315</c:v>
                      </c:pt>
                      <c:pt idx="1271">
                        <c:v>-0.33700000000000002</c:v>
                      </c:pt>
                      <c:pt idx="1272">
                        <c:v>-0.245</c:v>
                      </c:pt>
                      <c:pt idx="1273">
                        <c:v>-0.34899999999999998</c:v>
                      </c:pt>
                      <c:pt idx="1274">
                        <c:v>-0.313</c:v>
                      </c:pt>
                      <c:pt idx="1275">
                        <c:v>-0.33400000000000002</c:v>
                      </c:pt>
                      <c:pt idx="1276">
                        <c:v>-0.28100000000000003</c:v>
                      </c:pt>
                      <c:pt idx="1277">
                        <c:v>-0.22600000000000001</c:v>
                      </c:pt>
                      <c:pt idx="1278">
                        <c:v>-0.21</c:v>
                      </c:pt>
                      <c:pt idx="1279">
                        <c:v>-0.246</c:v>
                      </c:pt>
                      <c:pt idx="1280">
                        <c:v>-0.28299999999999997</c:v>
                      </c:pt>
                      <c:pt idx="1281">
                        <c:v>-0.23300000000000001</c:v>
                      </c:pt>
                      <c:pt idx="1282">
                        <c:v>-0.26100000000000001</c:v>
                      </c:pt>
                      <c:pt idx="1283">
                        <c:v>-0.20499999999999999</c:v>
                      </c:pt>
                      <c:pt idx="1284">
                        <c:v>-0.16300000000000001</c:v>
                      </c:pt>
                      <c:pt idx="1285">
                        <c:v>-0.128</c:v>
                      </c:pt>
                      <c:pt idx="1286">
                        <c:v>-0.186</c:v>
                      </c:pt>
                      <c:pt idx="1287">
                        <c:v>-6.0999999999999999E-2</c:v>
                      </c:pt>
                      <c:pt idx="1288">
                        <c:v>0.05</c:v>
                      </c:pt>
                      <c:pt idx="1289">
                        <c:v>8.5999999999999993E-2</c:v>
                      </c:pt>
                      <c:pt idx="1290">
                        <c:v>4.0000000000000001E-3</c:v>
                      </c:pt>
                      <c:pt idx="1291">
                        <c:v>9.6000000000000002E-2</c:v>
                      </c:pt>
                      <c:pt idx="1292">
                        <c:v>3.9E-2</c:v>
                      </c:pt>
                      <c:pt idx="1293">
                        <c:v>-1.2E-2</c:v>
                      </c:pt>
                      <c:pt idx="1294">
                        <c:v>5.5E-2</c:v>
                      </c:pt>
                      <c:pt idx="1295">
                        <c:v>0.152</c:v>
                      </c:pt>
                      <c:pt idx="1296">
                        <c:v>0.26900000000000002</c:v>
                      </c:pt>
                      <c:pt idx="1297">
                        <c:v>0.183</c:v>
                      </c:pt>
                      <c:pt idx="1298">
                        <c:v>-2E-3</c:v>
                      </c:pt>
                      <c:pt idx="1299">
                        <c:v>3.7999999999999999E-2</c:v>
                      </c:pt>
                      <c:pt idx="1300">
                        <c:v>3.4000000000000002E-2</c:v>
                      </c:pt>
                      <c:pt idx="1301">
                        <c:v>-1.4999999999999999E-2</c:v>
                      </c:pt>
                      <c:pt idx="1302">
                        <c:v>4.1000000000000002E-2</c:v>
                      </c:pt>
                      <c:pt idx="1303">
                        <c:v>7.0000000000000001E-3</c:v>
                      </c:pt>
                      <c:pt idx="1304">
                        <c:v>-5.2999999999999999E-2</c:v>
                      </c:pt>
                      <c:pt idx="1305">
                        <c:v>1.4999999999999999E-2</c:v>
                      </c:pt>
                      <c:pt idx="1306">
                        <c:v>8.0000000000000002E-3</c:v>
                      </c:pt>
                      <c:pt idx="1307">
                        <c:v>0.03</c:v>
                      </c:pt>
                      <c:pt idx="1308">
                        <c:v>8.8999999999999996E-2</c:v>
                      </c:pt>
                      <c:pt idx="1309">
                        <c:v>3.1E-2</c:v>
                      </c:pt>
                      <c:pt idx="1310">
                        <c:v>0.08</c:v>
                      </c:pt>
                      <c:pt idx="1311">
                        <c:v>4.8000000000000001E-2</c:v>
                      </c:pt>
                      <c:pt idx="1312">
                        <c:v>-1.2999999999999999E-2</c:v>
                      </c:pt>
                      <c:pt idx="1313">
                        <c:v>6.5000000000000002E-2</c:v>
                      </c:pt>
                      <c:pt idx="1314">
                        <c:v>0.03</c:v>
                      </c:pt>
                      <c:pt idx="1315">
                        <c:v>4.7E-2</c:v>
                      </c:pt>
                      <c:pt idx="1316">
                        <c:v>0.04</c:v>
                      </c:pt>
                      <c:pt idx="1317">
                        <c:v>-3.3000000000000002E-2</c:v>
                      </c:pt>
                      <c:pt idx="1318">
                        <c:v>-0.109</c:v>
                      </c:pt>
                      <c:pt idx="1319">
                        <c:v>-7.0999999999999994E-2</c:v>
                      </c:pt>
                      <c:pt idx="1320">
                        <c:v>-3.1E-2</c:v>
                      </c:pt>
                      <c:pt idx="1321">
                        <c:v>0.10199999999999999</c:v>
                      </c:pt>
                      <c:pt idx="1322">
                        <c:v>-0.316</c:v>
                      </c:pt>
                      <c:pt idx="1323">
                        <c:v>-0.17799999999999999</c:v>
                      </c:pt>
                      <c:pt idx="1324">
                        <c:v>-0.156</c:v>
                      </c:pt>
                      <c:pt idx="1325">
                        <c:v>-2.9000000000000001E-2</c:v>
                      </c:pt>
                      <c:pt idx="1326">
                        <c:v>-2.8000000000000001E-2</c:v>
                      </c:pt>
                      <c:pt idx="1327">
                        <c:v>8.9999999999999993E-3</c:v>
                      </c:pt>
                      <c:pt idx="1328">
                        <c:v>6.3E-2</c:v>
                      </c:pt>
                      <c:pt idx="1329">
                        <c:v>-2.5000000000000001E-2</c:v>
                      </c:pt>
                      <c:pt idx="1330">
                        <c:v>-0.14899999999999999</c:v>
                      </c:pt>
                      <c:pt idx="1331">
                        <c:v>0.14599999999999999</c:v>
                      </c:pt>
                      <c:pt idx="1332">
                        <c:v>0.05</c:v>
                      </c:pt>
                      <c:pt idx="1333">
                        <c:v>0.182</c:v>
                      </c:pt>
                      <c:pt idx="1334">
                        <c:v>9.6000000000000002E-2</c:v>
                      </c:pt>
                      <c:pt idx="1335">
                        <c:v>9.8000000000000004E-2</c:v>
                      </c:pt>
                      <c:pt idx="1336">
                        <c:v>8.6999999999999994E-2</c:v>
                      </c:pt>
                      <c:pt idx="1337">
                        <c:v>0.11</c:v>
                      </c:pt>
                      <c:pt idx="1338">
                        <c:v>1.9E-2</c:v>
                      </c:pt>
                      <c:pt idx="1339">
                        <c:v>3.4000000000000002E-2</c:v>
                      </c:pt>
                      <c:pt idx="1340">
                        <c:v>-2.7E-2</c:v>
                      </c:pt>
                      <c:pt idx="1341">
                        <c:v>-3.1E-2</c:v>
                      </c:pt>
                      <c:pt idx="1342">
                        <c:v>-1.7999999999999999E-2</c:v>
                      </c:pt>
                      <c:pt idx="1343">
                        <c:v>-0.114</c:v>
                      </c:pt>
                      <c:pt idx="1344">
                        <c:v>5.5E-2</c:v>
                      </c:pt>
                      <c:pt idx="1345">
                        <c:v>0.13700000000000001</c:v>
                      </c:pt>
                      <c:pt idx="1346">
                        <c:v>2.9000000000000001E-2</c:v>
                      </c:pt>
                      <c:pt idx="1347">
                        <c:v>2.5999999999999999E-2</c:v>
                      </c:pt>
                      <c:pt idx="1348">
                        <c:v>-4.4999999999999998E-2</c:v>
                      </c:pt>
                      <c:pt idx="1349">
                        <c:v>-5.2999999999999999E-2</c:v>
                      </c:pt>
                      <c:pt idx="1350">
                        <c:v>1.7000000000000001E-2</c:v>
                      </c:pt>
                      <c:pt idx="1351">
                        <c:v>-3.0000000000000001E-3</c:v>
                      </c:pt>
                      <c:pt idx="1352">
                        <c:v>-1.4E-2</c:v>
                      </c:pt>
                      <c:pt idx="1353">
                        <c:v>4.4999999999999998E-2</c:v>
                      </c:pt>
                      <c:pt idx="1354">
                        <c:v>1.2999999999999999E-2</c:v>
                      </c:pt>
                      <c:pt idx="1355">
                        <c:v>-1.0999999999999999E-2</c:v>
                      </c:pt>
                      <c:pt idx="1356">
                        <c:v>-4.4999999999999998E-2</c:v>
                      </c:pt>
                      <c:pt idx="1357">
                        <c:v>0.15</c:v>
                      </c:pt>
                      <c:pt idx="1358">
                        <c:v>-0.14599999999999999</c:v>
                      </c:pt>
                      <c:pt idx="1359">
                        <c:v>-6.7000000000000004E-2</c:v>
                      </c:pt>
                      <c:pt idx="1360">
                        <c:v>-2.1000000000000001E-2</c:v>
                      </c:pt>
                      <c:pt idx="1361">
                        <c:v>-3.4000000000000002E-2</c:v>
                      </c:pt>
                      <c:pt idx="1362">
                        <c:v>0.11</c:v>
                      </c:pt>
                      <c:pt idx="1363">
                        <c:v>0.128</c:v>
                      </c:pt>
                      <c:pt idx="1364">
                        <c:v>0.129</c:v>
                      </c:pt>
                      <c:pt idx="1365">
                        <c:v>0.22500000000000001</c:v>
                      </c:pt>
                      <c:pt idx="1366">
                        <c:v>0.161</c:v>
                      </c:pt>
                      <c:pt idx="1367">
                        <c:v>-7.0000000000000001E-3</c:v>
                      </c:pt>
                      <c:pt idx="1368">
                        <c:v>-5.2999999999999999E-2</c:v>
                      </c:pt>
                      <c:pt idx="1369">
                        <c:v>-0.127</c:v>
                      </c:pt>
                      <c:pt idx="1370">
                        <c:v>-0.27900000000000003</c:v>
                      </c:pt>
                      <c:pt idx="1371">
                        <c:v>-0.247</c:v>
                      </c:pt>
                      <c:pt idx="1372">
                        <c:v>-0.17599999999999999</c:v>
                      </c:pt>
                      <c:pt idx="1373">
                        <c:v>-0.159</c:v>
                      </c:pt>
                      <c:pt idx="1374">
                        <c:v>-0.17199999999999999</c:v>
                      </c:pt>
                      <c:pt idx="1375">
                        <c:v>-0.25600000000000001</c:v>
                      </c:pt>
                      <c:pt idx="1376">
                        <c:v>-0.28299999999999997</c:v>
                      </c:pt>
                      <c:pt idx="1377">
                        <c:v>-0.26700000000000002</c:v>
                      </c:pt>
                      <c:pt idx="1378">
                        <c:v>-0.29699999999999999</c:v>
                      </c:pt>
                      <c:pt idx="1379">
                        <c:v>-0.35299999999999998</c:v>
                      </c:pt>
                      <c:pt idx="1380">
                        <c:v>-0.105</c:v>
                      </c:pt>
                      <c:pt idx="1381">
                        <c:v>-0.247</c:v>
                      </c:pt>
                      <c:pt idx="1382">
                        <c:v>-0.218</c:v>
                      </c:pt>
                      <c:pt idx="1383">
                        <c:v>-0.255</c:v>
                      </c:pt>
                      <c:pt idx="1384">
                        <c:v>-0.16200000000000001</c:v>
                      </c:pt>
                      <c:pt idx="1385">
                        <c:v>-0.11</c:v>
                      </c:pt>
                      <c:pt idx="1386">
                        <c:v>-0.17899999999999999</c:v>
                      </c:pt>
                      <c:pt idx="1387">
                        <c:v>-0.107</c:v>
                      </c:pt>
                      <c:pt idx="1388">
                        <c:v>-0.09</c:v>
                      </c:pt>
                      <c:pt idx="1389">
                        <c:v>-2.5000000000000001E-2</c:v>
                      </c:pt>
                      <c:pt idx="1390">
                        <c:v>-0.13500000000000001</c:v>
                      </c:pt>
                      <c:pt idx="1391">
                        <c:v>-6.5000000000000002E-2</c:v>
                      </c:pt>
                      <c:pt idx="1392">
                        <c:v>-9.5000000000000001E-2</c:v>
                      </c:pt>
                      <c:pt idx="1393">
                        <c:v>-9.4E-2</c:v>
                      </c:pt>
                      <c:pt idx="1394">
                        <c:v>-6.6000000000000003E-2</c:v>
                      </c:pt>
                      <c:pt idx="1395">
                        <c:v>-0.107</c:v>
                      </c:pt>
                      <c:pt idx="1396">
                        <c:v>-0.14000000000000001</c:v>
                      </c:pt>
                      <c:pt idx="1397">
                        <c:v>3.5999999999999997E-2</c:v>
                      </c:pt>
                      <c:pt idx="1398">
                        <c:v>3.1E-2</c:v>
                      </c:pt>
                      <c:pt idx="1399">
                        <c:v>-1.9E-2</c:v>
                      </c:pt>
                      <c:pt idx="1400">
                        <c:v>-3.9E-2</c:v>
                      </c:pt>
                      <c:pt idx="1401">
                        <c:v>-0.106</c:v>
                      </c:pt>
                      <c:pt idx="1402">
                        <c:v>-9.5000000000000001E-2</c:v>
                      </c:pt>
                      <c:pt idx="1403">
                        <c:v>-0.13700000000000001</c:v>
                      </c:pt>
                      <c:pt idx="1404">
                        <c:v>-0.16700000000000001</c:v>
                      </c:pt>
                      <c:pt idx="1405">
                        <c:v>-0.23499999999999999</c:v>
                      </c:pt>
                      <c:pt idx="1406">
                        <c:v>-4.8000000000000001E-2</c:v>
                      </c:pt>
                      <c:pt idx="1407">
                        <c:v>-6.3E-2</c:v>
                      </c:pt>
                      <c:pt idx="1408">
                        <c:v>7.6999999999999999E-2</c:v>
                      </c:pt>
                      <c:pt idx="1409">
                        <c:v>-8.3000000000000004E-2</c:v>
                      </c:pt>
                      <c:pt idx="1410">
                        <c:v>-6.4000000000000001E-2</c:v>
                      </c:pt>
                      <c:pt idx="1411">
                        <c:v>-6.3E-2</c:v>
                      </c:pt>
                      <c:pt idx="1412">
                        <c:v>-9.6000000000000002E-2</c:v>
                      </c:pt>
                      <c:pt idx="1413">
                        <c:v>0.06</c:v>
                      </c:pt>
                      <c:pt idx="1414">
                        <c:v>-6.0999999999999999E-2</c:v>
                      </c:pt>
                      <c:pt idx="1415">
                        <c:v>-0.14799999999999999</c:v>
                      </c:pt>
                      <c:pt idx="1416">
                        <c:v>-0.24</c:v>
                      </c:pt>
                      <c:pt idx="1417">
                        <c:v>-0.21299999999999999</c:v>
                      </c:pt>
                      <c:pt idx="1418">
                        <c:v>3.9E-2</c:v>
                      </c:pt>
                      <c:pt idx="1419">
                        <c:v>-0.16900000000000001</c:v>
                      </c:pt>
                      <c:pt idx="1420">
                        <c:v>-0.221</c:v>
                      </c:pt>
                      <c:pt idx="1421">
                        <c:v>-0.107</c:v>
                      </c:pt>
                      <c:pt idx="1422">
                        <c:v>-0.10199999999999999</c:v>
                      </c:pt>
                      <c:pt idx="1423">
                        <c:v>-5.7000000000000002E-2</c:v>
                      </c:pt>
                      <c:pt idx="1424">
                        <c:v>-8.5999999999999993E-2</c:v>
                      </c:pt>
                      <c:pt idx="1425">
                        <c:v>-0.02</c:v>
                      </c:pt>
                      <c:pt idx="1426">
                        <c:v>-7.0999999999999994E-2</c:v>
                      </c:pt>
                      <c:pt idx="1427">
                        <c:v>-0.109</c:v>
                      </c:pt>
                      <c:pt idx="1428">
                        <c:v>-0.16800000000000001</c:v>
                      </c:pt>
                      <c:pt idx="1429">
                        <c:v>-0.16700000000000001</c:v>
                      </c:pt>
                      <c:pt idx="1430">
                        <c:v>-5.0000000000000001E-3</c:v>
                      </c:pt>
                      <c:pt idx="1431">
                        <c:v>0.105</c:v>
                      </c:pt>
                      <c:pt idx="1432">
                        <c:v>0.13200000000000001</c:v>
                      </c:pt>
                      <c:pt idx="1433">
                        <c:v>2.4E-2</c:v>
                      </c:pt>
                      <c:pt idx="1434">
                        <c:v>3.7999999999999999E-2</c:v>
                      </c:pt>
                      <c:pt idx="1435">
                        <c:v>5.2999999999999999E-2</c:v>
                      </c:pt>
                      <c:pt idx="1436">
                        <c:v>1.7000000000000001E-2</c:v>
                      </c:pt>
                      <c:pt idx="1437">
                        <c:v>2.7E-2</c:v>
                      </c:pt>
                      <c:pt idx="1438">
                        <c:v>0.13200000000000001</c:v>
                      </c:pt>
                      <c:pt idx="1439">
                        <c:v>0.19600000000000001</c:v>
                      </c:pt>
                      <c:pt idx="1440">
                        <c:v>7.2999999999999995E-2</c:v>
                      </c:pt>
                      <c:pt idx="1441">
                        <c:v>0.14499999999999999</c:v>
                      </c:pt>
                      <c:pt idx="1442">
                        <c:v>-6.8000000000000005E-2</c:v>
                      </c:pt>
                      <c:pt idx="1443">
                        <c:v>5.6000000000000001E-2</c:v>
                      </c:pt>
                      <c:pt idx="1444">
                        <c:v>-3.5000000000000003E-2</c:v>
                      </c:pt>
                      <c:pt idx="1445">
                        <c:v>-1.4E-2</c:v>
                      </c:pt>
                      <c:pt idx="1446">
                        <c:v>-4.9000000000000002E-2</c:v>
                      </c:pt>
                      <c:pt idx="1447">
                        <c:v>-9.1999999999999998E-2</c:v>
                      </c:pt>
                      <c:pt idx="1448">
                        <c:v>-0.04</c:v>
                      </c:pt>
                      <c:pt idx="1449">
                        <c:v>-7.4999999999999997E-2</c:v>
                      </c:pt>
                      <c:pt idx="1450">
                        <c:v>-4.9000000000000002E-2</c:v>
                      </c:pt>
                      <c:pt idx="1451">
                        <c:v>-0.16400000000000001</c:v>
                      </c:pt>
                      <c:pt idx="1452">
                        <c:v>-9.8000000000000004E-2</c:v>
                      </c:pt>
                      <c:pt idx="1453">
                        <c:v>-0.29099999999999998</c:v>
                      </c:pt>
                      <c:pt idx="1454">
                        <c:v>-0.28299999999999997</c:v>
                      </c:pt>
                      <c:pt idx="1455">
                        <c:v>-0.23799999999999999</c:v>
                      </c:pt>
                      <c:pt idx="1456">
                        <c:v>-0.214</c:v>
                      </c:pt>
                      <c:pt idx="1457">
                        <c:v>-0.23400000000000001</c:v>
                      </c:pt>
                      <c:pt idx="1458">
                        <c:v>-0.13100000000000001</c:v>
                      </c:pt>
                      <c:pt idx="1459">
                        <c:v>-0.16900000000000001</c:v>
                      </c:pt>
                      <c:pt idx="1460">
                        <c:v>-0.124</c:v>
                      </c:pt>
                      <c:pt idx="1461">
                        <c:v>-0.16500000000000001</c:v>
                      </c:pt>
                      <c:pt idx="1462">
                        <c:v>-8.4000000000000005E-2</c:v>
                      </c:pt>
                      <c:pt idx="1463">
                        <c:v>-0.2</c:v>
                      </c:pt>
                      <c:pt idx="1464">
                        <c:v>-0.377</c:v>
                      </c:pt>
                      <c:pt idx="1465">
                        <c:v>-0.28999999999999998</c:v>
                      </c:pt>
                      <c:pt idx="1466">
                        <c:v>-0.13300000000000001</c:v>
                      </c:pt>
                      <c:pt idx="1467">
                        <c:v>-7.9000000000000001E-2</c:v>
                      </c:pt>
                      <c:pt idx="1468">
                        <c:v>-6.5000000000000002E-2</c:v>
                      </c:pt>
                      <c:pt idx="1469">
                        <c:v>6.0000000000000001E-3</c:v>
                      </c:pt>
                      <c:pt idx="1470">
                        <c:v>-2.1000000000000001E-2</c:v>
                      </c:pt>
                      <c:pt idx="1471">
                        <c:v>1.4999999999999999E-2</c:v>
                      </c:pt>
                      <c:pt idx="1472">
                        <c:v>-5.5E-2</c:v>
                      </c:pt>
                      <c:pt idx="1473">
                        <c:v>5.0000000000000001E-3</c:v>
                      </c:pt>
                      <c:pt idx="1474">
                        <c:v>-1E-3</c:v>
                      </c:pt>
                      <c:pt idx="1475">
                        <c:v>0.185</c:v>
                      </c:pt>
                      <c:pt idx="1476">
                        <c:v>0.14699999999999999</c:v>
                      </c:pt>
                      <c:pt idx="1477">
                        <c:v>0.27800000000000002</c:v>
                      </c:pt>
                      <c:pt idx="1478">
                        <c:v>0.22500000000000001</c:v>
                      </c:pt>
                      <c:pt idx="1479">
                        <c:v>0.16</c:v>
                      </c:pt>
                      <c:pt idx="1480">
                        <c:v>8.5999999999999993E-2</c:v>
                      </c:pt>
                      <c:pt idx="1481">
                        <c:v>0.109</c:v>
                      </c:pt>
                      <c:pt idx="1482">
                        <c:v>2.5999999999999999E-2</c:v>
                      </c:pt>
                      <c:pt idx="1483">
                        <c:v>1.6E-2</c:v>
                      </c:pt>
                      <c:pt idx="1484">
                        <c:v>-4.2999999999999997E-2</c:v>
                      </c:pt>
                      <c:pt idx="1485">
                        <c:v>-4.5999999999999999E-2</c:v>
                      </c:pt>
                      <c:pt idx="1486">
                        <c:v>-9.8000000000000004E-2</c:v>
                      </c:pt>
                      <c:pt idx="1487">
                        <c:v>-0.113</c:v>
                      </c:pt>
                      <c:pt idx="1488">
                        <c:v>-0.373</c:v>
                      </c:pt>
                      <c:pt idx="1489">
                        <c:v>-0.40699999999999997</c:v>
                      </c:pt>
                      <c:pt idx="1490">
                        <c:v>-0.23100000000000001</c:v>
                      </c:pt>
                      <c:pt idx="1491">
                        <c:v>-0.18</c:v>
                      </c:pt>
                      <c:pt idx="1492">
                        <c:v>-0.19600000000000001</c:v>
                      </c:pt>
                      <c:pt idx="1493">
                        <c:v>-0.153</c:v>
                      </c:pt>
                      <c:pt idx="1494">
                        <c:v>-0.127</c:v>
                      </c:pt>
                      <c:pt idx="1495">
                        <c:v>-8.2000000000000003E-2</c:v>
                      </c:pt>
                      <c:pt idx="1496">
                        <c:v>-0.13</c:v>
                      </c:pt>
                      <c:pt idx="1497">
                        <c:v>-0.219</c:v>
                      </c:pt>
                      <c:pt idx="1498">
                        <c:v>-0.21199999999999999</c:v>
                      </c:pt>
                      <c:pt idx="1499">
                        <c:v>-0.23699999999999999</c:v>
                      </c:pt>
                      <c:pt idx="1500">
                        <c:v>-7.2999999999999995E-2</c:v>
                      </c:pt>
                      <c:pt idx="1501">
                        <c:v>-9.1999999999999998E-2</c:v>
                      </c:pt>
                      <c:pt idx="1502">
                        <c:v>-7.5999999999999998E-2</c:v>
                      </c:pt>
                      <c:pt idx="1503">
                        <c:v>-9.0999999999999998E-2</c:v>
                      </c:pt>
                      <c:pt idx="1504">
                        <c:v>-8.5000000000000006E-2</c:v>
                      </c:pt>
                      <c:pt idx="1505">
                        <c:v>-8.5000000000000006E-2</c:v>
                      </c:pt>
                      <c:pt idx="1506">
                        <c:v>-0.11</c:v>
                      </c:pt>
                      <c:pt idx="1507">
                        <c:v>-0.17899999999999999</c:v>
                      </c:pt>
                      <c:pt idx="1508">
                        <c:v>-0.126</c:v>
                      </c:pt>
                      <c:pt idx="1509">
                        <c:v>-0.23400000000000001</c:v>
                      </c:pt>
                      <c:pt idx="1510">
                        <c:v>-0.315</c:v>
                      </c:pt>
                      <c:pt idx="1511">
                        <c:v>-0.30599999999999999</c:v>
                      </c:pt>
                      <c:pt idx="1512">
                        <c:v>-0.23200000000000001</c:v>
                      </c:pt>
                      <c:pt idx="1513">
                        <c:v>-0.32800000000000001</c:v>
                      </c:pt>
                      <c:pt idx="1514">
                        <c:v>-0.441</c:v>
                      </c:pt>
                      <c:pt idx="1515">
                        <c:v>-0.192</c:v>
                      </c:pt>
                      <c:pt idx="1516">
                        <c:v>-0.316</c:v>
                      </c:pt>
                      <c:pt idx="1517">
                        <c:v>-0.249</c:v>
                      </c:pt>
                      <c:pt idx="1518">
                        <c:v>-0.185</c:v>
                      </c:pt>
                      <c:pt idx="1519">
                        <c:v>-0.20300000000000001</c:v>
                      </c:pt>
                      <c:pt idx="1520">
                        <c:v>-0.16300000000000001</c:v>
                      </c:pt>
                      <c:pt idx="1521">
                        <c:v>-0.316</c:v>
                      </c:pt>
                      <c:pt idx="1522">
                        <c:v>-0.17699999999999999</c:v>
                      </c:pt>
                      <c:pt idx="1523">
                        <c:v>-8.5999999999999993E-2</c:v>
                      </c:pt>
                      <c:pt idx="1524">
                        <c:v>-7.5999999999999998E-2</c:v>
                      </c:pt>
                      <c:pt idx="1525">
                        <c:v>7.5999999999999998E-2</c:v>
                      </c:pt>
                      <c:pt idx="1526">
                        <c:v>0.10100000000000001</c:v>
                      </c:pt>
                      <c:pt idx="1527">
                        <c:v>9.5000000000000001E-2</c:v>
                      </c:pt>
                      <c:pt idx="1528">
                        <c:v>7.0999999999999994E-2</c:v>
                      </c:pt>
                      <c:pt idx="1529">
                        <c:v>0.11</c:v>
                      </c:pt>
                      <c:pt idx="1530">
                        <c:v>6.2E-2</c:v>
                      </c:pt>
                      <c:pt idx="1531">
                        <c:v>-3.0000000000000001E-3</c:v>
                      </c:pt>
                      <c:pt idx="1532">
                        <c:v>3.3000000000000002E-2</c:v>
                      </c:pt>
                      <c:pt idx="1533">
                        <c:v>-6.0000000000000001E-3</c:v>
                      </c:pt>
                      <c:pt idx="1534">
                        <c:v>0.14000000000000001</c:v>
                      </c:pt>
                      <c:pt idx="1535">
                        <c:v>-5.3999999999999999E-2</c:v>
                      </c:pt>
                      <c:pt idx="1536">
                        <c:v>1.4E-2</c:v>
                      </c:pt>
                      <c:pt idx="1537">
                        <c:v>-3.7999999999999999E-2</c:v>
                      </c:pt>
                      <c:pt idx="1538">
                        <c:v>2.7E-2</c:v>
                      </c:pt>
                      <c:pt idx="1539">
                        <c:v>-6.3E-2</c:v>
                      </c:pt>
                      <c:pt idx="1540">
                        <c:v>-8.5999999999999993E-2</c:v>
                      </c:pt>
                      <c:pt idx="1541">
                        <c:v>-0.13600000000000001</c:v>
                      </c:pt>
                      <c:pt idx="1542">
                        <c:v>-6.6000000000000003E-2</c:v>
                      </c:pt>
                      <c:pt idx="1543">
                        <c:v>-0.185</c:v>
                      </c:pt>
                      <c:pt idx="1544">
                        <c:v>-5.2999999999999999E-2</c:v>
                      </c:pt>
                      <c:pt idx="1545">
                        <c:v>-0.112</c:v>
                      </c:pt>
                      <c:pt idx="1546">
                        <c:v>4.7E-2</c:v>
                      </c:pt>
                      <c:pt idx="1547">
                        <c:v>-0.10100000000000001</c:v>
                      </c:pt>
                      <c:pt idx="1548">
                        <c:v>-3.5000000000000003E-2</c:v>
                      </c:pt>
                      <c:pt idx="1549">
                        <c:v>-0.14000000000000001</c:v>
                      </c:pt>
                      <c:pt idx="1550">
                        <c:v>1.4999999999999999E-2</c:v>
                      </c:pt>
                      <c:pt idx="1551">
                        <c:v>-4.7E-2</c:v>
                      </c:pt>
                      <c:pt idx="1552">
                        <c:v>-2.9000000000000001E-2</c:v>
                      </c:pt>
                      <c:pt idx="1553">
                        <c:v>5.8999999999999997E-2</c:v>
                      </c:pt>
                      <c:pt idx="1554">
                        <c:v>5.3999999999999999E-2</c:v>
                      </c:pt>
                      <c:pt idx="1555">
                        <c:v>8.1000000000000003E-2</c:v>
                      </c:pt>
                      <c:pt idx="1556">
                        <c:v>9.4E-2</c:v>
                      </c:pt>
                      <c:pt idx="1557">
                        <c:v>0.13300000000000001</c:v>
                      </c:pt>
                      <c:pt idx="1558">
                        <c:v>0.14899999999999999</c:v>
                      </c:pt>
                      <c:pt idx="1559">
                        <c:v>0.35599999999999998</c:v>
                      </c:pt>
                      <c:pt idx="1560">
                        <c:v>0.13400000000000001</c:v>
                      </c:pt>
                      <c:pt idx="1561">
                        <c:v>0.22</c:v>
                      </c:pt>
                      <c:pt idx="1562">
                        <c:v>7.1999999999999995E-2</c:v>
                      </c:pt>
                      <c:pt idx="1563">
                        <c:v>0.14399999999999999</c:v>
                      </c:pt>
                      <c:pt idx="1564">
                        <c:v>0.14199999999999999</c:v>
                      </c:pt>
                      <c:pt idx="1565">
                        <c:v>7.1999999999999995E-2</c:v>
                      </c:pt>
                      <c:pt idx="1566">
                        <c:v>5.8999999999999997E-2</c:v>
                      </c:pt>
                      <c:pt idx="1567">
                        <c:v>3.7999999999999999E-2</c:v>
                      </c:pt>
                      <c:pt idx="1568">
                        <c:v>3.7999999999999999E-2</c:v>
                      </c:pt>
                      <c:pt idx="1569">
                        <c:v>1.0999999999999999E-2</c:v>
                      </c:pt>
                      <c:pt idx="1570">
                        <c:v>0.13</c:v>
                      </c:pt>
                      <c:pt idx="1571">
                        <c:v>5.7000000000000002E-2</c:v>
                      </c:pt>
                      <c:pt idx="1572">
                        <c:v>0.33400000000000002</c:v>
                      </c:pt>
                      <c:pt idx="1573">
                        <c:v>0.19800000000000001</c:v>
                      </c:pt>
                      <c:pt idx="1574">
                        <c:v>0.20699999999999999</c:v>
                      </c:pt>
                      <c:pt idx="1575">
                        <c:v>0.129</c:v>
                      </c:pt>
                      <c:pt idx="1576">
                        <c:v>6.7000000000000004E-2</c:v>
                      </c:pt>
                      <c:pt idx="1577">
                        <c:v>0.125</c:v>
                      </c:pt>
                      <c:pt idx="1578">
                        <c:v>9.0999999999999998E-2</c:v>
                      </c:pt>
                      <c:pt idx="1579">
                        <c:v>0.122</c:v>
                      </c:pt>
                      <c:pt idx="1580">
                        <c:v>7.2999999999999995E-2</c:v>
                      </c:pt>
                      <c:pt idx="1581">
                        <c:v>4.0000000000000001E-3</c:v>
                      </c:pt>
                      <c:pt idx="1582">
                        <c:v>7.3999999999999996E-2</c:v>
                      </c:pt>
                      <c:pt idx="1583">
                        <c:v>0.26600000000000001</c:v>
                      </c:pt>
                      <c:pt idx="1584">
                        <c:v>-4.5999999999999999E-2</c:v>
                      </c:pt>
                      <c:pt idx="1585">
                        <c:v>6.0000000000000001E-3</c:v>
                      </c:pt>
                      <c:pt idx="1586">
                        <c:v>-0.127</c:v>
                      </c:pt>
                      <c:pt idx="1587">
                        <c:v>2.7E-2</c:v>
                      </c:pt>
                      <c:pt idx="1588">
                        <c:v>0.04</c:v>
                      </c:pt>
                      <c:pt idx="1589">
                        <c:v>-5.6000000000000001E-2</c:v>
                      </c:pt>
                      <c:pt idx="1590">
                        <c:v>-1.7999999999999999E-2</c:v>
                      </c:pt>
                      <c:pt idx="1591">
                        <c:v>-8.9999999999999993E-3</c:v>
                      </c:pt>
                      <c:pt idx="1592">
                        <c:v>7.3999999999999996E-2</c:v>
                      </c:pt>
                      <c:pt idx="1593">
                        <c:v>4.0000000000000001E-3</c:v>
                      </c:pt>
                      <c:pt idx="1594">
                        <c:v>-0.01</c:v>
                      </c:pt>
                      <c:pt idx="1595">
                        <c:v>0.252</c:v>
                      </c:pt>
                      <c:pt idx="1596">
                        <c:v>0.42899999999999999</c:v>
                      </c:pt>
                      <c:pt idx="1597">
                        <c:v>0.31</c:v>
                      </c:pt>
                      <c:pt idx="1598">
                        <c:v>0.21299999999999999</c:v>
                      </c:pt>
                      <c:pt idx="1599">
                        <c:v>0.11600000000000001</c:v>
                      </c:pt>
                      <c:pt idx="1600">
                        <c:v>0.13600000000000001</c:v>
                      </c:pt>
                      <c:pt idx="1601">
                        <c:v>0.13600000000000001</c:v>
                      </c:pt>
                      <c:pt idx="1602">
                        <c:v>0.151</c:v>
                      </c:pt>
                      <c:pt idx="1603">
                        <c:v>0.2</c:v>
                      </c:pt>
                      <c:pt idx="1604">
                        <c:v>0.189</c:v>
                      </c:pt>
                      <c:pt idx="1605">
                        <c:v>9.8000000000000004E-2</c:v>
                      </c:pt>
                      <c:pt idx="1606">
                        <c:v>0.254</c:v>
                      </c:pt>
                      <c:pt idx="1607">
                        <c:v>8.5999999999999993E-2</c:v>
                      </c:pt>
                      <c:pt idx="1608">
                        <c:v>0.121</c:v>
                      </c:pt>
                      <c:pt idx="1609">
                        <c:v>1.7999999999999999E-2</c:v>
                      </c:pt>
                      <c:pt idx="1610">
                        <c:v>4.8000000000000001E-2</c:v>
                      </c:pt>
                      <c:pt idx="1611">
                        <c:v>-4.5999999999999999E-2</c:v>
                      </c:pt>
                      <c:pt idx="1612">
                        <c:v>9.0999999999999998E-2</c:v>
                      </c:pt>
                      <c:pt idx="1613">
                        <c:v>-1.4E-2</c:v>
                      </c:pt>
                      <c:pt idx="1614">
                        <c:v>-3.5000000000000003E-2</c:v>
                      </c:pt>
                      <c:pt idx="1615">
                        <c:v>0.04</c:v>
                      </c:pt>
                      <c:pt idx="1616">
                        <c:v>3.3000000000000002E-2</c:v>
                      </c:pt>
                      <c:pt idx="1617">
                        <c:v>-2.1000000000000001E-2</c:v>
                      </c:pt>
                      <c:pt idx="1618">
                        <c:v>-0.122</c:v>
                      </c:pt>
                      <c:pt idx="1619">
                        <c:v>-0.27500000000000002</c:v>
                      </c:pt>
                      <c:pt idx="1620">
                        <c:v>0.01</c:v>
                      </c:pt>
                      <c:pt idx="1621">
                        <c:v>-0.13500000000000001</c:v>
                      </c:pt>
                      <c:pt idx="1622">
                        <c:v>-2.5000000000000001E-2</c:v>
                      </c:pt>
                      <c:pt idx="1623">
                        <c:v>-3.9E-2</c:v>
                      </c:pt>
                      <c:pt idx="1624">
                        <c:v>-3.0000000000000001E-3</c:v>
                      </c:pt>
                      <c:pt idx="1625">
                        <c:v>-0.06</c:v>
                      </c:pt>
                      <c:pt idx="1626">
                        <c:v>-0.06</c:v>
                      </c:pt>
                      <c:pt idx="1627">
                        <c:v>2.7E-2</c:v>
                      </c:pt>
                      <c:pt idx="1628">
                        <c:v>-3.1E-2</c:v>
                      </c:pt>
                      <c:pt idx="1629">
                        <c:v>0.02</c:v>
                      </c:pt>
                      <c:pt idx="1630">
                        <c:v>-7.3999999999999996E-2</c:v>
                      </c:pt>
                      <c:pt idx="1631">
                        <c:v>1.4E-2</c:v>
                      </c:pt>
                      <c:pt idx="1632">
                        <c:v>0.124</c:v>
                      </c:pt>
                      <c:pt idx="1633">
                        <c:v>0.09</c:v>
                      </c:pt>
                      <c:pt idx="1634">
                        <c:v>7.5999999999999998E-2</c:v>
                      </c:pt>
                      <c:pt idx="1635">
                        <c:v>0.08</c:v>
                      </c:pt>
                      <c:pt idx="1636">
                        <c:v>4.4999999999999998E-2</c:v>
                      </c:pt>
                      <c:pt idx="1637">
                        <c:v>0.05</c:v>
                      </c:pt>
                      <c:pt idx="1638">
                        <c:v>-3.0000000000000001E-3</c:v>
                      </c:pt>
                      <c:pt idx="1639">
                        <c:v>2E-3</c:v>
                      </c:pt>
                      <c:pt idx="1640">
                        <c:v>1.0999999999999999E-2</c:v>
                      </c:pt>
                      <c:pt idx="1641">
                        <c:v>6.5000000000000002E-2</c:v>
                      </c:pt>
                      <c:pt idx="1642">
                        <c:v>-6.0000000000000001E-3</c:v>
                      </c:pt>
                      <c:pt idx="1643">
                        <c:v>0.01</c:v>
                      </c:pt>
                      <c:pt idx="1644">
                        <c:v>0.111</c:v>
                      </c:pt>
                      <c:pt idx="1645">
                        <c:v>0.29899999999999999</c:v>
                      </c:pt>
                      <c:pt idx="1646">
                        <c:v>2.1000000000000001E-2</c:v>
                      </c:pt>
                      <c:pt idx="1647">
                        <c:v>9.4E-2</c:v>
                      </c:pt>
                      <c:pt idx="1648">
                        <c:v>0.14699999999999999</c:v>
                      </c:pt>
                      <c:pt idx="1649">
                        <c:v>0.127</c:v>
                      </c:pt>
                      <c:pt idx="1650">
                        <c:v>0.26900000000000002</c:v>
                      </c:pt>
                      <c:pt idx="1651">
                        <c:v>0.23599999999999999</c:v>
                      </c:pt>
                      <c:pt idx="1652">
                        <c:v>0.27100000000000002</c:v>
                      </c:pt>
                      <c:pt idx="1653">
                        <c:v>0.20200000000000001</c:v>
                      </c:pt>
                      <c:pt idx="1654">
                        <c:v>0.19600000000000001</c:v>
                      </c:pt>
                      <c:pt idx="1655">
                        <c:v>0.32</c:v>
                      </c:pt>
                      <c:pt idx="1656">
                        <c:v>0.38800000000000001</c:v>
                      </c:pt>
                      <c:pt idx="1657">
                        <c:v>0.23200000000000001</c:v>
                      </c:pt>
                      <c:pt idx="1658">
                        <c:v>0.26500000000000001</c:v>
                      </c:pt>
                      <c:pt idx="1659">
                        <c:v>0.22600000000000001</c:v>
                      </c:pt>
                      <c:pt idx="1660">
                        <c:v>0.21099999999999999</c:v>
                      </c:pt>
                      <c:pt idx="1661">
                        <c:v>0.221</c:v>
                      </c:pt>
                      <c:pt idx="1662">
                        <c:v>0.17499999999999999</c:v>
                      </c:pt>
                      <c:pt idx="1663">
                        <c:v>0.17799999999999999</c:v>
                      </c:pt>
                      <c:pt idx="1664">
                        <c:v>0.186</c:v>
                      </c:pt>
                      <c:pt idx="1665">
                        <c:v>0.14000000000000001</c:v>
                      </c:pt>
                      <c:pt idx="1666">
                        <c:v>2.7E-2</c:v>
                      </c:pt>
                      <c:pt idx="1667">
                        <c:v>0.14899999999999999</c:v>
                      </c:pt>
                      <c:pt idx="1668">
                        <c:v>1.2999999999999999E-2</c:v>
                      </c:pt>
                      <c:pt idx="1669">
                        <c:v>0.14899999999999999</c:v>
                      </c:pt>
                      <c:pt idx="1670">
                        <c:v>0.13700000000000001</c:v>
                      </c:pt>
                      <c:pt idx="1671">
                        <c:v>8.1000000000000003E-2</c:v>
                      </c:pt>
                      <c:pt idx="1672">
                        <c:v>7.8E-2</c:v>
                      </c:pt>
                      <c:pt idx="1673">
                        <c:v>7.6999999999999999E-2</c:v>
                      </c:pt>
                      <c:pt idx="1674">
                        <c:v>0.157</c:v>
                      </c:pt>
                      <c:pt idx="1675">
                        <c:v>0.17799999999999999</c:v>
                      </c:pt>
                      <c:pt idx="1676">
                        <c:v>0.14199999999999999</c:v>
                      </c:pt>
                      <c:pt idx="1677">
                        <c:v>0.15</c:v>
                      </c:pt>
                      <c:pt idx="1678">
                        <c:v>5.8999999999999997E-2</c:v>
                      </c:pt>
                      <c:pt idx="1679">
                        <c:v>0.20300000000000001</c:v>
                      </c:pt>
                      <c:pt idx="1680">
                        <c:v>0.217</c:v>
                      </c:pt>
                      <c:pt idx="1681">
                        <c:v>0.307</c:v>
                      </c:pt>
                      <c:pt idx="1682">
                        <c:v>0.56000000000000005</c:v>
                      </c:pt>
                      <c:pt idx="1683">
                        <c:v>0.36799999999999999</c:v>
                      </c:pt>
                      <c:pt idx="1684">
                        <c:v>0.27700000000000002</c:v>
                      </c:pt>
                      <c:pt idx="1685">
                        <c:v>0.27700000000000002</c:v>
                      </c:pt>
                      <c:pt idx="1686">
                        <c:v>0.23</c:v>
                      </c:pt>
                      <c:pt idx="1687">
                        <c:v>0.25</c:v>
                      </c:pt>
                      <c:pt idx="1688">
                        <c:v>0.17599999999999999</c:v>
                      </c:pt>
                      <c:pt idx="1689">
                        <c:v>0.33200000000000002</c:v>
                      </c:pt>
                      <c:pt idx="1690">
                        <c:v>0.317</c:v>
                      </c:pt>
                      <c:pt idx="1691">
                        <c:v>0.247</c:v>
                      </c:pt>
                      <c:pt idx="1692">
                        <c:v>0.28899999999999998</c:v>
                      </c:pt>
                      <c:pt idx="1693">
                        <c:v>0.29399999999999998</c:v>
                      </c:pt>
                      <c:pt idx="1694">
                        <c:v>0.193</c:v>
                      </c:pt>
                      <c:pt idx="1695">
                        <c:v>0.38600000000000001</c:v>
                      </c:pt>
                      <c:pt idx="1696">
                        <c:v>0.30199999999999999</c:v>
                      </c:pt>
                      <c:pt idx="1697">
                        <c:v>0.30499999999999999</c:v>
                      </c:pt>
                      <c:pt idx="1698">
                        <c:v>0.308</c:v>
                      </c:pt>
                      <c:pt idx="1699">
                        <c:v>0.25900000000000001</c:v>
                      </c:pt>
                      <c:pt idx="1700">
                        <c:v>0.24299999999999999</c:v>
                      </c:pt>
                      <c:pt idx="1701">
                        <c:v>0.185</c:v>
                      </c:pt>
                      <c:pt idx="1702">
                        <c:v>0.158</c:v>
                      </c:pt>
                      <c:pt idx="1703">
                        <c:v>0.128</c:v>
                      </c:pt>
                      <c:pt idx="1704">
                        <c:v>0.37</c:v>
                      </c:pt>
                      <c:pt idx="1705">
                        <c:v>0.316</c:v>
                      </c:pt>
                      <c:pt idx="1706">
                        <c:v>0.25800000000000001</c:v>
                      </c:pt>
                      <c:pt idx="1707">
                        <c:v>0.14000000000000001</c:v>
                      </c:pt>
                      <c:pt idx="1708">
                        <c:v>0.17799999999999999</c:v>
                      </c:pt>
                      <c:pt idx="1709">
                        <c:v>0.125</c:v>
                      </c:pt>
                      <c:pt idx="1710">
                        <c:v>-1.7999999999999999E-2</c:v>
                      </c:pt>
                      <c:pt idx="1711">
                        <c:v>4.0000000000000001E-3</c:v>
                      </c:pt>
                      <c:pt idx="1712">
                        <c:v>-6.2E-2</c:v>
                      </c:pt>
                      <c:pt idx="1713">
                        <c:v>-5.2999999999999999E-2</c:v>
                      </c:pt>
                      <c:pt idx="1714">
                        <c:v>-0.09</c:v>
                      </c:pt>
                      <c:pt idx="1715">
                        <c:v>7.9000000000000001E-2</c:v>
                      </c:pt>
                      <c:pt idx="1716">
                        <c:v>0.307</c:v>
                      </c:pt>
                      <c:pt idx="1717">
                        <c:v>0.253</c:v>
                      </c:pt>
                      <c:pt idx="1718">
                        <c:v>0.24</c:v>
                      </c:pt>
                      <c:pt idx="1719">
                        <c:v>0.13100000000000001</c:v>
                      </c:pt>
                      <c:pt idx="1720">
                        <c:v>0.17899999999999999</c:v>
                      </c:pt>
                      <c:pt idx="1721">
                        <c:v>0.17699999999999999</c:v>
                      </c:pt>
                      <c:pt idx="1722">
                        <c:v>0.13300000000000001</c:v>
                      </c:pt>
                      <c:pt idx="1723">
                        <c:v>9.4E-2</c:v>
                      </c:pt>
                      <c:pt idx="1724">
                        <c:v>6.2E-2</c:v>
                      </c:pt>
                      <c:pt idx="1725">
                        <c:v>9.9000000000000005E-2</c:v>
                      </c:pt>
                      <c:pt idx="1726">
                        <c:v>-4.1000000000000002E-2</c:v>
                      </c:pt>
                      <c:pt idx="1727">
                        <c:v>0.122</c:v>
                      </c:pt>
                      <c:pt idx="1728">
                        <c:v>0.17899999999999999</c:v>
                      </c:pt>
                      <c:pt idx="1729">
                        <c:v>-5.1999999999999998E-2</c:v>
                      </c:pt>
                      <c:pt idx="1730">
                        <c:v>0.222</c:v>
                      </c:pt>
                      <c:pt idx="1731">
                        <c:v>0.20899999999999999</c:v>
                      </c:pt>
                      <c:pt idx="1732">
                        <c:v>0.27100000000000002</c:v>
                      </c:pt>
                      <c:pt idx="1733">
                        <c:v>0.26400000000000001</c:v>
                      </c:pt>
                      <c:pt idx="1734">
                        <c:v>0.16800000000000001</c:v>
                      </c:pt>
                      <c:pt idx="1735">
                        <c:v>0.18099999999999999</c:v>
                      </c:pt>
                      <c:pt idx="1736">
                        <c:v>0.186</c:v>
                      </c:pt>
                      <c:pt idx="1737">
                        <c:v>0.309</c:v>
                      </c:pt>
                      <c:pt idx="1738">
                        <c:v>0.308</c:v>
                      </c:pt>
                      <c:pt idx="1739">
                        <c:v>0.24399999999999999</c:v>
                      </c:pt>
                      <c:pt idx="1740">
                        <c:v>0.42</c:v>
                      </c:pt>
                      <c:pt idx="1741">
                        <c:v>0.59699999999999998</c:v>
                      </c:pt>
                      <c:pt idx="1742">
                        <c:v>0.32500000000000001</c:v>
                      </c:pt>
                      <c:pt idx="1743">
                        <c:v>0.28499999999999998</c:v>
                      </c:pt>
                      <c:pt idx="1744">
                        <c:v>0.216</c:v>
                      </c:pt>
                      <c:pt idx="1745">
                        <c:v>0.307</c:v>
                      </c:pt>
                      <c:pt idx="1746">
                        <c:v>0.32500000000000001</c:v>
                      </c:pt>
                      <c:pt idx="1747">
                        <c:v>0.35499999999999998</c:v>
                      </c:pt>
                      <c:pt idx="1748">
                        <c:v>0.252</c:v>
                      </c:pt>
                      <c:pt idx="1749">
                        <c:v>0.33</c:v>
                      </c:pt>
                      <c:pt idx="1750">
                        <c:v>0.31900000000000001</c:v>
                      </c:pt>
                      <c:pt idx="1751">
                        <c:v>0.124</c:v>
                      </c:pt>
                      <c:pt idx="1752">
                        <c:v>0.109</c:v>
                      </c:pt>
                      <c:pt idx="1753">
                        <c:v>0.32100000000000001</c:v>
                      </c:pt>
                      <c:pt idx="1754">
                        <c:v>0.184</c:v>
                      </c:pt>
                      <c:pt idx="1755">
                        <c:v>0.129</c:v>
                      </c:pt>
                      <c:pt idx="1756">
                        <c:v>0.219</c:v>
                      </c:pt>
                      <c:pt idx="1757">
                        <c:v>0.17</c:v>
                      </c:pt>
                      <c:pt idx="1758">
                        <c:v>0.22</c:v>
                      </c:pt>
                      <c:pt idx="1759">
                        <c:v>0.20300000000000001</c:v>
                      </c:pt>
                      <c:pt idx="1760">
                        <c:v>9.8000000000000004E-2</c:v>
                      </c:pt>
                      <c:pt idx="1761">
                        <c:v>0.13300000000000001</c:v>
                      </c:pt>
                      <c:pt idx="1762">
                        <c:v>0.14499999999999999</c:v>
                      </c:pt>
                      <c:pt idx="1763">
                        <c:v>0.23</c:v>
                      </c:pt>
                      <c:pt idx="1764">
                        <c:v>0.20799999999999999</c:v>
                      </c:pt>
                      <c:pt idx="1765">
                        <c:v>0.317</c:v>
                      </c:pt>
                      <c:pt idx="1766">
                        <c:v>0.34799999999999998</c:v>
                      </c:pt>
                      <c:pt idx="1767">
                        <c:v>0.27100000000000002</c:v>
                      </c:pt>
                      <c:pt idx="1768">
                        <c:v>0.28699999999999998</c:v>
                      </c:pt>
                      <c:pt idx="1769">
                        <c:v>0.40300000000000002</c:v>
                      </c:pt>
                      <c:pt idx="1770">
                        <c:v>0.36599999999999999</c:v>
                      </c:pt>
                      <c:pt idx="1771">
                        <c:v>0.438</c:v>
                      </c:pt>
                      <c:pt idx="1772">
                        <c:v>0.47399999999999998</c:v>
                      </c:pt>
                      <c:pt idx="1773">
                        <c:v>0.55400000000000005</c:v>
                      </c:pt>
                      <c:pt idx="1774">
                        <c:v>0.496</c:v>
                      </c:pt>
                      <c:pt idx="1775">
                        <c:v>0.505</c:v>
                      </c:pt>
                      <c:pt idx="1776">
                        <c:v>0.48499999999999999</c:v>
                      </c:pt>
                      <c:pt idx="1777">
                        <c:v>0.76100000000000001</c:v>
                      </c:pt>
                      <c:pt idx="1778">
                        <c:v>0.55700000000000005</c:v>
                      </c:pt>
                      <c:pt idx="1779">
                        <c:v>0.63800000000000001</c:v>
                      </c:pt>
                      <c:pt idx="1780">
                        <c:v>0.57399999999999995</c:v>
                      </c:pt>
                      <c:pt idx="1781">
                        <c:v>0.59399999999999997</c:v>
                      </c:pt>
                      <c:pt idx="1782">
                        <c:v>0.67200000000000004</c:v>
                      </c:pt>
                      <c:pt idx="1783">
                        <c:v>0.59899999999999998</c:v>
                      </c:pt>
                      <c:pt idx="1784">
                        <c:v>0.39100000000000001</c:v>
                      </c:pt>
                      <c:pt idx="1785">
                        <c:v>0.40100000000000002</c:v>
                      </c:pt>
                      <c:pt idx="1786">
                        <c:v>0.29699999999999999</c:v>
                      </c:pt>
                      <c:pt idx="1787">
                        <c:v>0.47299999999999998</c:v>
                      </c:pt>
                      <c:pt idx="1788">
                        <c:v>0.34699999999999998</c:v>
                      </c:pt>
                      <c:pt idx="1789">
                        <c:v>0.58799999999999997</c:v>
                      </c:pt>
                      <c:pt idx="1790">
                        <c:v>0.22800000000000001</c:v>
                      </c:pt>
                      <c:pt idx="1791">
                        <c:v>0.32500000000000001</c:v>
                      </c:pt>
                      <c:pt idx="1792">
                        <c:v>0.24399999999999999</c:v>
                      </c:pt>
                      <c:pt idx="1793">
                        <c:v>0.27300000000000002</c:v>
                      </c:pt>
                      <c:pt idx="1794">
                        <c:v>0.28799999999999998</c:v>
                      </c:pt>
                      <c:pt idx="1795">
                        <c:v>0.222</c:v>
                      </c:pt>
                      <c:pt idx="1796">
                        <c:v>0.29699999999999999</c:v>
                      </c:pt>
                      <c:pt idx="1797">
                        <c:v>0.252</c:v>
                      </c:pt>
                      <c:pt idx="1798">
                        <c:v>0.23499999999999999</c:v>
                      </c:pt>
                      <c:pt idx="1799">
                        <c:v>0.38200000000000001</c:v>
                      </c:pt>
                      <c:pt idx="1800">
                        <c:v>0.22500000000000001</c:v>
                      </c:pt>
                      <c:pt idx="1801">
                        <c:v>0.45400000000000001</c:v>
                      </c:pt>
                      <c:pt idx="1802">
                        <c:v>0.38100000000000001</c:v>
                      </c:pt>
                      <c:pt idx="1803">
                        <c:v>0.47799999999999998</c:v>
                      </c:pt>
                      <c:pt idx="1804">
                        <c:v>0.27900000000000003</c:v>
                      </c:pt>
                      <c:pt idx="1805">
                        <c:v>0.27400000000000002</c:v>
                      </c:pt>
                      <c:pt idx="1806">
                        <c:v>0.26</c:v>
                      </c:pt>
                      <c:pt idx="1807">
                        <c:v>0.35699999999999998</c:v>
                      </c:pt>
                      <c:pt idx="1808">
                        <c:v>0.30499999999999999</c:v>
                      </c:pt>
                      <c:pt idx="1809">
                        <c:v>0.222</c:v>
                      </c:pt>
                      <c:pt idx="1810">
                        <c:v>0.16</c:v>
                      </c:pt>
                      <c:pt idx="1811">
                        <c:v>0.155</c:v>
                      </c:pt>
                      <c:pt idx="1812">
                        <c:v>0.36499999999999999</c:v>
                      </c:pt>
                      <c:pt idx="1813">
                        <c:v>0.32500000000000001</c:v>
                      </c:pt>
                      <c:pt idx="1814">
                        <c:v>0.51200000000000001</c:v>
                      </c:pt>
                      <c:pt idx="1815">
                        <c:v>0.45</c:v>
                      </c:pt>
                      <c:pt idx="1816">
                        <c:v>0.41399999999999998</c:v>
                      </c:pt>
                      <c:pt idx="1817">
                        <c:v>0.42799999999999999</c:v>
                      </c:pt>
                      <c:pt idx="1818">
                        <c:v>0.46100000000000002</c:v>
                      </c:pt>
                      <c:pt idx="1819">
                        <c:v>0.5</c:v>
                      </c:pt>
                      <c:pt idx="1820">
                        <c:v>0.42099999999999999</c:v>
                      </c:pt>
                      <c:pt idx="1821">
                        <c:v>0.41699999999999998</c:v>
                      </c:pt>
                      <c:pt idx="1822">
                        <c:v>0.60899999999999999</c:v>
                      </c:pt>
                      <c:pt idx="1823">
                        <c:v>0.373</c:v>
                      </c:pt>
                      <c:pt idx="1824">
                        <c:v>0.66300000000000003</c:v>
                      </c:pt>
                      <c:pt idx="1825">
                        <c:v>0.70499999999999996</c:v>
                      </c:pt>
                      <c:pt idx="1826">
                        <c:v>0.7</c:v>
                      </c:pt>
                      <c:pt idx="1827">
                        <c:v>0.46400000000000002</c:v>
                      </c:pt>
                      <c:pt idx="1828">
                        <c:v>0.42599999999999999</c:v>
                      </c:pt>
                      <c:pt idx="1829">
                        <c:v>0.47699999999999998</c:v>
                      </c:pt>
                      <c:pt idx="1830">
                        <c:v>0.48899999999999999</c:v>
                      </c:pt>
                      <c:pt idx="1831">
                        <c:v>0.44900000000000001</c:v>
                      </c:pt>
                      <c:pt idx="1832">
                        <c:v>0.42</c:v>
                      </c:pt>
                      <c:pt idx="1833">
                        <c:v>0.40600000000000003</c:v>
                      </c:pt>
                      <c:pt idx="1834">
                        <c:v>0.45</c:v>
                      </c:pt>
                      <c:pt idx="1835">
                        <c:v>0.32500000000000001</c:v>
                      </c:pt>
                      <c:pt idx="1836">
                        <c:v>0.59899999999999998</c:v>
                      </c:pt>
                      <c:pt idx="1837">
                        <c:v>0.45300000000000001</c:v>
                      </c:pt>
                      <c:pt idx="1838">
                        <c:v>0.46</c:v>
                      </c:pt>
                      <c:pt idx="1839">
                        <c:v>0.436</c:v>
                      </c:pt>
                      <c:pt idx="1840">
                        <c:v>0.47799999999999998</c:v>
                      </c:pt>
                      <c:pt idx="1841">
                        <c:v>0.45900000000000002</c:v>
                      </c:pt>
                      <c:pt idx="1842">
                        <c:v>0.47899999999999998</c:v>
                      </c:pt>
                      <c:pt idx="1843">
                        <c:v>0.55000000000000004</c:v>
                      </c:pt>
                      <c:pt idx="1844">
                        <c:v>0.53800000000000003</c:v>
                      </c:pt>
                      <c:pt idx="1845">
                        <c:v>0.61099999999999999</c:v>
                      </c:pt>
                      <c:pt idx="1846">
                        <c:v>0.45700000000000002</c:v>
                      </c:pt>
                      <c:pt idx="1847">
                        <c:v>0.59199999999999997</c:v>
                      </c:pt>
                      <c:pt idx="1848">
                        <c:v>0.501</c:v>
                      </c:pt>
                      <c:pt idx="1849">
                        <c:v>0.61</c:v>
                      </c:pt>
                      <c:pt idx="1850">
                        <c:v>0.52700000000000002</c:v>
                      </c:pt>
                      <c:pt idx="1851">
                        <c:v>0.47899999999999998</c:v>
                      </c:pt>
                      <c:pt idx="1852">
                        <c:v>0.311</c:v>
                      </c:pt>
                      <c:pt idx="1853">
                        <c:v>0.32700000000000001</c:v>
                      </c:pt>
                      <c:pt idx="1854">
                        <c:v>0.36099999999999999</c:v>
                      </c:pt>
                      <c:pt idx="1855">
                        <c:v>0.39700000000000002</c:v>
                      </c:pt>
                      <c:pt idx="1856">
                        <c:v>0.44</c:v>
                      </c:pt>
                      <c:pt idx="1857">
                        <c:v>0.46899999999999997</c:v>
                      </c:pt>
                      <c:pt idx="1858">
                        <c:v>0.60099999999999998</c:v>
                      </c:pt>
                      <c:pt idx="1859">
                        <c:v>0.35699999999999998</c:v>
                      </c:pt>
                      <c:pt idx="1860">
                        <c:v>0.54900000000000004</c:v>
                      </c:pt>
                      <c:pt idx="1861">
                        <c:v>0.39500000000000002</c:v>
                      </c:pt>
                      <c:pt idx="1862">
                        <c:v>0.56000000000000005</c:v>
                      </c:pt>
                      <c:pt idx="1863">
                        <c:v>0.60499999999999998</c:v>
                      </c:pt>
                      <c:pt idx="1864">
                        <c:v>0.52100000000000002</c:v>
                      </c:pt>
                      <c:pt idx="1865">
                        <c:v>0.55000000000000004</c:v>
                      </c:pt>
                      <c:pt idx="1866">
                        <c:v>0.54800000000000004</c:v>
                      </c:pt>
                      <c:pt idx="1867">
                        <c:v>0.54100000000000004</c:v>
                      </c:pt>
                      <c:pt idx="1868">
                        <c:v>0.56499999999999995</c:v>
                      </c:pt>
                      <c:pt idx="1869">
                        <c:v>0.60699999999999998</c:v>
                      </c:pt>
                      <c:pt idx="1870">
                        <c:v>0.628</c:v>
                      </c:pt>
                      <c:pt idx="1871">
                        <c:v>0.47199999999999998</c:v>
                      </c:pt>
                      <c:pt idx="1872">
                        <c:v>0.38600000000000001</c:v>
                      </c:pt>
                      <c:pt idx="1873">
                        <c:v>0.56299999999999994</c:v>
                      </c:pt>
                      <c:pt idx="1874">
                        <c:v>0.46</c:v>
                      </c:pt>
                      <c:pt idx="1875">
                        <c:v>0.40600000000000003</c:v>
                      </c:pt>
                      <c:pt idx="1876">
                        <c:v>0.40200000000000002</c:v>
                      </c:pt>
                      <c:pt idx="1877">
                        <c:v>0.52200000000000002</c:v>
                      </c:pt>
                      <c:pt idx="1878">
                        <c:v>0.48599999999999999</c:v>
                      </c:pt>
                      <c:pt idx="1879">
                        <c:v>0.53100000000000003</c:v>
                      </c:pt>
                      <c:pt idx="1880">
                        <c:v>0.499</c:v>
                      </c:pt>
                      <c:pt idx="1881">
                        <c:v>0.56100000000000005</c:v>
                      </c:pt>
                      <c:pt idx="1882">
                        <c:v>0.54200000000000004</c:v>
                      </c:pt>
                      <c:pt idx="1883">
                        <c:v>0.69799999999999995</c:v>
                      </c:pt>
                      <c:pt idx="1884">
                        <c:v>0.83399999999999996</c:v>
                      </c:pt>
                      <c:pt idx="1885">
                        <c:v>0.56000000000000005</c:v>
                      </c:pt>
                      <c:pt idx="1886">
                        <c:v>0.52400000000000002</c:v>
                      </c:pt>
                      <c:pt idx="1887">
                        <c:v>0.57899999999999996</c:v>
                      </c:pt>
                      <c:pt idx="1888">
                        <c:v>0.44800000000000001</c:v>
                      </c:pt>
                      <c:pt idx="1889">
                        <c:v>0.41699999999999998</c:v>
                      </c:pt>
                      <c:pt idx="1890">
                        <c:v>0.439</c:v>
                      </c:pt>
                      <c:pt idx="1891">
                        <c:v>0.44</c:v>
                      </c:pt>
                      <c:pt idx="1892">
                        <c:v>0.45600000000000002</c:v>
                      </c:pt>
                      <c:pt idx="1893">
                        <c:v>0.47599999999999998</c:v>
                      </c:pt>
                      <c:pt idx="1894">
                        <c:v>0.38500000000000001</c:v>
                      </c:pt>
                      <c:pt idx="1895">
                        <c:v>0.34699999999999998</c:v>
                      </c:pt>
                      <c:pt idx="1896">
                        <c:v>0.16800000000000001</c:v>
                      </c:pt>
                      <c:pt idx="1897">
                        <c:v>0.24099999999999999</c:v>
                      </c:pt>
                      <c:pt idx="1898">
                        <c:v>0.54800000000000004</c:v>
                      </c:pt>
                      <c:pt idx="1899">
                        <c:v>0.32900000000000001</c:v>
                      </c:pt>
                      <c:pt idx="1900">
                        <c:v>0.33700000000000002</c:v>
                      </c:pt>
                      <c:pt idx="1901">
                        <c:v>0.36399999999999999</c:v>
                      </c:pt>
                      <c:pt idx="1902">
                        <c:v>0.44800000000000001</c:v>
                      </c:pt>
                      <c:pt idx="1903">
                        <c:v>0.43099999999999999</c:v>
                      </c:pt>
                      <c:pt idx="1904">
                        <c:v>0.40699999999999997</c:v>
                      </c:pt>
                      <c:pt idx="1905">
                        <c:v>0.54500000000000004</c:v>
                      </c:pt>
                      <c:pt idx="1906">
                        <c:v>0.52300000000000002</c:v>
                      </c:pt>
                      <c:pt idx="1907">
                        <c:v>0.38600000000000001</c:v>
                      </c:pt>
                      <c:pt idx="1908">
                        <c:v>0.48299999999999998</c:v>
                      </c:pt>
                      <c:pt idx="1909">
                        <c:v>0.439</c:v>
                      </c:pt>
                      <c:pt idx="1910">
                        <c:v>0.40500000000000003</c:v>
                      </c:pt>
                      <c:pt idx="1911">
                        <c:v>0.51400000000000001</c:v>
                      </c:pt>
                      <c:pt idx="1912">
                        <c:v>0.44500000000000001</c:v>
                      </c:pt>
                      <c:pt idx="1913">
                        <c:v>0.55200000000000005</c:v>
                      </c:pt>
                      <c:pt idx="1914">
                        <c:v>0.53900000000000003</c:v>
                      </c:pt>
                      <c:pt idx="1915">
                        <c:v>0.59199999999999997</c:v>
                      </c:pt>
                      <c:pt idx="1916">
                        <c:v>0.56499999999999995</c:v>
                      </c:pt>
                      <c:pt idx="1917">
                        <c:v>0.51700000000000002</c:v>
                      </c:pt>
                      <c:pt idx="1918">
                        <c:v>0.54700000000000004</c:v>
                      </c:pt>
                      <c:pt idx="1919">
                        <c:v>0.47599999999999998</c:v>
                      </c:pt>
                      <c:pt idx="1920">
                        <c:v>0.56100000000000005</c:v>
                      </c:pt>
                      <c:pt idx="1921">
                        <c:v>0.57599999999999996</c:v>
                      </c:pt>
                      <c:pt idx="1922">
                        <c:v>0.67500000000000004</c:v>
                      </c:pt>
                      <c:pt idx="1923">
                        <c:v>0.68</c:v>
                      </c:pt>
                      <c:pt idx="1924">
                        <c:v>0.59</c:v>
                      </c:pt>
                      <c:pt idx="1925">
                        <c:v>0.58599999999999997</c:v>
                      </c:pt>
                      <c:pt idx="1926">
                        <c:v>0.61799999999999999</c:v>
                      </c:pt>
                      <c:pt idx="1927">
                        <c:v>0.54200000000000004</c:v>
                      </c:pt>
                      <c:pt idx="1928">
                        <c:v>0.439</c:v>
                      </c:pt>
                      <c:pt idx="1929">
                        <c:v>0.49299999999999999</c:v>
                      </c:pt>
                      <c:pt idx="1930">
                        <c:v>0.59</c:v>
                      </c:pt>
                      <c:pt idx="1931">
                        <c:v>0.34</c:v>
                      </c:pt>
                      <c:pt idx="1932">
                        <c:v>0.312</c:v>
                      </c:pt>
                      <c:pt idx="1933">
                        <c:v>0.32600000000000001</c:v>
                      </c:pt>
                      <c:pt idx="1934">
                        <c:v>0.42299999999999999</c:v>
                      </c:pt>
                      <c:pt idx="1935">
                        <c:v>0.47899999999999998</c:v>
                      </c:pt>
                      <c:pt idx="1936">
                        <c:v>0.38600000000000001</c:v>
                      </c:pt>
                      <c:pt idx="1937">
                        <c:v>0.48799999999999999</c:v>
                      </c:pt>
                      <c:pt idx="1938">
                        <c:v>0.50800000000000001</c:v>
                      </c:pt>
                      <c:pt idx="1939">
                        <c:v>0.48799999999999999</c:v>
                      </c:pt>
                      <c:pt idx="1940">
                        <c:v>0.45200000000000001</c:v>
                      </c:pt>
                      <c:pt idx="1941">
                        <c:v>0.45400000000000001</c:v>
                      </c:pt>
                      <c:pt idx="1942">
                        <c:v>0.34799999999999998</c:v>
                      </c:pt>
                      <c:pt idx="1943">
                        <c:v>0.4</c:v>
                      </c:pt>
                      <c:pt idx="1944">
                        <c:v>0.30299999999999999</c:v>
                      </c:pt>
                      <c:pt idx="1945">
                        <c:v>0.29699999999999999</c:v>
                      </c:pt>
                      <c:pt idx="1946">
                        <c:v>0.36</c:v>
                      </c:pt>
                      <c:pt idx="1947">
                        <c:v>0.57299999999999995</c:v>
                      </c:pt>
                      <c:pt idx="1948">
                        <c:v>0.57299999999999995</c:v>
                      </c:pt>
                      <c:pt idx="1949">
                        <c:v>0.55800000000000005</c:v>
                      </c:pt>
                      <c:pt idx="1950">
                        <c:v>0.50800000000000001</c:v>
                      </c:pt>
                      <c:pt idx="1951">
                        <c:v>0.53700000000000003</c:v>
                      </c:pt>
                      <c:pt idx="1952">
                        <c:v>0.55200000000000005</c:v>
                      </c:pt>
                      <c:pt idx="1953">
                        <c:v>0.55100000000000005</c:v>
                      </c:pt>
                      <c:pt idx="1954">
                        <c:v>0.54900000000000004</c:v>
                      </c:pt>
                      <c:pt idx="1955">
                        <c:v>0.27200000000000002</c:v>
                      </c:pt>
                      <c:pt idx="1956">
                        <c:v>0.46600000000000003</c:v>
                      </c:pt>
                      <c:pt idx="1957">
                        <c:v>0.496</c:v>
                      </c:pt>
                      <c:pt idx="1958">
                        <c:v>0.41899999999999998</c:v>
                      </c:pt>
                      <c:pt idx="1959">
                        <c:v>0.44900000000000001</c:v>
                      </c:pt>
                      <c:pt idx="1960">
                        <c:v>0.52400000000000002</c:v>
                      </c:pt>
                      <c:pt idx="1961">
                        <c:v>0.496</c:v>
                      </c:pt>
                      <c:pt idx="1962">
                        <c:v>0.51700000000000002</c:v>
                      </c:pt>
                      <c:pt idx="1963">
                        <c:v>0.54200000000000004</c:v>
                      </c:pt>
                      <c:pt idx="1964">
                        <c:v>0.54500000000000004</c:v>
                      </c:pt>
                      <c:pt idx="1965">
                        <c:v>0.51</c:v>
                      </c:pt>
                      <c:pt idx="1966">
                        <c:v>0.65700000000000003</c:v>
                      </c:pt>
                      <c:pt idx="1967">
                        <c:v>0.53</c:v>
                      </c:pt>
                      <c:pt idx="1968">
                        <c:v>0.52300000000000002</c:v>
                      </c:pt>
                      <c:pt idx="1969">
                        <c:v>0.32100000000000001</c:v>
                      </c:pt>
                      <c:pt idx="1970">
                        <c:v>0.58199999999999996</c:v>
                      </c:pt>
                      <c:pt idx="1971">
                        <c:v>0.66500000000000004</c:v>
                      </c:pt>
                      <c:pt idx="1972">
                        <c:v>0.60499999999999998</c:v>
                      </c:pt>
                      <c:pt idx="1973">
                        <c:v>0.623</c:v>
                      </c:pt>
                      <c:pt idx="1974">
                        <c:v>0.54400000000000004</c:v>
                      </c:pt>
                      <c:pt idx="1975">
                        <c:v>0.67500000000000004</c:v>
                      </c:pt>
                      <c:pt idx="1976">
                        <c:v>0.59699999999999998</c:v>
                      </c:pt>
                      <c:pt idx="1977">
                        <c:v>0.63200000000000001</c:v>
                      </c:pt>
                      <c:pt idx="1978">
                        <c:v>0.498</c:v>
                      </c:pt>
                      <c:pt idx="1979">
                        <c:v>0.65100000000000002</c:v>
                      </c:pt>
                      <c:pt idx="1980">
                        <c:v>0.70499999999999996</c:v>
                      </c:pt>
                      <c:pt idx="1981">
                        <c:v>0.68799999999999994</c:v>
                      </c:pt>
                      <c:pt idx="1982">
                        <c:v>0.70299999999999996</c:v>
                      </c:pt>
                      <c:pt idx="1983">
                        <c:v>0.66700000000000004</c:v>
                      </c:pt>
                      <c:pt idx="1984">
                        <c:v>0.70699999999999996</c:v>
                      </c:pt>
                      <c:pt idx="1985">
                        <c:v>0.74</c:v>
                      </c:pt>
                      <c:pt idx="1986">
                        <c:v>0.69599999999999995</c:v>
                      </c:pt>
                      <c:pt idx="1987">
                        <c:v>0.73799999999999999</c:v>
                      </c:pt>
                      <c:pt idx="1988">
                        <c:v>0.79200000000000004</c:v>
                      </c:pt>
                      <c:pt idx="1989">
                        <c:v>0.83699999999999997</c:v>
                      </c:pt>
                      <c:pt idx="1990">
                        <c:v>0.83599999999999997</c:v>
                      </c:pt>
                      <c:pt idx="1991">
                        <c:v>1.024</c:v>
                      </c:pt>
                      <c:pt idx="1992">
                        <c:v>0.90600000000000003</c:v>
                      </c:pt>
                      <c:pt idx="1993">
                        <c:v>1.07</c:v>
                      </c:pt>
                      <c:pt idx="1994">
                        <c:v>1.069</c:v>
                      </c:pt>
                      <c:pt idx="1995">
                        <c:v>0.91500000000000004</c:v>
                      </c:pt>
                      <c:pt idx="1996">
                        <c:v>0.68799999999999994</c:v>
                      </c:pt>
                      <c:pt idx="1997">
                        <c:v>0.73099999999999998</c:v>
                      </c:pt>
                      <c:pt idx="1998">
                        <c:v>0.72799999999999998</c:v>
                      </c:pt>
                      <c:pt idx="1999">
                        <c:v>0.77</c:v>
                      </c:pt>
                      <c:pt idx="2000">
                        <c:v>0.71099999999999997</c:v>
                      </c:pt>
                      <c:pt idx="2001">
                        <c:v>0.58399999999999996</c:v>
                      </c:pt>
                      <c:pt idx="2002">
                        <c:v>0.52500000000000002</c:v>
                      </c:pt>
                      <c:pt idx="2003">
                        <c:v>0.59699999999999998</c:v>
                      </c:pt>
                      <c:pt idx="2004">
                        <c:v>0.73899999999999999</c:v>
                      </c:pt>
                      <c:pt idx="2005">
                        <c:v>0.84499999999999997</c:v>
                      </c:pt>
                      <c:pt idx="2006">
                        <c:v>0.873</c:v>
                      </c:pt>
                      <c:pt idx="2007">
                        <c:v>0.73699999999999999</c:v>
                      </c:pt>
                      <c:pt idx="2008">
                        <c:v>0.65900000000000003</c:v>
                      </c:pt>
                      <c:pt idx="2009">
                        <c:v>0.64100000000000001</c:v>
                      </c:pt>
                      <c:pt idx="2010">
                        <c:v>0.65100000000000002</c:v>
                      </c:pt>
                      <c:pt idx="2011">
                        <c:v>0.71399999999999997</c:v>
                      </c:pt>
                      <c:pt idx="2012">
                        <c:v>0.55700000000000005</c:v>
                      </c:pt>
                      <c:pt idx="2013">
                        <c:v>0.57099999999999995</c:v>
                      </c:pt>
                      <c:pt idx="2014">
                        <c:v>0.55200000000000005</c:v>
                      </c:pt>
                      <c:pt idx="2015">
                        <c:v>0.6</c:v>
                      </c:pt>
                      <c:pt idx="2016">
                        <c:v>0.55400000000000005</c:v>
                      </c:pt>
                      <c:pt idx="2017">
                        <c:v>0.52</c:v>
                      </c:pt>
                      <c:pt idx="2018">
                        <c:v>0.61699999999999999</c:v>
                      </c:pt>
                      <c:pt idx="2019">
                        <c:v>0.629</c:v>
                      </c:pt>
                    </c:numCache>
                  </c:numRef>
                </c:yVal>
                <c:smooth val="0"/>
                <c:extLst xmlns:c15="http://schemas.microsoft.com/office/drawing/2012/chart">
                  <c:ext xmlns:c16="http://schemas.microsoft.com/office/drawing/2014/chart" uri="{C3380CC4-5D6E-409C-BE32-E72D297353CC}">
                    <c16:uniqueId val="{00000002-B384-4BFA-A1B5-156CADD6D6E5}"/>
                  </c:ext>
                </c:extLst>
              </c15:ser>
            </c15:filteredScatterSeries>
            <c15:filteredScatterSeries>
              <c15:ser>
                <c:idx val="4"/>
                <c:order val="3"/>
                <c:tx>
                  <c:strRef>
                    <c:extLst xmlns:c15="http://schemas.microsoft.com/office/drawing/2012/chart">
                      <c:ext xmlns:c15="http://schemas.microsoft.com/office/drawing/2012/chart" uri="{02D57815-91ED-43cb-92C2-25804820EDAC}">
                        <c15:formulaRef>
                          <c15:sqref>'AMO-TSI-Temp-Data'!$S$3</c15:sqref>
                        </c15:formulaRef>
                      </c:ext>
                    </c:extLst>
                    <c:strCache>
                      <c:ptCount val="1"/>
                      <c:pt idx="0">
                        <c:v>HC4-Yearly</c:v>
                      </c:pt>
                    </c:strCache>
                  </c:strRef>
                </c:tx>
                <c:spPr>
                  <a:ln w="38100" cap="rnd">
                    <a:solidFill>
                      <a:srgbClr val="FF00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'AMO-TSI-Temp-Data'!$R$4:$R$172</c15:sqref>
                        </c15:formulaRef>
                      </c:ext>
                    </c:extLst>
                    <c:numCache>
                      <c:formatCode>General</c:formatCode>
                      <c:ptCount val="169"/>
                      <c:pt idx="0">
                        <c:v>1850.5</c:v>
                      </c:pt>
                      <c:pt idx="1">
                        <c:v>1851.5</c:v>
                      </c:pt>
                      <c:pt idx="2">
                        <c:v>1852.5</c:v>
                      </c:pt>
                      <c:pt idx="3">
                        <c:v>1853.5</c:v>
                      </c:pt>
                      <c:pt idx="4">
                        <c:v>1854.5</c:v>
                      </c:pt>
                      <c:pt idx="5">
                        <c:v>1855.5</c:v>
                      </c:pt>
                      <c:pt idx="6">
                        <c:v>1856.5</c:v>
                      </c:pt>
                      <c:pt idx="7">
                        <c:v>1857.5</c:v>
                      </c:pt>
                      <c:pt idx="8">
                        <c:v>1858.5</c:v>
                      </c:pt>
                      <c:pt idx="9">
                        <c:v>1859.5</c:v>
                      </c:pt>
                      <c:pt idx="10">
                        <c:v>1860.5</c:v>
                      </c:pt>
                      <c:pt idx="11">
                        <c:v>1861.5</c:v>
                      </c:pt>
                      <c:pt idx="12">
                        <c:v>1862.5</c:v>
                      </c:pt>
                      <c:pt idx="13">
                        <c:v>1863.5</c:v>
                      </c:pt>
                      <c:pt idx="14">
                        <c:v>1864.5</c:v>
                      </c:pt>
                      <c:pt idx="15">
                        <c:v>1865.5</c:v>
                      </c:pt>
                      <c:pt idx="16">
                        <c:v>1866.5</c:v>
                      </c:pt>
                      <c:pt idx="17">
                        <c:v>1867.5</c:v>
                      </c:pt>
                      <c:pt idx="18">
                        <c:v>1868.5</c:v>
                      </c:pt>
                      <c:pt idx="19">
                        <c:v>1869.5</c:v>
                      </c:pt>
                      <c:pt idx="20">
                        <c:v>1870.5</c:v>
                      </c:pt>
                      <c:pt idx="21">
                        <c:v>1871.5</c:v>
                      </c:pt>
                      <c:pt idx="22">
                        <c:v>1872.5</c:v>
                      </c:pt>
                      <c:pt idx="23">
                        <c:v>1873.5</c:v>
                      </c:pt>
                      <c:pt idx="24">
                        <c:v>1874.5</c:v>
                      </c:pt>
                      <c:pt idx="25">
                        <c:v>1875.5</c:v>
                      </c:pt>
                      <c:pt idx="26">
                        <c:v>1876.5</c:v>
                      </c:pt>
                      <c:pt idx="27">
                        <c:v>1877.5</c:v>
                      </c:pt>
                      <c:pt idx="28">
                        <c:v>1878.5</c:v>
                      </c:pt>
                      <c:pt idx="29">
                        <c:v>1879.5</c:v>
                      </c:pt>
                      <c:pt idx="30">
                        <c:v>1880.5</c:v>
                      </c:pt>
                      <c:pt idx="31">
                        <c:v>1881.5</c:v>
                      </c:pt>
                      <c:pt idx="32">
                        <c:v>1882.5</c:v>
                      </c:pt>
                      <c:pt idx="33">
                        <c:v>1883.5</c:v>
                      </c:pt>
                      <c:pt idx="34">
                        <c:v>1884.5</c:v>
                      </c:pt>
                      <c:pt idx="35">
                        <c:v>1885.5</c:v>
                      </c:pt>
                      <c:pt idx="36">
                        <c:v>1886.5</c:v>
                      </c:pt>
                      <c:pt idx="37">
                        <c:v>1887.5</c:v>
                      </c:pt>
                      <c:pt idx="38">
                        <c:v>1888.5</c:v>
                      </c:pt>
                      <c:pt idx="39">
                        <c:v>1889.5</c:v>
                      </c:pt>
                      <c:pt idx="40">
                        <c:v>1890.5</c:v>
                      </c:pt>
                      <c:pt idx="41">
                        <c:v>1891.5</c:v>
                      </c:pt>
                      <c:pt idx="42">
                        <c:v>1892.5</c:v>
                      </c:pt>
                      <c:pt idx="43">
                        <c:v>1893.5</c:v>
                      </c:pt>
                      <c:pt idx="44">
                        <c:v>1894.5</c:v>
                      </c:pt>
                      <c:pt idx="45">
                        <c:v>1895.5</c:v>
                      </c:pt>
                      <c:pt idx="46">
                        <c:v>1896.5</c:v>
                      </c:pt>
                      <c:pt idx="47">
                        <c:v>1897.5</c:v>
                      </c:pt>
                      <c:pt idx="48">
                        <c:v>1898.5</c:v>
                      </c:pt>
                      <c:pt idx="49">
                        <c:v>1899.5</c:v>
                      </c:pt>
                      <c:pt idx="50">
                        <c:v>1900.5</c:v>
                      </c:pt>
                      <c:pt idx="51">
                        <c:v>1901.5</c:v>
                      </c:pt>
                      <c:pt idx="52">
                        <c:v>1902.5</c:v>
                      </c:pt>
                      <c:pt idx="53">
                        <c:v>1903.5</c:v>
                      </c:pt>
                      <c:pt idx="54">
                        <c:v>1904.5</c:v>
                      </c:pt>
                      <c:pt idx="55">
                        <c:v>1905.5</c:v>
                      </c:pt>
                      <c:pt idx="56">
                        <c:v>1906.5</c:v>
                      </c:pt>
                      <c:pt idx="57">
                        <c:v>1907.5</c:v>
                      </c:pt>
                      <c:pt idx="58">
                        <c:v>1908.5</c:v>
                      </c:pt>
                      <c:pt idx="59">
                        <c:v>1909.5</c:v>
                      </c:pt>
                      <c:pt idx="60">
                        <c:v>1910.5</c:v>
                      </c:pt>
                      <c:pt idx="61">
                        <c:v>1911.5</c:v>
                      </c:pt>
                      <c:pt idx="62">
                        <c:v>1912.5</c:v>
                      </c:pt>
                      <c:pt idx="63">
                        <c:v>1913.5</c:v>
                      </c:pt>
                      <c:pt idx="64">
                        <c:v>1914.5</c:v>
                      </c:pt>
                      <c:pt idx="65">
                        <c:v>1915.5</c:v>
                      </c:pt>
                      <c:pt idx="66">
                        <c:v>1916.5</c:v>
                      </c:pt>
                      <c:pt idx="67">
                        <c:v>1917.5</c:v>
                      </c:pt>
                      <c:pt idx="68">
                        <c:v>1918.5</c:v>
                      </c:pt>
                      <c:pt idx="69">
                        <c:v>1919.5</c:v>
                      </c:pt>
                      <c:pt idx="70">
                        <c:v>1920.5</c:v>
                      </c:pt>
                      <c:pt idx="71">
                        <c:v>1921.5</c:v>
                      </c:pt>
                      <c:pt idx="72">
                        <c:v>1922.5</c:v>
                      </c:pt>
                      <c:pt idx="73">
                        <c:v>1923.5</c:v>
                      </c:pt>
                      <c:pt idx="74">
                        <c:v>1924.5</c:v>
                      </c:pt>
                      <c:pt idx="75">
                        <c:v>1925.5</c:v>
                      </c:pt>
                      <c:pt idx="76">
                        <c:v>1926.5</c:v>
                      </c:pt>
                      <c:pt idx="77">
                        <c:v>1927.5</c:v>
                      </c:pt>
                      <c:pt idx="78">
                        <c:v>1928.5</c:v>
                      </c:pt>
                      <c:pt idx="79">
                        <c:v>1929.5</c:v>
                      </c:pt>
                      <c:pt idx="80">
                        <c:v>1930.5</c:v>
                      </c:pt>
                      <c:pt idx="81">
                        <c:v>1931.5</c:v>
                      </c:pt>
                      <c:pt idx="82">
                        <c:v>1932.5</c:v>
                      </c:pt>
                      <c:pt idx="83">
                        <c:v>1933.5</c:v>
                      </c:pt>
                      <c:pt idx="84">
                        <c:v>1934.5</c:v>
                      </c:pt>
                      <c:pt idx="85">
                        <c:v>1935.5</c:v>
                      </c:pt>
                      <c:pt idx="86">
                        <c:v>1936.5</c:v>
                      </c:pt>
                      <c:pt idx="87">
                        <c:v>1937.5</c:v>
                      </c:pt>
                      <c:pt idx="88">
                        <c:v>1938.5</c:v>
                      </c:pt>
                      <c:pt idx="89">
                        <c:v>1939.5</c:v>
                      </c:pt>
                      <c:pt idx="90">
                        <c:v>1940.5</c:v>
                      </c:pt>
                      <c:pt idx="91">
                        <c:v>1941.5</c:v>
                      </c:pt>
                      <c:pt idx="92">
                        <c:v>1942.5</c:v>
                      </c:pt>
                      <c:pt idx="93">
                        <c:v>1943.5</c:v>
                      </c:pt>
                      <c:pt idx="94">
                        <c:v>1944.5</c:v>
                      </c:pt>
                      <c:pt idx="95">
                        <c:v>1945.5</c:v>
                      </c:pt>
                      <c:pt idx="96">
                        <c:v>1946.5</c:v>
                      </c:pt>
                      <c:pt idx="97">
                        <c:v>1947.5</c:v>
                      </c:pt>
                      <c:pt idx="98">
                        <c:v>1948.5</c:v>
                      </c:pt>
                      <c:pt idx="99">
                        <c:v>1949.5</c:v>
                      </c:pt>
                      <c:pt idx="100">
                        <c:v>1950.5</c:v>
                      </c:pt>
                      <c:pt idx="101">
                        <c:v>1951.5</c:v>
                      </c:pt>
                      <c:pt idx="102">
                        <c:v>1952.5</c:v>
                      </c:pt>
                      <c:pt idx="103">
                        <c:v>1953.5</c:v>
                      </c:pt>
                      <c:pt idx="104">
                        <c:v>1954.5</c:v>
                      </c:pt>
                      <c:pt idx="105">
                        <c:v>1955.5</c:v>
                      </c:pt>
                      <c:pt idx="106">
                        <c:v>1956.5</c:v>
                      </c:pt>
                      <c:pt idx="107">
                        <c:v>1957.5</c:v>
                      </c:pt>
                      <c:pt idx="108">
                        <c:v>1958.5</c:v>
                      </c:pt>
                      <c:pt idx="109">
                        <c:v>1959.5</c:v>
                      </c:pt>
                      <c:pt idx="110">
                        <c:v>1960.5</c:v>
                      </c:pt>
                      <c:pt idx="111">
                        <c:v>1961.5</c:v>
                      </c:pt>
                      <c:pt idx="112">
                        <c:v>1962.5</c:v>
                      </c:pt>
                      <c:pt idx="113">
                        <c:v>1963.5</c:v>
                      </c:pt>
                      <c:pt idx="114">
                        <c:v>1964.5</c:v>
                      </c:pt>
                      <c:pt idx="115">
                        <c:v>1965.5</c:v>
                      </c:pt>
                      <c:pt idx="116">
                        <c:v>1966.5</c:v>
                      </c:pt>
                      <c:pt idx="117">
                        <c:v>1967.5</c:v>
                      </c:pt>
                      <c:pt idx="118">
                        <c:v>1968.5</c:v>
                      </c:pt>
                      <c:pt idx="119">
                        <c:v>1969.5</c:v>
                      </c:pt>
                      <c:pt idx="120">
                        <c:v>1970.5</c:v>
                      </c:pt>
                      <c:pt idx="121">
                        <c:v>1971.5</c:v>
                      </c:pt>
                      <c:pt idx="122">
                        <c:v>1972.5</c:v>
                      </c:pt>
                      <c:pt idx="123">
                        <c:v>1973.5</c:v>
                      </c:pt>
                      <c:pt idx="124">
                        <c:v>1974.5</c:v>
                      </c:pt>
                      <c:pt idx="125">
                        <c:v>1975.5</c:v>
                      </c:pt>
                      <c:pt idx="126">
                        <c:v>1976.5</c:v>
                      </c:pt>
                      <c:pt idx="127">
                        <c:v>1977.5</c:v>
                      </c:pt>
                      <c:pt idx="128">
                        <c:v>1978.5</c:v>
                      </c:pt>
                      <c:pt idx="129">
                        <c:v>1979.5</c:v>
                      </c:pt>
                      <c:pt idx="130">
                        <c:v>1980.5</c:v>
                      </c:pt>
                      <c:pt idx="131">
                        <c:v>1981.5</c:v>
                      </c:pt>
                      <c:pt idx="132">
                        <c:v>1982.5</c:v>
                      </c:pt>
                      <c:pt idx="133">
                        <c:v>1983.5</c:v>
                      </c:pt>
                      <c:pt idx="134">
                        <c:v>1984.5</c:v>
                      </c:pt>
                      <c:pt idx="135">
                        <c:v>1985.5</c:v>
                      </c:pt>
                      <c:pt idx="136">
                        <c:v>1986.5</c:v>
                      </c:pt>
                      <c:pt idx="137">
                        <c:v>1987.5</c:v>
                      </c:pt>
                      <c:pt idx="138">
                        <c:v>1988.5</c:v>
                      </c:pt>
                      <c:pt idx="139">
                        <c:v>1989.5</c:v>
                      </c:pt>
                      <c:pt idx="140">
                        <c:v>1990.5</c:v>
                      </c:pt>
                      <c:pt idx="141">
                        <c:v>1991.5</c:v>
                      </c:pt>
                      <c:pt idx="142">
                        <c:v>1992.5</c:v>
                      </c:pt>
                      <c:pt idx="143">
                        <c:v>1993.5</c:v>
                      </c:pt>
                      <c:pt idx="144">
                        <c:v>1994.5</c:v>
                      </c:pt>
                      <c:pt idx="145">
                        <c:v>1995.5</c:v>
                      </c:pt>
                      <c:pt idx="146">
                        <c:v>1996.5</c:v>
                      </c:pt>
                      <c:pt idx="147">
                        <c:v>1997.5</c:v>
                      </c:pt>
                      <c:pt idx="148">
                        <c:v>1998.5</c:v>
                      </c:pt>
                      <c:pt idx="149">
                        <c:v>1999.5</c:v>
                      </c:pt>
                      <c:pt idx="150">
                        <c:v>2000.5</c:v>
                      </c:pt>
                      <c:pt idx="151">
                        <c:v>2001.5</c:v>
                      </c:pt>
                      <c:pt idx="152">
                        <c:v>2002.5</c:v>
                      </c:pt>
                      <c:pt idx="153">
                        <c:v>2003.5</c:v>
                      </c:pt>
                      <c:pt idx="154">
                        <c:v>2004.5</c:v>
                      </c:pt>
                      <c:pt idx="155">
                        <c:v>2005.5</c:v>
                      </c:pt>
                      <c:pt idx="156">
                        <c:v>2006.5</c:v>
                      </c:pt>
                      <c:pt idx="157">
                        <c:v>2007.5</c:v>
                      </c:pt>
                      <c:pt idx="158">
                        <c:v>2008.5</c:v>
                      </c:pt>
                      <c:pt idx="159">
                        <c:v>2009.5</c:v>
                      </c:pt>
                      <c:pt idx="160">
                        <c:v>2010.5</c:v>
                      </c:pt>
                      <c:pt idx="161">
                        <c:v>2011.5</c:v>
                      </c:pt>
                      <c:pt idx="162">
                        <c:v>2012.5</c:v>
                      </c:pt>
                      <c:pt idx="163">
                        <c:v>2013.5</c:v>
                      </c:pt>
                      <c:pt idx="164">
                        <c:v>2014.5</c:v>
                      </c:pt>
                      <c:pt idx="165">
                        <c:v>2015.5</c:v>
                      </c:pt>
                      <c:pt idx="166">
                        <c:v>2016.5</c:v>
                      </c:pt>
                      <c:pt idx="167">
                        <c:v>2017.5</c:v>
                      </c:pt>
                      <c:pt idx="168">
                        <c:v>2018.5</c:v>
                      </c:pt>
                    </c:numCache>
                  </c:numRef>
                </c:xVal>
                <c:yVal>
                  <c:numRef>
                    <c:extLst xmlns:c15="http://schemas.microsoft.com/office/drawing/2012/chart">
                      <c:ext xmlns:c15="http://schemas.microsoft.com/office/drawing/2012/chart" uri="{02D57815-91ED-43cb-92C2-25804820EDAC}">
                        <c15:formulaRef>
                          <c15:sqref>'AMO-TSI-Temp-Data'!$S$4:$S$172</c15:sqref>
                        </c15:formulaRef>
                      </c:ext>
                    </c:extLst>
                    <c:numCache>
                      <c:formatCode>General</c:formatCode>
                      <c:ptCount val="169"/>
                      <c:pt idx="0">
                        <c:v>-0.37708333333333344</c:v>
                      </c:pt>
                      <c:pt idx="1">
                        <c:v>-0.22433333333333338</c:v>
                      </c:pt>
                      <c:pt idx="2">
                        <c:v>-0.22833333333333336</c:v>
                      </c:pt>
                      <c:pt idx="3">
                        <c:v>-0.27308333333333329</c:v>
                      </c:pt>
                      <c:pt idx="4">
                        <c:v>-0.25566666666666665</c:v>
                      </c:pt>
                      <c:pt idx="5">
                        <c:v>-0.27625</c:v>
                      </c:pt>
                      <c:pt idx="6">
                        <c:v>-0.35625000000000001</c:v>
                      </c:pt>
                      <c:pt idx="7">
                        <c:v>-0.4635833333333334</c:v>
                      </c:pt>
                      <c:pt idx="8">
                        <c:v>-0.46991666666666676</c:v>
                      </c:pt>
                      <c:pt idx="9">
                        <c:v>-0.29141666666666671</c:v>
                      </c:pt>
                      <c:pt idx="10">
                        <c:v>-0.35149999999999998</c:v>
                      </c:pt>
                      <c:pt idx="11">
                        <c:v>-0.41216666666666674</c:v>
                      </c:pt>
                      <c:pt idx="12">
                        <c:v>-0.52541666666666664</c:v>
                      </c:pt>
                      <c:pt idx="13">
                        <c:v>-0.28016666666666667</c:v>
                      </c:pt>
                      <c:pt idx="14">
                        <c:v>-0.49541666666666667</c:v>
                      </c:pt>
                      <c:pt idx="15">
                        <c:v>-0.27858333333333335</c:v>
                      </c:pt>
                      <c:pt idx="16">
                        <c:v>-0.25141666666666662</c:v>
                      </c:pt>
                      <c:pt idx="17">
                        <c:v>-0.31941666666666668</c:v>
                      </c:pt>
                      <c:pt idx="18">
                        <c:v>-0.23550000000000004</c:v>
                      </c:pt>
                      <c:pt idx="19">
                        <c:v>-0.26699999999999996</c:v>
                      </c:pt>
                      <c:pt idx="20">
                        <c:v>-0.2784166666666667</c:v>
                      </c:pt>
                      <c:pt idx="21">
                        <c:v>-0.33483333333333337</c:v>
                      </c:pt>
                      <c:pt idx="22">
                        <c:v>-0.23150000000000001</c:v>
                      </c:pt>
                      <c:pt idx="23">
                        <c:v>-0.30450000000000005</c:v>
                      </c:pt>
                      <c:pt idx="24">
                        <c:v>-0.37541666666666673</c:v>
                      </c:pt>
                      <c:pt idx="25">
                        <c:v>-0.39933333333333332</c:v>
                      </c:pt>
                      <c:pt idx="26">
                        <c:v>-0.38141666666666668</c:v>
                      </c:pt>
                      <c:pt idx="27">
                        <c:v>-7.558333333333335E-2</c:v>
                      </c:pt>
                      <c:pt idx="28">
                        <c:v>3.641666666666666E-2</c:v>
                      </c:pt>
                      <c:pt idx="29">
                        <c:v>-0.23191666666666663</c:v>
                      </c:pt>
                      <c:pt idx="30">
                        <c:v>-0.22791666666666666</c:v>
                      </c:pt>
                      <c:pt idx="31">
                        <c:v>-0.20666666666666664</c:v>
                      </c:pt>
                      <c:pt idx="32">
                        <c:v>-0.21641666666666667</c:v>
                      </c:pt>
                      <c:pt idx="33">
                        <c:v>-0.29675000000000001</c:v>
                      </c:pt>
                      <c:pt idx="34">
                        <c:v>-0.41083333333333333</c:v>
                      </c:pt>
                      <c:pt idx="35">
                        <c:v>-0.39141666666666658</c:v>
                      </c:pt>
                      <c:pt idx="36">
                        <c:v>-0.36983333333333329</c:v>
                      </c:pt>
                      <c:pt idx="37">
                        <c:v>-0.42391666666666666</c:v>
                      </c:pt>
                      <c:pt idx="38">
                        <c:v>-0.31366666666666665</c:v>
                      </c:pt>
                      <c:pt idx="39">
                        <c:v>-0.17641666666666664</c:v>
                      </c:pt>
                      <c:pt idx="40">
                        <c:v>-0.41966666666666669</c:v>
                      </c:pt>
                      <c:pt idx="41">
                        <c:v>-0.33666666666666667</c:v>
                      </c:pt>
                      <c:pt idx="42">
                        <c:v>-0.45783333333333337</c:v>
                      </c:pt>
                      <c:pt idx="43">
                        <c:v>-0.47316666666666657</c:v>
                      </c:pt>
                      <c:pt idx="44">
                        <c:v>-0.40700000000000003</c:v>
                      </c:pt>
                      <c:pt idx="45">
                        <c:v>-0.39124999999999993</c:v>
                      </c:pt>
                      <c:pt idx="46">
                        <c:v>-0.18375</c:v>
                      </c:pt>
                      <c:pt idx="47">
                        <c:v>-0.20974999999999999</c:v>
                      </c:pt>
                      <c:pt idx="48">
                        <c:v>-0.41341666666666671</c:v>
                      </c:pt>
                      <c:pt idx="49">
                        <c:v>-0.28883333333333333</c:v>
                      </c:pt>
                      <c:pt idx="50">
                        <c:v>-0.19858333333333333</c:v>
                      </c:pt>
                      <c:pt idx="51">
                        <c:v>-0.26150000000000001</c:v>
                      </c:pt>
                      <c:pt idx="52">
                        <c:v>-0.40366666666666662</c:v>
                      </c:pt>
                      <c:pt idx="53">
                        <c:v>-0.48233333333333334</c:v>
                      </c:pt>
                      <c:pt idx="54">
                        <c:v>-0.51858333333333329</c:v>
                      </c:pt>
                      <c:pt idx="55">
                        <c:v>-0.37799999999999995</c:v>
                      </c:pt>
                      <c:pt idx="56">
                        <c:v>-0.28466666666666662</c:v>
                      </c:pt>
                      <c:pt idx="57">
                        <c:v>-0.46674999999999994</c:v>
                      </c:pt>
                      <c:pt idx="58">
                        <c:v>-0.5126666666666666</c:v>
                      </c:pt>
                      <c:pt idx="59">
                        <c:v>-0.52366666666666672</c:v>
                      </c:pt>
                      <c:pt idx="60">
                        <c:v>-0.49108333333333337</c:v>
                      </c:pt>
                      <c:pt idx="61">
                        <c:v>-0.54508333333333325</c:v>
                      </c:pt>
                      <c:pt idx="62">
                        <c:v>-0.43941666666666673</c:v>
                      </c:pt>
                      <c:pt idx="63">
                        <c:v>-0.42724999999999996</c:v>
                      </c:pt>
                      <c:pt idx="64">
                        <c:v>-0.24725</c:v>
                      </c:pt>
                      <c:pt idx="65">
                        <c:v>-0.14983333333333332</c:v>
                      </c:pt>
                      <c:pt idx="66">
                        <c:v>-0.38550000000000001</c:v>
                      </c:pt>
                      <c:pt idx="67">
                        <c:v>-0.46625</c:v>
                      </c:pt>
                      <c:pt idx="68">
                        <c:v>-0.33266666666666661</c:v>
                      </c:pt>
                      <c:pt idx="69">
                        <c:v>-0.27358333333333335</c:v>
                      </c:pt>
                      <c:pt idx="70">
                        <c:v>-0.24283333333333337</c:v>
                      </c:pt>
                      <c:pt idx="71">
                        <c:v>-0.18991666666666665</c:v>
                      </c:pt>
                      <c:pt idx="72">
                        <c:v>-0.3033333333333334</c:v>
                      </c:pt>
                      <c:pt idx="73">
                        <c:v>-0.27499999999999997</c:v>
                      </c:pt>
                      <c:pt idx="74">
                        <c:v>-0.29433333333333339</c:v>
                      </c:pt>
                      <c:pt idx="75">
                        <c:v>-0.21658333333333338</c:v>
                      </c:pt>
                      <c:pt idx="76">
                        <c:v>-0.10816666666666665</c:v>
                      </c:pt>
                      <c:pt idx="77">
                        <c:v>-0.21049999999999999</c:v>
                      </c:pt>
                      <c:pt idx="78">
                        <c:v>-0.20941666666666667</c:v>
                      </c:pt>
                      <c:pt idx="79">
                        <c:v>-0.35016666666666668</c:v>
                      </c:pt>
                      <c:pt idx="80">
                        <c:v>-0.13691666666666666</c:v>
                      </c:pt>
                      <c:pt idx="81">
                        <c:v>-8.4583333333333344E-2</c:v>
                      </c:pt>
                      <c:pt idx="82">
                        <c:v>-0.13741666666666666</c:v>
                      </c:pt>
                      <c:pt idx="83">
                        <c:v>-0.27074999999999999</c:v>
                      </c:pt>
                      <c:pt idx="84">
                        <c:v>-0.12891666666666665</c:v>
                      </c:pt>
                      <c:pt idx="85">
                        <c:v>-0.17449999999999999</c:v>
                      </c:pt>
                      <c:pt idx="86">
                        <c:v>-0.14166666666666666</c:v>
                      </c:pt>
                      <c:pt idx="87">
                        <c:v>-2.4249999999999994E-2</c:v>
                      </c:pt>
                      <c:pt idx="88">
                        <c:v>-4.4999999999999971E-3</c:v>
                      </c:pt>
                      <c:pt idx="89">
                        <c:v>-4.8083333333333339E-2</c:v>
                      </c:pt>
                      <c:pt idx="90">
                        <c:v>1.6833333333333332E-2</c:v>
                      </c:pt>
                      <c:pt idx="91">
                        <c:v>0.02</c:v>
                      </c:pt>
                      <c:pt idx="92">
                        <c:v>-2.2416666666666665E-2</c:v>
                      </c:pt>
                      <c:pt idx="93">
                        <c:v>-8.3333333333334098E-4</c:v>
                      </c:pt>
                      <c:pt idx="94">
                        <c:v>0.14908333333333335</c:v>
                      </c:pt>
                      <c:pt idx="95">
                        <c:v>2.7166666666666662E-2</c:v>
                      </c:pt>
                      <c:pt idx="96">
                        <c:v>-7.3666666666666672E-2</c:v>
                      </c:pt>
                      <c:pt idx="97">
                        <c:v>-4.0583333333333332E-2</c:v>
                      </c:pt>
                      <c:pt idx="98">
                        <c:v>-3.8666666666666669E-2</c:v>
                      </c:pt>
                      <c:pt idx="99">
                        <c:v>-7.4249999999999997E-2</c:v>
                      </c:pt>
                      <c:pt idx="100">
                        <c:v>-0.17558333333333334</c:v>
                      </c:pt>
                      <c:pt idx="101">
                        <c:v>-5.3583333333333351E-2</c:v>
                      </c:pt>
                      <c:pt idx="102">
                        <c:v>3.0666666666666658E-2</c:v>
                      </c:pt>
                      <c:pt idx="103">
                        <c:v>9.6499999999999989E-2</c:v>
                      </c:pt>
                      <c:pt idx="104">
                        <c:v>-0.13083333333333333</c:v>
                      </c:pt>
                      <c:pt idx="105">
                        <c:v>-0.19033333333333335</c:v>
                      </c:pt>
                      <c:pt idx="106">
                        <c:v>-0.26550000000000001</c:v>
                      </c:pt>
                      <c:pt idx="107">
                        <c:v>-5.666666666666674E-3</c:v>
                      </c:pt>
                      <c:pt idx="108">
                        <c:v>4.6250000000000006E-2</c:v>
                      </c:pt>
                      <c:pt idx="109">
                        <c:v>1.6999999999999991E-2</c:v>
                      </c:pt>
                      <c:pt idx="110">
                        <c:v>-4.933333333333334E-2</c:v>
                      </c:pt>
                      <c:pt idx="111">
                        <c:v>4.0499999999999987E-2</c:v>
                      </c:pt>
                      <c:pt idx="112">
                        <c:v>1.6333333333333335E-2</c:v>
                      </c:pt>
                      <c:pt idx="113">
                        <c:v>4.8583333333333339E-2</c:v>
                      </c:pt>
                      <c:pt idx="114">
                        <c:v>-0.22241666666666662</c:v>
                      </c:pt>
                      <c:pt idx="115">
                        <c:v>-0.14149999999999999</c:v>
                      </c:pt>
                      <c:pt idx="116">
                        <c:v>-6.9250000000000006E-2</c:v>
                      </c:pt>
                      <c:pt idx="117">
                        <c:v>-7.4249999999999997E-2</c:v>
                      </c:pt>
                      <c:pt idx="118">
                        <c:v>-0.11299999999999999</c:v>
                      </c:pt>
                      <c:pt idx="119">
                        <c:v>3.1999999999999994E-2</c:v>
                      </c:pt>
                      <c:pt idx="120">
                        <c:v>-2.6000000000000006E-2</c:v>
                      </c:pt>
                      <c:pt idx="121">
                        <c:v>-0.1859166666666667</c:v>
                      </c:pt>
                      <c:pt idx="122">
                        <c:v>-6.7500000000000004E-2</c:v>
                      </c:pt>
                      <c:pt idx="123">
                        <c:v>6.2250000000000021E-2</c:v>
                      </c:pt>
                      <c:pt idx="124">
                        <c:v>-0.21225000000000002</c:v>
                      </c:pt>
                      <c:pt idx="125">
                        <c:v>-0.14766666666666667</c:v>
                      </c:pt>
                      <c:pt idx="126">
                        <c:v>-0.24066666666666661</c:v>
                      </c:pt>
                      <c:pt idx="127">
                        <c:v>4.5749999999999992E-2</c:v>
                      </c:pt>
                      <c:pt idx="128">
                        <c:v>-6.2666666666666662E-2</c:v>
                      </c:pt>
                      <c:pt idx="129">
                        <c:v>5.7499999999999996E-2</c:v>
                      </c:pt>
                      <c:pt idx="130">
                        <c:v>9.3083333333333337E-2</c:v>
                      </c:pt>
                      <c:pt idx="131">
                        <c:v>0.14083333333333334</c:v>
                      </c:pt>
                      <c:pt idx="132">
                        <c:v>1.1416666666666667E-2</c:v>
                      </c:pt>
                      <c:pt idx="133">
                        <c:v>0.19316666666666668</c:v>
                      </c:pt>
                      <c:pt idx="134">
                        <c:v>-1.35E-2</c:v>
                      </c:pt>
                      <c:pt idx="135">
                        <c:v>-2.9666666666666661E-2</c:v>
                      </c:pt>
                      <c:pt idx="136">
                        <c:v>4.5333333333333337E-2</c:v>
                      </c:pt>
                      <c:pt idx="137">
                        <c:v>0.19108333333333336</c:v>
                      </c:pt>
                      <c:pt idx="138">
                        <c:v>0.19983333333333339</c:v>
                      </c:pt>
                      <c:pt idx="139">
                        <c:v>0.11866666666666666</c:v>
                      </c:pt>
                      <c:pt idx="140">
                        <c:v>0.29650000000000004</c:v>
                      </c:pt>
                      <c:pt idx="141">
                        <c:v>0.25416666666666665</c:v>
                      </c:pt>
                      <c:pt idx="142">
                        <c:v>0.10391666666666666</c:v>
                      </c:pt>
                      <c:pt idx="143">
                        <c:v>0.14633333333333334</c:v>
                      </c:pt>
                      <c:pt idx="144">
                        <c:v>0.20741666666666667</c:v>
                      </c:pt>
                      <c:pt idx="145">
                        <c:v>0.32124999999999998</c:v>
                      </c:pt>
                      <c:pt idx="146">
                        <c:v>0.18008333333333335</c:v>
                      </c:pt>
                      <c:pt idx="147">
                        <c:v>0.38891666666666674</c:v>
                      </c:pt>
                      <c:pt idx="148">
                        <c:v>0.53683333333333327</c:v>
                      </c:pt>
                      <c:pt idx="149">
                        <c:v>0.30675000000000002</c:v>
                      </c:pt>
                      <c:pt idx="150">
                        <c:v>0.29583333333333334</c:v>
                      </c:pt>
                      <c:pt idx="151">
                        <c:v>0.43958333333333327</c:v>
                      </c:pt>
                      <c:pt idx="152">
                        <c:v>0.49783333333333329</c:v>
                      </c:pt>
                      <c:pt idx="153">
                        <c:v>0.5093333333333333</c:v>
                      </c:pt>
                      <c:pt idx="154">
                        <c:v>0.44833333333333331</c:v>
                      </c:pt>
                      <c:pt idx="155">
                        <c:v>0.54508333333333336</c:v>
                      </c:pt>
                      <c:pt idx="156">
                        <c:v>0.5046666666666666</c:v>
                      </c:pt>
                      <c:pt idx="157">
                        <c:v>0.49208333333333326</c:v>
                      </c:pt>
                      <c:pt idx="158">
                        <c:v>0.39391666666666669</c:v>
                      </c:pt>
                      <c:pt idx="159">
                        <c:v>0.50616666666666676</c:v>
                      </c:pt>
                      <c:pt idx="160">
                        <c:v>0.5575</c:v>
                      </c:pt>
                      <c:pt idx="161">
                        <c:v>0.42199999999999999</c:v>
                      </c:pt>
                      <c:pt idx="162">
                        <c:v>0.46941666666666665</c:v>
                      </c:pt>
                      <c:pt idx="163">
                        <c:v>0.51258333333333328</c:v>
                      </c:pt>
                      <c:pt idx="164">
                        <c:v>0.57633333333333325</c:v>
                      </c:pt>
                      <c:pt idx="165">
                        <c:v>0.76108333333333322</c:v>
                      </c:pt>
                      <c:pt idx="166">
                        <c:v>0.77449999999999986</c:v>
                      </c:pt>
                      <c:pt idx="167">
                        <c:v>0.67824999999999991</c:v>
                      </c:pt>
                      <c:pt idx="168">
                        <c:v>0.58000000000000007</c:v>
                      </c:pt>
                    </c:numCache>
                  </c:numRef>
                </c:yVal>
                <c:smooth val="0"/>
                <c:extLst xmlns:c15="http://schemas.microsoft.com/office/drawing/2012/chart">
                  <c:ext xmlns:c16="http://schemas.microsoft.com/office/drawing/2014/chart" uri="{C3380CC4-5D6E-409C-BE32-E72D297353CC}">
                    <c16:uniqueId val="{00000003-B384-4BFA-A1B5-156CADD6D6E5}"/>
                  </c:ext>
                </c:extLst>
              </c15:ser>
            </c15:filteredScatterSeries>
            <c15:filteredScatterSeries>
              <c15:ser>
                <c:idx val="2"/>
                <c:order val="4"/>
                <c:tx>
                  <c:strRef>
                    <c:extLst xmlns:c15="http://schemas.microsoft.com/office/drawing/2012/chart">
                      <c:ext xmlns:c15="http://schemas.microsoft.com/office/drawing/2012/chart" uri="{02D57815-91ED-43cb-92C2-25804820EDAC}">
                        <c15:formulaRef>
                          <c15:sqref>'AMO-TSI-Temp-Data'!$AE$3</c15:sqref>
                        </c15:formulaRef>
                      </c:ext>
                    </c:extLst>
                    <c:strCache>
                      <c:ptCount val="1"/>
                      <c:pt idx="0">
                        <c:v>UAH-Monthly</c:v>
                      </c:pt>
                    </c:strCache>
                  </c:strRef>
                </c:tx>
                <c:spPr>
                  <a:ln w="19050" cap="rnd">
                    <a:solidFill>
                      <a:srgbClr val="66FF66"/>
                    </a:solidFill>
                    <a:round/>
                  </a:ln>
                  <a:effectLst/>
                </c:spPr>
                <c:marker>
                  <c:symbol val="none"/>
                </c:marker>
                <c:xVal>
                  <c:numRef>
                    <c:extLst xmlns:c15="http://schemas.microsoft.com/office/drawing/2012/chart">
                      <c:ext xmlns:c15="http://schemas.microsoft.com/office/drawing/2012/chart" uri="{02D57815-91ED-43cb-92C2-25804820EDAC}">
                        <c15:formulaRef>
                          <c15:sqref>'AMO-TSI-Temp-Data'!$AB$4:$AB$481</c15:sqref>
                        </c15:formulaRef>
                      </c:ext>
                    </c:extLst>
                    <c:numCache>
                      <c:formatCode>General</c:formatCode>
                      <c:ptCount val="478"/>
                      <c:pt idx="0">
                        <c:v>1978.9583333333333</c:v>
                      </c:pt>
                      <c:pt idx="1">
                        <c:v>1979.0416666666665</c:v>
                      </c:pt>
                      <c:pt idx="2">
                        <c:v>1979.1249999999998</c:v>
                      </c:pt>
                      <c:pt idx="3">
                        <c:v>1979.208333333333</c:v>
                      </c:pt>
                      <c:pt idx="4">
                        <c:v>1979.2916666666663</c:v>
                      </c:pt>
                      <c:pt idx="5">
                        <c:v>1979.3749999999995</c:v>
                      </c:pt>
                      <c:pt idx="6">
                        <c:v>1979.4583333333328</c:v>
                      </c:pt>
                      <c:pt idx="7">
                        <c:v>1979.5416666666661</c:v>
                      </c:pt>
                      <c:pt idx="8">
                        <c:v>1979.6249999999993</c:v>
                      </c:pt>
                      <c:pt idx="9">
                        <c:v>1979.7083333333326</c:v>
                      </c:pt>
                      <c:pt idx="10">
                        <c:v>1979.7916666666658</c:v>
                      </c:pt>
                      <c:pt idx="11">
                        <c:v>1979.8749999999991</c:v>
                      </c:pt>
                      <c:pt idx="12">
                        <c:v>1979.9583333333323</c:v>
                      </c:pt>
                      <c:pt idx="13">
                        <c:v>1980.0416666666656</c:v>
                      </c:pt>
                      <c:pt idx="14">
                        <c:v>1980.1249999999989</c:v>
                      </c:pt>
                      <c:pt idx="15">
                        <c:v>1980.2083333333321</c:v>
                      </c:pt>
                      <c:pt idx="16">
                        <c:v>1980.2916666666654</c:v>
                      </c:pt>
                      <c:pt idx="17">
                        <c:v>1980.3749999999986</c:v>
                      </c:pt>
                      <c:pt idx="18">
                        <c:v>1980.4583333333319</c:v>
                      </c:pt>
                      <c:pt idx="19">
                        <c:v>1980.5416666666652</c:v>
                      </c:pt>
                      <c:pt idx="20">
                        <c:v>1980.6249999999984</c:v>
                      </c:pt>
                      <c:pt idx="21">
                        <c:v>1980.7083333333317</c:v>
                      </c:pt>
                      <c:pt idx="22">
                        <c:v>1980.7916666666649</c:v>
                      </c:pt>
                      <c:pt idx="23">
                        <c:v>1980.8749999999982</c:v>
                      </c:pt>
                      <c:pt idx="24">
                        <c:v>1980.9583333333314</c:v>
                      </c:pt>
                      <c:pt idx="25">
                        <c:v>1981.0416666666647</c:v>
                      </c:pt>
                      <c:pt idx="26">
                        <c:v>1981.124999999998</c:v>
                      </c:pt>
                      <c:pt idx="27">
                        <c:v>1981.2083333333312</c:v>
                      </c:pt>
                      <c:pt idx="28">
                        <c:v>1981.2916666666645</c:v>
                      </c:pt>
                      <c:pt idx="29">
                        <c:v>1981.3749999999977</c:v>
                      </c:pt>
                      <c:pt idx="30">
                        <c:v>1981.458333333331</c:v>
                      </c:pt>
                      <c:pt idx="31">
                        <c:v>1981.5416666666642</c:v>
                      </c:pt>
                      <c:pt idx="32">
                        <c:v>1981.6249999999975</c:v>
                      </c:pt>
                      <c:pt idx="33">
                        <c:v>1981.7083333333308</c:v>
                      </c:pt>
                      <c:pt idx="34">
                        <c:v>1981.791666666664</c:v>
                      </c:pt>
                      <c:pt idx="35">
                        <c:v>1981.8749999999973</c:v>
                      </c:pt>
                      <c:pt idx="36">
                        <c:v>1981.9583333333305</c:v>
                      </c:pt>
                      <c:pt idx="37">
                        <c:v>1982.0416666666638</c:v>
                      </c:pt>
                      <c:pt idx="38">
                        <c:v>1982.124999999997</c:v>
                      </c:pt>
                      <c:pt idx="39">
                        <c:v>1982.2083333333303</c:v>
                      </c:pt>
                      <c:pt idx="40">
                        <c:v>1982.2916666666636</c:v>
                      </c:pt>
                      <c:pt idx="41">
                        <c:v>1982.3749999999968</c:v>
                      </c:pt>
                      <c:pt idx="42">
                        <c:v>1982.4583333333301</c:v>
                      </c:pt>
                      <c:pt idx="43">
                        <c:v>1982.5416666666633</c:v>
                      </c:pt>
                      <c:pt idx="44">
                        <c:v>1982.6249999999966</c:v>
                      </c:pt>
                      <c:pt idx="45">
                        <c:v>1982.7083333333298</c:v>
                      </c:pt>
                      <c:pt idx="46">
                        <c:v>1982.7916666666631</c:v>
                      </c:pt>
                      <c:pt idx="47">
                        <c:v>1982.8749999999964</c:v>
                      </c:pt>
                      <c:pt idx="48">
                        <c:v>1982.9583333333296</c:v>
                      </c:pt>
                      <c:pt idx="49">
                        <c:v>1983.0416666666629</c:v>
                      </c:pt>
                      <c:pt idx="50">
                        <c:v>1983.1249999999961</c:v>
                      </c:pt>
                      <c:pt idx="51">
                        <c:v>1983.2083333333294</c:v>
                      </c:pt>
                      <c:pt idx="52">
                        <c:v>1983.2916666666626</c:v>
                      </c:pt>
                      <c:pt idx="53">
                        <c:v>1983.3749999999959</c:v>
                      </c:pt>
                      <c:pt idx="54">
                        <c:v>1983.4583333333292</c:v>
                      </c:pt>
                      <c:pt idx="55">
                        <c:v>1983.5416666666624</c:v>
                      </c:pt>
                      <c:pt idx="56">
                        <c:v>1983.6249999999957</c:v>
                      </c:pt>
                      <c:pt idx="57">
                        <c:v>1983.7083333333289</c:v>
                      </c:pt>
                      <c:pt idx="58">
                        <c:v>1983.7916666666622</c:v>
                      </c:pt>
                      <c:pt idx="59">
                        <c:v>1983.8749999999955</c:v>
                      </c:pt>
                      <c:pt idx="60">
                        <c:v>1983.9583333333287</c:v>
                      </c:pt>
                      <c:pt idx="61">
                        <c:v>1984.041666666662</c:v>
                      </c:pt>
                      <c:pt idx="62">
                        <c:v>1984.1249999999952</c:v>
                      </c:pt>
                      <c:pt idx="63">
                        <c:v>1984.2083333333285</c:v>
                      </c:pt>
                      <c:pt idx="64">
                        <c:v>1984.2916666666617</c:v>
                      </c:pt>
                      <c:pt idx="65">
                        <c:v>1984.374999999995</c:v>
                      </c:pt>
                      <c:pt idx="66">
                        <c:v>1984.4583333333283</c:v>
                      </c:pt>
                      <c:pt idx="67">
                        <c:v>1984.5416666666615</c:v>
                      </c:pt>
                      <c:pt idx="68">
                        <c:v>1984.6249999999948</c:v>
                      </c:pt>
                      <c:pt idx="69">
                        <c:v>1984.708333333328</c:v>
                      </c:pt>
                      <c:pt idx="70">
                        <c:v>1984.7916666666613</c:v>
                      </c:pt>
                      <c:pt idx="71">
                        <c:v>1984.8749999999945</c:v>
                      </c:pt>
                      <c:pt idx="72">
                        <c:v>1984.9583333333278</c:v>
                      </c:pt>
                      <c:pt idx="73">
                        <c:v>1985.0416666666611</c:v>
                      </c:pt>
                      <c:pt idx="74">
                        <c:v>1985.1249999999943</c:v>
                      </c:pt>
                      <c:pt idx="75">
                        <c:v>1985.2083333333276</c:v>
                      </c:pt>
                      <c:pt idx="76">
                        <c:v>1985.2916666666608</c:v>
                      </c:pt>
                      <c:pt idx="77">
                        <c:v>1985.3749999999941</c:v>
                      </c:pt>
                      <c:pt idx="78">
                        <c:v>1985.4583333333273</c:v>
                      </c:pt>
                      <c:pt idx="79">
                        <c:v>1985.5416666666606</c:v>
                      </c:pt>
                      <c:pt idx="80">
                        <c:v>1985.6249999999939</c:v>
                      </c:pt>
                      <c:pt idx="81">
                        <c:v>1985.7083333333271</c:v>
                      </c:pt>
                      <c:pt idx="82">
                        <c:v>1985.7916666666604</c:v>
                      </c:pt>
                      <c:pt idx="83">
                        <c:v>1985.8749999999936</c:v>
                      </c:pt>
                      <c:pt idx="84">
                        <c:v>1985.9583333333269</c:v>
                      </c:pt>
                      <c:pt idx="85">
                        <c:v>1986.0416666666601</c:v>
                      </c:pt>
                      <c:pt idx="86">
                        <c:v>1986.1249999999934</c:v>
                      </c:pt>
                      <c:pt idx="87">
                        <c:v>1986.2083333333267</c:v>
                      </c:pt>
                      <c:pt idx="88">
                        <c:v>1986.2916666666599</c:v>
                      </c:pt>
                      <c:pt idx="89">
                        <c:v>1986.3749999999932</c:v>
                      </c:pt>
                      <c:pt idx="90">
                        <c:v>1986.4583333333264</c:v>
                      </c:pt>
                      <c:pt idx="91">
                        <c:v>1986.5416666666597</c:v>
                      </c:pt>
                      <c:pt idx="92">
                        <c:v>1986.624999999993</c:v>
                      </c:pt>
                      <c:pt idx="93">
                        <c:v>1986.7083333333262</c:v>
                      </c:pt>
                      <c:pt idx="94">
                        <c:v>1986.7916666666595</c:v>
                      </c:pt>
                      <c:pt idx="95">
                        <c:v>1986.8749999999927</c:v>
                      </c:pt>
                      <c:pt idx="96">
                        <c:v>1986.958333333326</c:v>
                      </c:pt>
                      <c:pt idx="97">
                        <c:v>1987.0416666666592</c:v>
                      </c:pt>
                      <c:pt idx="98">
                        <c:v>1987.1249999999925</c:v>
                      </c:pt>
                      <c:pt idx="99">
                        <c:v>1987.2083333333258</c:v>
                      </c:pt>
                      <c:pt idx="100">
                        <c:v>1987.291666666659</c:v>
                      </c:pt>
                      <c:pt idx="101">
                        <c:v>1987.3749999999923</c:v>
                      </c:pt>
                      <c:pt idx="102">
                        <c:v>1987.4583333333255</c:v>
                      </c:pt>
                      <c:pt idx="103">
                        <c:v>1987.5416666666588</c:v>
                      </c:pt>
                      <c:pt idx="104">
                        <c:v>1987.624999999992</c:v>
                      </c:pt>
                      <c:pt idx="105">
                        <c:v>1987.7083333333253</c:v>
                      </c:pt>
                      <c:pt idx="106">
                        <c:v>1987.7916666666586</c:v>
                      </c:pt>
                      <c:pt idx="107">
                        <c:v>1987.8749999999918</c:v>
                      </c:pt>
                      <c:pt idx="108">
                        <c:v>1987.9583333333251</c:v>
                      </c:pt>
                      <c:pt idx="109">
                        <c:v>1988.0416666666583</c:v>
                      </c:pt>
                      <c:pt idx="110">
                        <c:v>1988.1249999999916</c:v>
                      </c:pt>
                      <c:pt idx="111">
                        <c:v>1988.2083333333248</c:v>
                      </c:pt>
                      <c:pt idx="112">
                        <c:v>1988.2916666666581</c:v>
                      </c:pt>
                      <c:pt idx="113">
                        <c:v>1988.3749999999914</c:v>
                      </c:pt>
                      <c:pt idx="114">
                        <c:v>1988.4583333333246</c:v>
                      </c:pt>
                      <c:pt idx="115">
                        <c:v>1988.5416666666579</c:v>
                      </c:pt>
                      <c:pt idx="116">
                        <c:v>1988.6249999999911</c:v>
                      </c:pt>
                      <c:pt idx="117">
                        <c:v>1988.7083333333244</c:v>
                      </c:pt>
                      <c:pt idx="118">
                        <c:v>1988.7916666666576</c:v>
                      </c:pt>
                      <c:pt idx="119">
                        <c:v>1988.8749999999909</c:v>
                      </c:pt>
                      <c:pt idx="120">
                        <c:v>1988.9583333333242</c:v>
                      </c:pt>
                      <c:pt idx="121">
                        <c:v>1989.0416666666574</c:v>
                      </c:pt>
                      <c:pt idx="122">
                        <c:v>1989.1249999999907</c:v>
                      </c:pt>
                      <c:pt idx="123">
                        <c:v>1989.2083333333239</c:v>
                      </c:pt>
                      <c:pt idx="124">
                        <c:v>1989.2916666666572</c:v>
                      </c:pt>
                      <c:pt idx="125">
                        <c:v>1989.3749999999905</c:v>
                      </c:pt>
                      <c:pt idx="126">
                        <c:v>1989.4583333333237</c:v>
                      </c:pt>
                      <c:pt idx="127">
                        <c:v>1989.541666666657</c:v>
                      </c:pt>
                      <c:pt idx="128">
                        <c:v>1989.6249999999902</c:v>
                      </c:pt>
                      <c:pt idx="129">
                        <c:v>1989.7083333333235</c:v>
                      </c:pt>
                      <c:pt idx="130">
                        <c:v>1989.7916666666567</c:v>
                      </c:pt>
                      <c:pt idx="131">
                        <c:v>1989.87499999999</c:v>
                      </c:pt>
                      <c:pt idx="132">
                        <c:v>1989.9583333333233</c:v>
                      </c:pt>
                      <c:pt idx="133">
                        <c:v>1990.0416666666565</c:v>
                      </c:pt>
                      <c:pt idx="134">
                        <c:v>1990.1249999999898</c:v>
                      </c:pt>
                      <c:pt idx="135">
                        <c:v>1990.208333333323</c:v>
                      </c:pt>
                      <c:pt idx="136">
                        <c:v>1990.2916666666563</c:v>
                      </c:pt>
                      <c:pt idx="137">
                        <c:v>1990.3749999999895</c:v>
                      </c:pt>
                      <c:pt idx="138">
                        <c:v>1990.4583333333228</c:v>
                      </c:pt>
                      <c:pt idx="139">
                        <c:v>1990.5416666666561</c:v>
                      </c:pt>
                      <c:pt idx="140">
                        <c:v>1990.6249999999893</c:v>
                      </c:pt>
                      <c:pt idx="141">
                        <c:v>1990.7083333333226</c:v>
                      </c:pt>
                      <c:pt idx="142">
                        <c:v>1990.7916666666558</c:v>
                      </c:pt>
                      <c:pt idx="143">
                        <c:v>1990.8749999999891</c:v>
                      </c:pt>
                      <c:pt idx="144">
                        <c:v>1990.9583333333223</c:v>
                      </c:pt>
                      <c:pt idx="145">
                        <c:v>1991.0416666666556</c:v>
                      </c:pt>
                      <c:pt idx="146">
                        <c:v>1991.1249999999889</c:v>
                      </c:pt>
                      <c:pt idx="147">
                        <c:v>1991.2083333333221</c:v>
                      </c:pt>
                      <c:pt idx="148">
                        <c:v>1991.2916666666554</c:v>
                      </c:pt>
                      <c:pt idx="149">
                        <c:v>1991.3749999999886</c:v>
                      </c:pt>
                      <c:pt idx="150">
                        <c:v>1991.4583333333219</c:v>
                      </c:pt>
                      <c:pt idx="151">
                        <c:v>1991.5416666666551</c:v>
                      </c:pt>
                      <c:pt idx="152">
                        <c:v>1991.6249999999884</c:v>
                      </c:pt>
                      <c:pt idx="153">
                        <c:v>1991.7083333333217</c:v>
                      </c:pt>
                      <c:pt idx="154">
                        <c:v>1991.7916666666549</c:v>
                      </c:pt>
                      <c:pt idx="155">
                        <c:v>1991.8749999999882</c:v>
                      </c:pt>
                      <c:pt idx="156">
                        <c:v>1991.9583333333214</c:v>
                      </c:pt>
                      <c:pt idx="157">
                        <c:v>1992.0416666666547</c:v>
                      </c:pt>
                      <c:pt idx="158">
                        <c:v>1992.1249999999879</c:v>
                      </c:pt>
                      <c:pt idx="159">
                        <c:v>1992.2083333333212</c:v>
                      </c:pt>
                      <c:pt idx="160">
                        <c:v>1992.2916666666545</c:v>
                      </c:pt>
                      <c:pt idx="161">
                        <c:v>1992.3749999999877</c:v>
                      </c:pt>
                      <c:pt idx="162">
                        <c:v>1992.458333333321</c:v>
                      </c:pt>
                      <c:pt idx="163">
                        <c:v>1992.5416666666542</c:v>
                      </c:pt>
                      <c:pt idx="164">
                        <c:v>1992.6249999999875</c:v>
                      </c:pt>
                      <c:pt idx="165">
                        <c:v>1992.7083333333208</c:v>
                      </c:pt>
                      <c:pt idx="166">
                        <c:v>1992.791666666654</c:v>
                      </c:pt>
                      <c:pt idx="167">
                        <c:v>1992.8749999999873</c:v>
                      </c:pt>
                      <c:pt idx="168">
                        <c:v>1992.9583333333205</c:v>
                      </c:pt>
                      <c:pt idx="169">
                        <c:v>1993.0416666666538</c:v>
                      </c:pt>
                      <c:pt idx="170">
                        <c:v>1993.124999999987</c:v>
                      </c:pt>
                      <c:pt idx="171">
                        <c:v>1993.2083333333203</c:v>
                      </c:pt>
                      <c:pt idx="172">
                        <c:v>1993.2916666666536</c:v>
                      </c:pt>
                      <c:pt idx="173">
                        <c:v>1993.3749999999868</c:v>
                      </c:pt>
                      <c:pt idx="174">
                        <c:v>1993.4583333333201</c:v>
                      </c:pt>
                      <c:pt idx="175">
                        <c:v>1993.5416666666533</c:v>
                      </c:pt>
                      <c:pt idx="176">
                        <c:v>1993.6249999999866</c:v>
                      </c:pt>
                      <c:pt idx="177">
                        <c:v>1993.7083333333198</c:v>
                      </c:pt>
                      <c:pt idx="178">
                        <c:v>1993.7916666666531</c:v>
                      </c:pt>
                      <c:pt idx="179">
                        <c:v>1993.8749999999864</c:v>
                      </c:pt>
                      <c:pt idx="180">
                        <c:v>1993.9583333333196</c:v>
                      </c:pt>
                      <c:pt idx="181">
                        <c:v>1994.0416666666529</c:v>
                      </c:pt>
                      <c:pt idx="182">
                        <c:v>1994.1249999999861</c:v>
                      </c:pt>
                      <c:pt idx="183">
                        <c:v>1994.2083333333194</c:v>
                      </c:pt>
                      <c:pt idx="184">
                        <c:v>1994.2916666666526</c:v>
                      </c:pt>
                      <c:pt idx="185">
                        <c:v>1994.3749999999859</c:v>
                      </c:pt>
                      <c:pt idx="186">
                        <c:v>1994.4583333333192</c:v>
                      </c:pt>
                      <c:pt idx="187">
                        <c:v>1994.5416666666524</c:v>
                      </c:pt>
                      <c:pt idx="188">
                        <c:v>1994.6249999999857</c:v>
                      </c:pt>
                      <c:pt idx="189">
                        <c:v>1994.7083333333189</c:v>
                      </c:pt>
                      <c:pt idx="190">
                        <c:v>1994.7916666666522</c:v>
                      </c:pt>
                      <c:pt idx="191">
                        <c:v>1994.8749999999854</c:v>
                      </c:pt>
                      <c:pt idx="192">
                        <c:v>1994.9583333333187</c:v>
                      </c:pt>
                      <c:pt idx="193">
                        <c:v>1995.041666666652</c:v>
                      </c:pt>
                      <c:pt idx="194">
                        <c:v>1995.1249999999852</c:v>
                      </c:pt>
                      <c:pt idx="195">
                        <c:v>1995.2083333333185</c:v>
                      </c:pt>
                      <c:pt idx="196">
                        <c:v>1995.2916666666517</c:v>
                      </c:pt>
                      <c:pt idx="197">
                        <c:v>1995.374999999985</c:v>
                      </c:pt>
                      <c:pt idx="198">
                        <c:v>1995.4583333333183</c:v>
                      </c:pt>
                      <c:pt idx="199">
                        <c:v>1995.5416666666515</c:v>
                      </c:pt>
                      <c:pt idx="200">
                        <c:v>1995.6249999999848</c:v>
                      </c:pt>
                      <c:pt idx="201">
                        <c:v>1995.708333333318</c:v>
                      </c:pt>
                      <c:pt idx="202">
                        <c:v>1995.7916666666513</c:v>
                      </c:pt>
                      <c:pt idx="203">
                        <c:v>1995.8749999999845</c:v>
                      </c:pt>
                      <c:pt idx="204">
                        <c:v>1995.9583333333178</c:v>
                      </c:pt>
                      <c:pt idx="205">
                        <c:v>1996.0416666666511</c:v>
                      </c:pt>
                      <c:pt idx="206">
                        <c:v>1996.1249999999843</c:v>
                      </c:pt>
                      <c:pt idx="207">
                        <c:v>1996.2083333333176</c:v>
                      </c:pt>
                      <c:pt idx="208">
                        <c:v>1996.2916666666508</c:v>
                      </c:pt>
                      <c:pt idx="209">
                        <c:v>1996.3749999999841</c:v>
                      </c:pt>
                      <c:pt idx="210">
                        <c:v>1996.4583333333173</c:v>
                      </c:pt>
                      <c:pt idx="211">
                        <c:v>1996.5416666666506</c:v>
                      </c:pt>
                      <c:pt idx="212">
                        <c:v>1996.6249999999839</c:v>
                      </c:pt>
                      <c:pt idx="213">
                        <c:v>1996.7083333333171</c:v>
                      </c:pt>
                      <c:pt idx="214">
                        <c:v>1996.7916666666504</c:v>
                      </c:pt>
                      <c:pt idx="215">
                        <c:v>1996.8749999999836</c:v>
                      </c:pt>
                      <c:pt idx="216">
                        <c:v>1996.9583333333169</c:v>
                      </c:pt>
                      <c:pt idx="217">
                        <c:v>1997.0416666666501</c:v>
                      </c:pt>
                      <c:pt idx="218">
                        <c:v>1997.1249999999834</c:v>
                      </c:pt>
                      <c:pt idx="219">
                        <c:v>1997.2083333333167</c:v>
                      </c:pt>
                      <c:pt idx="220">
                        <c:v>1997.2916666666499</c:v>
                      </c:pt>
                      <c:pt idx="221">
                        <c:v>1997.3749999999832</c:v>
                      </c:pt>
                      <c:pt idx="222">
                        <c:v>1997.4583333333164</c:v>
                      </c:pt>
                      <c:pt idx="223">
                        <c:v>1997.5416666666497</c:v>
                      </c:pt>
                      <c:pt idx="224">
                        <c:v>1997.6249999999829</c:v>
                      </c:pt>
                      <c:pt idx="225">
                        <c:v>1997.7083333333162</c:v>
                      </c:pt>
                      <c:pt idx="226">
                        <c:v>1997.7916666666495</c:v>
                      </c:pt>
                      <c:pt idx="227">
                        <c:v>1997.8749999999827</c:v>
                      </c:pt>
                      <c:pt idx="228">
                        <c:v>1997.958333333316</c:v>
                      </c:pt>
                      <c:pt idx="229">
                        <c:v>1998.0416666666492</c:v>
                      </c:pt>
                      <c:pt idx="230">
                        <c:v>1998.1249999999825</c:v>
                      </c:pt>
                      <c:pt idx="231">
                        <c:v>1998.2083333333157</c:v>
                      </c:pt>
                      <c:pt idx="232">
                        <c:v>1998.291666666649</c:v>
                      </c:pt>
                      <c:pt idx="233">
                        <c:v>1998.3749999999823</c:v>
                      </c:pt>
                      <c:pt idx="234">
                        <c:v>1998.4583333333155</c:v>
                      </c:pt>
                      <c:pt idx="235">
                        <c:v>1998.5416666666488</c:v>
                      </c:pt>
                      <c:pt idx="236">
                        <c:v>1998.624999999982</c:v>
                      </c:pt>
                      <c:pt idx="237">
                        <c:v>1998.7083333333153</c:v>
                      </c:pt>
                      <c:pt idx="238">
                        <c:v>1998.7916666666486</c:v>
                      </c:pt>
                      <c:pt idx="239">
                        <c:v>1998.8749999999818</c:v>
                      </c:pt>
                      <c:pt idx="240">
                        <c:v>1998.9583333333151</c:v>
                      </c:pt>
                      <c:pt idx="241">
                        <c:v>1999.0416666666483</c:v>
                      </c:pt>
                      <c:pt idx="242">
                        <c:v>1999.1249999999816</c:v>
                      </c:pt>
                      <c:pt idx="243">
                        <c:v>1999.2083333333148</c:v>
                      </c:pt>
                      <c:pt idx="244">
                        <c:v>1999.2916666666481</c:v>
                      </c:pt>
                      <c:pt idx="245">
                        <c:v>1999.3749999999814</c:v>
                      </c:pt>
                      <c:pt idx="246">
                        <c:v>1999.4583333333146</c:v>
                      </c:pt>
                      <c:pt idx="247">
                        <c:v>1999.5416666666479</c:v>
                      </c:pt>
                      <c:pt idx="248">
                        <c:v>1999.6249999999811</c:v>
                      </c:pt>
                      <c:pt idx="249">
                        <c:v>1999.7083333333144</c:v>
                      </c:pt>
                      <c:pt idx="250">
                        <c:v>1999.7916666666476</c:v>
                      </c:pt>
                      <c:pt idx="251">
                        <c:v>1999.8749999999809</c:v>
                      </c:pt>
                      <c:pt idx="252">
                        <c:v>1999.9583333333142</c:v>
                      </c:pt>
                      <c:pt idx="253">
                        <c:v>2000.0416666666474</c:v>
                      </c:pt>
                      <c:pt idx="254">
                        <c:v>2000.1249999999807</c:v>
                      </c:pt>
                      <c:pt idx="255">
                        <c:v>2000.2083333333139</c:v>
                      </c:pt>
                      <c:pt idx="256">
                        <c:v>2000.2916666666472</c:v>
                      </c:pt>
                      <c:pt idx="257">
                        <c:v>2000.3749999999804</c:v>
                      </c:pt>
                      <c:pt idx="258">
                        <c:v>2000.4583333333137</c:v>
                      </c:pt>
                      <c:pt idx="259">
                        <c:v>2000.541666666647</c:v>
                      </c:pt>
                      <c:pt idx="260">
                        <c:v>2000.6249999999802</c:v>
                      </c:pt>
                      <c:pt idx="261">
                        <c:v>2000.7083333333135</c:v>
                      </c:pt>
                      <c:pt idx="262">
                        <c:v>2000.7916666666467</c:v>
                      </c:pt>
                      <c:pt idx="263">
                        <c:v>2000.87499999998</c:v>
                      </c:pt>
                      <c:pt idx="264">
                        <c:v>2000.9583333333132</c:v>
                      </c:pt>
                      <c:pt idx="265">
                        <c:v>2001.0416666666465</c:v>
                      </c:pt>
                      <c:pt idx="266">
                        <c:v>2001.1249999999798</c:v>
                      </c:pt>
                      <c:pt idx="267">
                        <c:v>2001.208333333313</c:v>
                      </c:pt>
                      <c:pt idx="268">
                        <c:v>2001.2916666666463</c:v>
                      </c:pt>
                      <c:pt idx="269">
                        <c:v>2001.3749999999795</c:v>
                      </c:pt>
                      <c:pt idx="270">
                        <c:v>2001.4583333333128</c:v>
                      </c:pt>
                      <c:pt idx="271">
                        <c:v>2001.5416666666461</c:v>
                      </c:pt>
                      <c:pt idx="272">
                        <c:v>2001.6249999999793</c:v>
                      </c:pt>
                      <c:pt idx="273">
                        <c:v>2001.7083333333126</c:v>
                      </c:pt>
                      <c:pt idx="274">
                        <c:v>2001.7916666666458</c:v>
                      </c:pt>
                      <c:pt idx="275">
                        <c:v>2001.8749999999791</c:v>
                      </c:pt>
                      <c:pt idx="276">
                        <c:v>2001.9583333333123</c:v>
                      </c:pt>
                      <c:pt idx="277">
                        <c:v>2002.0416666666456</c:v>
                      </c:pt>
                      <c:pt idx="278">
                        <c:v>2002.1249999999789</c:v>
                      </c:pt>
                      <c:pt idx="279">
                        <c:v>2002.2083333333121</c:v>
                      </c:pt>
                      <c:pt idx="280">
                        <c:v>2002.2916666666454</c:v>
                      </c:pt>
                      <c:pt idx="281">
                        <c:v>2002.3749999999786</c:v>
                      </c:pt>
                      <c:pt idx="282">
                        <c:v>2002.4583333333119</c:v>
                      </c:pt>
                      <c:pt idx="283">
                        <c:v>2002.5416666666451</c:v>
                      </c:pt>
                      <c:pt idx="284">
                        <c:v>2002.6249999999784</c:v>
                      </c:pt>
                      <c:pt idx="285">
                        <c:v>2002.7083333333117</c:v>
                      </c:pt>
                      <c:pt idx="286">
                        <c:v>2002.7916666666449</c:v>
                      </c:pt>
                      <c:pt idx="287">
                        <c:v>2002.8749999999782</c:v>
                      </c:pt>
                      <c:pt idx="288">
                        <c:v>2002.9583333333114</c:v>
                      </c:pt>
                      <c:pt idx="289">
                        <c:v>2003.0416666666447</c:v>
                      </c:pt>
                      <c:pt idx="290">
                        <c:v>2003.1249999999779</c:v>
                      </c:pt>
                      <c:pt idx="291">
                        <c:v>2003.2083333333112</c:v>
                      </c:pt>
                      <c:pt idx="292">
                        <c:v>2003.2916666666445</c:v>
                      </c:pt>
                      <c:pt idx="293">
                        <c:v>2003.3749999999777</c:v>
                      </c:pt>
                      <c:pt idx="294">
                        <c:v>2003.458333333311</c:v>
                      </c:pt>
                      <c:pt idx="295">
                        <c:v>2003.5416666666442</c:v>
                      </c:pt>
                      <c:pt idx="296">
                        <c:v>2003.6249999999775</c:v>
                      </c:pt>
                      <c:pt idx="297">
                        <c:v>2003.7083333333107</c:v>
                      </c:pt>
                      <c:pt idx="298">
                        <c:v>2003.791666666644</c:v>
                      </c:pt>
                      <c:pt idx="299">
                        <c:v>2003.8749999999773</c:v>
                      </c:pt>
                      <c:pt idx="300">
                        <c:v>2003.9583333333105</c:v>
                      </c:pt>
                      <c:pt idx="301">
                        <c:v>2004.0416666666438</c:v>
                      </c:pt>
                      <c:pt idx="302">
                        <c:v>2004.124999999977</c:v>
                      </c:pt>
                      <c:pt idx="303">
                        <c:v>2004.2083333333103</c:v>
                      </c:pt>
                      <c:pt idx="304">
                        <c:v>2004.2916666666436</c:v>
                      </c:pt>
                      <c:pt idx="305">
                        <c:v>2004.3749999999768</c:v>
                      </c:pt>
                      <c:pt idx="306">
                        <c:v>2004.4583333333101</c:v>
                      </c:pt>
                      <c:pt idx="307">
                        <c:v>2004.5416666666433</c:v>
                      </c:pt>
                      <c:pt idx="308">
                        <c:v>2004.6249999999766</c:v>
                      </c:pt>
                      <c:pt idx="309">
                        <c:v>2004.7083333333098</c:v>
                      </c:pt>
                      <c:pt idx="310">
                        <c:v>2004.7916666666431</c:v>
                      </c:pt>
                      <c:pt idx="311">
                        <c:v>2004.8749999999764</c:v>
                      </c:pt>
                      <c:pt idx="312">
                        <c:v>2004.9583333333096</c:v>
                      </c:pt>
                      <c:pt idx="313">
                        <c:v>2005.0416666666429</c:v>
                      </c:pt>
                      <c:pt idx="314">
                        <c:v>2005.1249999999761</c:v>
                      </c:pt>
                      <c:pt idx="315">
                        <c:v>2005.2083333333094</c:v>
                      </c:pt>
                      <c:pt idx="316">
                        <c:v>2005.2916666666426</c:v>
                      </c:pt>
                      <c:pt idx="317">
                        <c:v>2005.3749999999759</c:v>
                      </c:pt>
                      <c:pt idx="318">
                        <c:v>2005.4583333333092</c:v>
                      </c:pt>
                      <c:pt idx="319">
                        <c:v>2005.5416666666424</c:v>
                      </c:pt>
                      <c:pt idx="320">
                        <c:v>2005.6249999999757</c:v>
                      </c:pt>
                      <c:pt idx="321">
                        <c:v>2005.7083333333089</c:v>
                      </c:pt>
                      <c:pt idx="322">
                        <c:v>2005.7916666666422</c:v>
                      </c:pt>
                      <c:pt idx="323">
                        <c:v>2005.8749999999754</c:v>
                      </c:pt>
                      <c:pt idx="324">
                        <c:v>2005.9583333333087</c:v>
                      </c:pt>
                      <c:pt idx="325">
                        <c:v>2006.041666666642</c:v>
                      </c:pt>
                      <c:pt idx="326">
                        <c:v>2006.1249999999752</c:v>
                      </c:pt>
                      <c:pt idx="327">
                        <c:v>2006.2083333333085</c:v>
                      </c:pt>
                      <c:pt idx="328">
                        <c:v>2006.2916666666417</c:v>
                      </c:pt>
                      <c:pt idx="329">
                        <c:v>2006.374999999975</c:v>
                      </c:pt>
                      <c:pt idx="330">
                        <c:v>2006.4583333333082</c:v>
                      </c:pt>
                      <c:pt idx="331">
                        <c:v>2006.5416666666415</c:v>
                      </c:pt>
                      <c:pt idx="332">
                        <c:v>2006.6249999999748</c:v>
                      </c:pt>
                      <c:pt idx="333">
                        <c:v>2006.708333333308</c:v>
                      </c:pt>
                      <c:pt idx="334">
                        <c:v>2006.7916666666413</c:v>
                      </c:pt>
                      <c:pt idx="335">
                        <c:v>2006.8749999999745</c:v>
                      </c:pt>
                      <c:pt idx="336">
                        <c:v>2006.9583333333078</c:v>
                      </c:pt>
                      <c:pt idx="337">
                        <c:v>2007.041666666641</c:v>
                      </c:pt>
                      <c:pt idx="338">
                        <c:v>2007.1249999999743</c:v>
                      </c:pt>
                      <c:pt idx="339">
                        <c:v>2007.2083333333076</c:v>
                      </c:pt>
                      <c:pt idx="340">
                        <c:v>2007.2916666666408</c:v>
                      </c:pt>
                      <c:pt idx="341">
                        <c:v>2007.3749999999741</c:v>
                      </c:pt>
                      <c:pt idx="342">
                        <c:v>2007.4583333333073</c:v>
                      </c:pt>
                      <c:pt idx="343">
                        <c:v>2007.5416666666406</c:v>
                      </c:pt>
                      <c:pt idx="344">
                        <c:v>2007.6249999999739</c:v>
                      </c:pt>
                      <c:pt idx="345">
                        <c:v>2007.7083333333071</c:v>
                      </c:pt>
                      <c:pt idx="346">
                        <c:v>2007.7916666666404</c:v>
                      </c:pt>
                      <c:pt idx="347">
                        <c:v>2007.8749999999736</c:v>
                      </c:pt>
                      <c:pt idx="348">
                        <c:v>2007.9583333333069</c:v>
                      </c:pt>
                      <c:pt idx="349">
                        <c:v>2008.0416666666401</c:v>
                      </c:pt>
                      <c:pt idx="350">
                        <c:v>2008.1249999999734</c:v>
                      </c:pt>
                      <c:pt idx="351">
                        <c:v>2008.2083333333067</c:v>
                      </c:pt>
                      <c:pt idx="352">
                        <c:v>2008.2916666666399</c:v>
                      </c:pt>
                      <c:pt idx="353">
                        <c:v>2008.3749999999732</c:v>
                      </c:pt>
                      <c:pt idx="354">
                        <c:v>2008.4583333333064</c:v>
                      </c:pt>
                      <c:pt idx="355">
                        <c:v>2008.5416666666397</c:v>
                      </c:pt>
                      <c:pt idx="356">
                        <c:v>2008.6249999999729</c:v>
                      </c:pt>
                      <c:pt idx="357">
                        <c:v>2008.7083333333062</c:v>
                      </c:pt>
                      <c:pt idx="358">
                        <c:v>2008.7916666666395</c:v>
                      </c:pt>
                      <c:pt idx="359">
                        <c:v>2008.8749999999727</c:v>
                      </c:pt>
                      <c:pt idx="360">
                        <c:v>2008.958333333306</c:v>
                      </c:pt>
                      <c:pt idx="361">
                        <c:v>2009.0416666666392</c:v>
                      </c:pt>
                      <c:pt idx="362">
                        <c:v>2009.1249999999725</c:v>
                      </c:pt>
                      <c:pt idx="363">
                        <c:v>2009.2083333333057</c:v>
                      </c:pt>
                      <c:pt idx="364">
                        <c:v>2009.291666666639</c:v>
                      </c:pt>
                      <c:pt idx="365">
                        <c:v>2009.3749999999723</c:v>
                      </c:pt>
                      <c:pt idx="366">
                        <c:v>2009.4583333333055</c:v>
                      </c:pt>
                      <c:pt idx="367">
                        <c:v>2009.5416666666388</c:v>
                      </c:pt>
                      <c:pt idx="368">
                        <c:v>2009.624999999972</c:v>
                      </c:pt>
                      <c:pt idx="369">
                        <c:v>2009.7083333333053</c:v>
                      </c:pt>
                      <c:pt idx="370">
                        <c:v>2009.7916666666385</c:v>
                      </c:pt>
                      <c:pt idx="371">
                        <c:v>2009.8749999999718</c:v>
                      </c:pt>
                      <c:pt idx="372">
                        <c:v>2009.9583333333051</c:v>
                      </c:pt>
                      <c:pt idx="373">
                        <c:v>2010.0416666666383</c:v>
                      </c:pt>
                      <c:pt idx="374">
                        <c:v>2010.1249999999716</c:v>
                      </c:pt>
                      <c:pt idx="375">
                        <c:v>2010.2083333333048</c:v>
                      </c:pt>
                      <c:pt idx="376">
                        <c:v>2010.2916666666381</c:v>
                      </c:pt>
                      <c:pt idx="377">
                        <c:v>2010.3749999999714</c:v>
                      </c:pt>
                      <c:pt idx="378">
                        <c:v>2010.4583333333046</c:v>
                      </c:pt>
                      <c:pt idx="379">
                        <c:v>2010.5416666666379</c:v>
                      </c:pt>
                      <c:pt idx="380">
                        <c:v>2010.6249999999711</c:v>
                      </c:pt>
                      <c:pt idx="381">
                        <c:v>2010.7083333333044</c:v>
                      </c:pt>
                      <c:pt idx="382">
                        <c:v>2010.7916666666376</c:v>
                      </c:pt>
                      <c:pt idx="383">
                        <c:v>2010.8749999999709</c:v>
                      </c:pt>
                      <c:pt idx="384">
                        <c:v>2010.9583333333042</c:v>
                      </c:pt>
                      <c:pt idx="385">
                        <c:v>2011.0416666666374</c:v>
                      </c:pt>
                      <c:pt idx="386">
                        <c:v>2011.1249999999707</c:v>
                      </c:pt>
                      <c:pt idx="387">
                        <c:v>2011.2083333333039</c:v>
                      </c:pt>
                      <c:pt idx="388">
                        <c:v>2011.2916666666372</c:v>
                      </c:pt>
                      <c:pt idx="389">
                        <c:v>2011.3749999999704</c:v>
                      </c:pt>
                      <c:pt idx="390">
                        <c:v>2011.4583333333037</c:v>
                      </c:pt>
                      <c:pt idx="391">
                        <c:v>2011.541666666637</c:v>
                      </c:pt>
                      <c:pt idx="392">
                        <c:v>2011.6249999999702</c:v>
                      </c:pt>
                      <c:pt idx="393">
                        <c:v>2011.7083333333035</c:v>
                      </c:pt>
                      <c:pt idx="394">
                        <c:v>2011.7916666666367</c:v>
                      </c:pt>
                      <c:pt idx="395">
                        <c:v>2011.87499999997</c:v>
                      </c:pt>
                      <c:pt idx="396">
                        <c:v>2011.9583333333032</c:v>
                      </c:pt>
                      <c:pt idx="397">
                        <c:v>2012.0416666666365</c:v>
                      </c:pt>
                      <c:pt idx="398">
                        <c:v>2012.1249999999698</c:v>
                      </c:pt>
                      <c:pt idx="399">
                        <c:v>2012.208333333303</c:v>
                      </c:pt>
                      <c:pt idx="400">
                        <c:v>2012.2916666666363</c:v>
                      </c:pt>
                      <c:pt idx="401">
                        <c:v>2012.3749999999695</c:v>
                      </c:pt>
                      <c:pt idx="402">
                        <c:v>2012.4583333333028</c:v>
                      </c:pt>
                      <c:pt idx="403">
                        <c:v>2012.541666666636</c:v>
                      </c:pt>
                      <c:pt idx="404">
                        <c:v>2012.6249999999693</c:v>
                      </c:pt>
                      <c:pt idx="405">
                        <c:v>2012.7083333333026</c:v>
                      </c:pt>
                      <c:pt idx="406">
                        <c:v>2012.7916666666358</c:v>
                      </c:pt>
                      <c:pt idx="407">
                        <c:v>2012.8749999999691</c:v>
                      </c:pt>
                      <c:pt idx="408">
                        <c:v>2012.9583333333023</c:v>
                      </c:pt>
                      <c:pt idx="409">
                        <c:v>2013.0416666666356</c:v>
                      </c:pt>
                      <c:pt idx="410">
                        <c:v>2013.1249999999688</c:v>
                      </c:pt>
                      <c:pt idx="411">
                        <c:v>2013.2083333333021</c:v>
                      </c:pt>
                      <c:pt idx="412">
                        <c:v>2013.2916666666354</c:v>
                      </c:pt>
                      <c:pt idx="413">
                        <c:v>2013.3749999999686</c:v>
                      </c:pt>
                      <c:pt idx="414">
                        <c:v>2013.4583333333019</c:v>
                      </c:pt>
                      <c:pt idx="415">
                        <c:v>2013.5416666666351</c:v>
                      </c:pt>
                      <c:pt idx="416">
                        <c:v>2013.6249999999684</c:v>
                      </c:pt>
                      <c:pt idx="417">
                        <c:v>2013.7083333333017</c:v>
                      </c:pt>
                      <c:pt idx="418">
                        <c:v>2013.7916666666349</c:v>
                      </c:pt>
                      <c:pt idx="419">
                        <c:v>2013.8749999999682</c:v>
                      </c:pt>
                      <c:pt idx="420">
                        <c:v>2013.9583333333014</c:v>
                      </c:pt>
                      <c:pt idx="421">
                        <c:v>2014.0416666666347</c:v>
                      </c:pt>
                      <c:pt idx="422">
                        <c:v>2014.1249999999679</c:v>
                      </c:pt>
                      <c:pt idx="423">
                        <c:v>2014.2083333333012</c:v>
                      </c:pt>
                      <c:pt idx="424">
                        <c:v>2014.2916666666345</c:v>
                      </c:pt>
                      <c:pt idx="425">
                        <c:v>2014.3749999999677</c:v>
                      </c:pt>
                      <c:pt idx="426">
                        <c:v>2014.458333333301</c:v>
                      </c:pt>
                      <c:pt idx="427">
                        <c:v>2014.5416666666342</c:v>
                      </c:pt>
                      <c:pt idx="428">
                        <c:v>2014.6249999999675</c:v>
                      </c:pt>
                      <c:pt idx="429">
                        <c:v>2014.7083333333007</c:v>
                      </c:pt>
                      <c:pt idx="430">
                        <c:v>2014.791666666634</c:v>
                      </c:pt>
                      <c:pt idx="431">
                        <c:v>2014.8749999999673</c:v>
                      </c:pt>
                      <c:pt idx="432">
                        <c:v>2014.9583333333005</c:v>
                      </c:pt>
                      <c:pt idx="433">
                        <c:v>2015.0416666666338</c:v>
                      </c:pt>
                      <c:pt idx="434">
                        <c:v>2015.124999999967</c:v>
                      </c:pt>
                      <c:pt idx="435">
                        <c:v>2015.2083333333003</c:v>
                      </c:pt>
                      <c:pt idx="436">
                        <c:v>2015.2916666666335</c:v>
                      </c:pt>
                      <c:pt idx="437">
                        <c:v>2015.3749999999668</c:v>
                      </c:pt>
                      <c:pt idx="438">
                        <c:v>2015.4583333333001</c:v>
                      </c:pt>
                      <c:pt idx="439">
                        <c:v>2015.5416666666333</c:v>
                      </c:pt>
                      <c:pt idx="440">
                        <c:v>2015.6249999999666</c:v>
                      </c:pt>
                      <c:pt idx="441">
                        <c:v>2015.7083333332998</c:v>
                      </c:pt>
                      <c:pt idx="442">
                        <c:v>2015.7916666666331</c:v>
                      </c:pt>
                      <c:pt idx="443">
                        <c:v>2015.8749999999663</c:v>
                      </c:pt>
                      <c:pt idx="444">
                        <c:v>2015.9583333332996</c:v>
                      </c:pt>
                      <c:pt idx="445">
                        <c:v>2016.0416666666329</c:v>
                      </c:pt>
                      <c:pt idx="446">
                        <c:v>2016.1249999999661</c:v>
                      </c:pt>
                      <c:pt idx="447">
                        <c:v>2016.2083333332994</c:v>
                      </c:pt>
                      <c:pt idx="448">
                        <c:v>2016.2916666666326</c:v>
                      </c:pt>
                      <c:pt idx="449">
                        <c:v>2016.3749999999659</c:v>
                      </c:pt>
                      <c:pt idx="450">
                        <c:v>2016.4583333332992</c:v>
                      </c:pt>
                      <c:pt idx="451">
                        <c:v>2016.5416666666324</c:v>
                      </c:pt>
                      <c:pt idx="452">
                        <c:v>2016.6249999999657</c:v>
                      </c:pt>
                      <c:pt idx="453">
                        <c:v>2016.7083333332989</c:v>
                      </c:pt>
                      <c:pt idx="454">
                        <c:v>2016.7916666666322</c:v>
                      </c:pt>
                      <c:pt idx="455">
                        <c:v>2016.8749999999654</c:v>
                      </c:pt>
                      <c:pt idx="456">
                        <c:v>2016.9583333332987</c:v>
                      </c:pt>
                      <c:pt idx="457">
                        <c:v>2017.041666666632</c:v>
                      </c:pt>
                      <c:pt idx="458">
                        <c:v>2017.1249999999652</c:v>
                      </c:pt>
                      <c:pt idx="459">
                        <c:v>2017.2083333332985</c:v>
                      </c:pt>
                      <c:pt idx="460">
                        <c:v>2017.2916666666317</c:v>
                      </c:pt>
                      <c:pt idx="461">
                        <c:v>2017.374999999965</c:v>
                      </c:pt>
                      <c:pt idx="462">
                        <c:v>2017.4583333332982</c:v>
                      </c:pt>
                      <c:pt idx="463">
                        <c:v>2017.5416666666315</c:v>
                      </c:pt>
                      <c:pt idx="464">
                        <c:v>2017.6249999999648</c:v>
                      </c:pt>
                      <c:pt idx="465">
                        <c:v>2017.708333333298</c:v>
                      </c:pt>
                      <c:pt idx="466">
                        <c:v>2017.7916666666313</c:v>
                      </c:pt>
                      <c:pt idx="467">
                        <c:v>2017.8749999999645</c:v>
                      </c:pt>
                      <c:pt idx="468">
                        <c:v>2017.9583333332978</c:v>
                      </c:pt>
                      <c:pt idx="469">
                        <c:v>2018.041666666631</c:v>
                      </c:pt>
                      <c:pt idx="470">
                        <c:v>2018.1249999999643</c:v>
                      </c:pt>
                      <c:pt idx="471">
                        <c:v>2018.2083333332976</c:v>
                      </c:pt>
                      <c:pt idx="472">
                        <c:v>2018.2916666666308</c:v>
                      </c:pt>
                      <c:pt idx="473">
                        <c:v>2018.3749999999641</c:v>
                      </c:pt>
                      <c:pt idx="474">
                        <c:v>2018.4583333332973</c:v>
                      </c:pt>
                      <c:pt idx="475">
                        <c:v>2018.5416666666306</c:v>
                      </c:pt>
                      <c:pt idx="476">
                        <c:v>2018.6249999999638</c:v>
                      </c:pt>
                      <c:pt idx="477">
                        <c:v>2018.7083333332971</c:v>
                      </c:pt>
                    </c:numCache>
                  </c:numRef>
                </c:xVal>
                <c:yVal>
                  <c:numRef>
                    <c:extLst xmlns:c15="http://schemas.microsoft.com/office/drawing/2012/chart">
                      <c:ext xmlns:c15="http://schemas.microsoft.com/office/drawing/2012/chart" uri="{02D57815-91ED-43cb-92C2-25804820EDAC}">
                        <c15:formulaRef>
                          <c15:sqref>'AMO-TSI-Temp-Data'!$AE$4:$AE$481</c15:sqref>
                        </c15:formulaRef>
                      </c:ext>
                    </c:extLst>
                    <c:numCache>
                      <c:formatCode>General</c:formatCode>
                      <c:ptCount val="478"/>
                      <c:pt idx="0">
                        <c:v>-0.24</c:v>
                      </c:pt>
                      <c:pt idx="1">
                        <c:v>-0.21000000000000002</c:v>
                      </c:pt>
                      <c:pt idx="2">
                        <c:v>-0.15000000000000002</c:v>
                      </c:pt>
                      <c:pt idx="3">
                        <c:v>-0.14000000000000001</c:v>
                      </c:pt>
                      <c:pt idx="4">
                        <c:v>-0.16000000000000003</c:v>
                      </c:pt>
                      <c:pt idx="5">
                        <c:v>-0.15000000000000002</c:v>
                      </c:pt>
                      <c:pt idx="6">
                        <c:v>-0.14000000000000001</c:v>
                      </c:pt>
                      <c:pt idx="7">
                        <c:v>-0.06</c:v>
                      </c:pt>
                      <c:pt idx="8">
                        <c:v>-0.16000000000000003</c:v>
                      </c:pt>
                      <c:pt idx="9">
                        <c:v>-4.0000000000000008E-2</c:v>
                      </c:pt>
                      <c:pt idx="10">
                        <c:v>0.11</c:v>
                      </c:pt>
                      <c:pt idx="11">
                        <c:v>-1.0000000000000009E-2</c:v>
                      </c:pt>
                      <c:pt idx="12">
                        <c:v>3.9999999999999994E-2</c:v>
                      </c:pt>
                      <c:pt idx="13">
                        <c:v>3.9999999999999994E-2</c:v>
                      </c:pt>
                      <c:pt idx="14">
                        <c:v>0.18</c:v>
                      </c:pt>
                      <c:pt idx="15">
                        <c:v>0.09</c:v>
                      </c:pt>
                      <c:pt idx="16">
                        <c:v>0.15</c:v>
                      </c:pt>
                      <c:pt idx="17">
                        <c:v>0.18</c:v>
                      </c:pt>
                      <c:pt idx="18">
                        <c:v>0.21</c:v>
                      </c:pt>
                      <c:pt idx="19">
                        <c:v>7.9999999999999988E-2</c:v>
                      </c:pt>
                      <c:pt idx="20">
                        <c:v>0.09</c:v>
                      </c:pt>
                      <c:pt idx="21">
                        <c:v>0.11</c:v>
                      </c:pt>
                      <c:pt idx="22">
                        <c:v>-4.0000000000000008E-2</c:v>
                      </c:pt>
                      <c:pt idx="23">
                        <c:v>-2.0000000000000018E-2</c:v>
                      </c:pt>
                      <c:pt idx="24">
                        <c:v>-0.13</c:v>
                      </c:pt>
                      <c:pt idx="25">
                        <c:v>3.9999999999999994E-2</c:v>
                      </c:pt>
                      <c:pt idx="26">
                        <c:v>0.13</c:v>
                      </c:pt>
                      <c:pt idx="27">
                        <c:v>-1.0000000000000009E-2</c:v>
                      </c:pt>
                      <c:pt idx="28">
                        <c:v>-1.0000000000000009E-2</c:v>
                      </c:pt>
                      <c:pt idx="29">
                        <c:v>-2.0000000000000018E-2</c:v>
                      </c:pt>
                      <c:pt idx="30">
                        <c:v>-0.06</c:v>
                      </c:pt>
                      <c:pt idx="31">
                        <c:v>3.9999999999999994E-2</c:v>
                      </c:pt>
                      <c:pt idx="32">
                        <c:v>3.9999999999999994E-2</c:v>
                      </c:pt>
                      <c:pt idx="33">
                        <c:v>-4.0000000000000008E-2</c:v>
                      </c:pt>
                      <c:pt idx="34">
                        <c:v>-7.0000000000000007E-2</c:v>
                      </c:pt>
                      <c:pt idx="35">
                        <c:v>-0.03</c:v>
                      </c:pt>
                      <c:pt idx="36">
                        <c:v>9.9999999999999992E-2</c:v>
                      </c:pt>
                      <c:pt idx="37">
                        <c:v>-0.11000000000000001</c:v>
                      </c:pt>
                      <c:pt idx="38">
                        <c:v>-0.13</c:v>
                      </c:pt>
                      <c:pt idx="39">
                        <c:v>-0.2</c:v>
                      </c:pt>
                      <c:pt idx="40">
                        <c:v>-0.2</c:v>
                      </c:pt>
                      <c:pt idx="41">
                        <c:v>-0.19</c:v>
                      </c:pt>
                      <c:pt idx="42">
                        <c:v>-0.13</c:v>
                      </c:pt>
                      <c:pt idx="43">
                        <c:v>-0.28999999999999998</c:v>
                      </c:pt>
                      <c:pt idx="44">
                        <c:v>-0.21000000000000002</c:v>
                      </c:pt>
                      <c:pt idx="45">
                        <c:v>-0.18</c:v>
                      </c:pt>
                      <c:pt idx="46">
                        <c:v>-0.27</c:v>
                      </c:pt>
                      <c:pt idx="47">
                        <c:v>-0.15000000000000002</c:v>
                      </c:pt>
                      <c:pt idx="48">
                        <c:v>-4.0000000000000008E-2</c:v>
                      </c:pt>
                      <c:pt idx="49">
                        <c:v>0.13</c:v>
                      </c:pt>
                      <c:pt idx="50">
                        <c:v>-5.0000000000000017E-2</c:v>
                      </c:pt>
                      <c:pt idx="51">
                        <c:v>0.27</c:v>
                      </c:pt>
                      <c:pt idx="52">
                        <c:v>0.2</c:v>
                      </c:pt>
                      <c:pt idx="53">
                        <c:v>0.21</c:v>
                      </c:pt>
                      <c:pt idx="54">
                        <c:v>-0.06</c:v>
                      </c:pt>
                      <c:pt idx="55">
                        <c:v>0.12</c:v>
                      </c:pt>
                      <c:pt idx="56">
                        <c:v>0.15</c:v>
                      </c:pt>
                      <c:pt idx="57">
                        <c:v>0.11</c:v>
                      </c:pt>
                      <c:pt idx="58">
                        <c:v>1.999999999999999E-2</c:v>
                      </c:pt>
                      <c:pt idx="59">
                        <c:v>3.9999999999999994E-2</c:v>
                      </c:pt>
                      <c:pt idx="60">
                        <c:v>-0.19</c:v>
                      </c:pt>
                      <c:pt idx="61">
                        <c:v>-0.24</c:v>
                      </c:pt>
                      <c:pt idx="62">
                        <c:v>-0.11000000000000001</c:v>
                      </c:pt>
                      <c:pt idx="63">
                        <c:v>-2.0000000000000018E-2</c:v>
                      </c:pt>
                      <c:pt idx="64">
                        <c:v>-0.13</c:v>
                      </c:pt>
                      <c:pt idx="65">
                        <c:v>9.999999999999995E-3</c:v>
                      </c:pt>
                      <c:pt idx="66">
                        <c:v>-0.09</c:v>
                      </c:pt>
                      <c:pt idx="67">
                        <c:v>-0.16999999999999998</c:v>
                      </c:pt>
                      <c:pt idx="68">
                        <c:v>-0.09</c:v>
                      </c:pt>
                      <c:pt idx="69">
                        <c:v>-0.38</c:v>
                      </c:pt>
                      <c:pt idx="70">
                        <c:v>4.9999999999999989E-2</c:v>
                      </c:pt>
                      <c:pt idx="71">
                        <c:v>-0.09</c:v>
                      </c:pt>
                      <c:pt idx="72">
                        <c:v>-0.14000000000000001</c:v>
                      </c:pt>
                      <c:pt idx="73">
                        <c:v>-0.18</c:v>
                      </c:pt>
                      <c:pt idx="74">
                        <c:v>-0.36</c:v>
                      </c:pt>
                      <c:pt idx="75">
                        <c:v>-0.34</c:v>
                      </c:pt>
                      <c:pt idx="76">
                        <c:v>-0.19</c:v>
                      </c:pt>
                      <c:pt idx="77">
                        <c:v>-0.2</c:v>
                      </c:pt>
                      <c:pt idx="78">
                        <c:v>-0.22999999999999998</c:v>
                      </c:pt>
                      <c:pt idx="79">
                        <c:v>-0.39</c:v>
                      </c:pt>
                      <c:pt idx="80">
                        <c:v>-0.14000000000000001</c:v>
                      </c:pt>
                      <c:pt idx="81">
                        <c:v>-0.25</c:v>
                      </c:pt>
                      <c:pt idx="82">
                        <c:v>-0.31</c:v>
                      </c:pt>
                      <c:pt idx="83">
                        <c:v>-0.16000000000000003</c:v>
                      </c:pt>
                      <c:pt idx="84">
                        <c:v>-0.14000000000000001</c:v>
                      </c:pt>
                      <c:pt idx="85">
                        <c:v>-0.03</c:v>
                      </c:pt>
                      <c:pt idx="86">
                        <c:v>-0.25</c:v>
                      </c:pt>
                      <c:pt idx="87">
                        <c:v>-0.16000000000000003</c:v>
                      </c:pt>
                      <c:pt idx="88">
                        <c:v>-4.0000000000000008E-2</c:v>
                      </c:pt>
                      <c:pt idx="89">
                        <c:v>-1.0000000000000009E-2</c:v>
                      </c:pt>
                      <c:pt idx="90">
                        <c:v>-0.06</c:v>
                      </c:pt>
                      <c:pt idx="91">
                        <c:v>-0.12</c:v>
                      </c:pt>
                      <c:pt idx="92">
                        <c:v>-0.13</c:v>
                      </c:pt>
                      <c:pt idx="93">
                        <c:v>-0.18</c:v>
                      </c:pt>
                      <c:pt idx="94">
                        <c:v>-0.18</c:v>
                      </c:pt>
                      <c:pt idx="95">
                        <c:v>-0.03</c:v>
                      </c:pt>
                      <c:pt idx="96">
                        <c:v>9.999999999999995E-3</c:v>
                      </c:pt>
                      <c:pt idx="97">
                        <c:v>0.21</c:v>
                      </c:pt>
                      <c:pt idx="98">
                        <c:v>0.2</c:v>
                      </c:pt>
                      <c:pt idx="99">
                        <c:v>-0.09</c:v>
                      </c:pt>
                      <c:pt idx="100">
                        <c:v>0.2</c:v>
                      </c:pt>
                      <c:pt idx="101">
                        <c:v>3.9999999999999994E-2</c:v>
                      </c:pt>
                      <c:pt idx="102">
                        <c:v>0.29000000000000004</c:v>
                      </c:pt>
                      <c:pt idx="103">
                        <c:v>0.16999999999999998</c:v>
                      </c:pt>
                      <c:pt idx="104">
                        <c:v>6.9999999999999993E-2</c:v>
                      </c:pt>
                      <c:pt idx="105">
                        <c:v>4.9999999999999989E-2</c:v>
                      </c:pt>
                      <c:pt idx="106">
                        <c:v>0.21</c:v>
                      </c:pt>
                      <c:pt idx="107">
                        <c:v>0.2</c:v>
                      </c:pt>
                      <c:pt idx="108">
                        <c:v>0.49</c:v>
                      </c:pt>
                      <c:pt idx="109">
                        <c:v>0.27</c:v>
                      </c:pt>
                      <c:pt idx="110">
                        <c:v>0.06</c:v>
                      </c:pt>
                      <c:pt idx="111">
                        <c:v>0.28000000000000003</c:v>
                      </c:pt>
                      <c:pt idx="112">
                        <c:v>0.15</c:v>
                      </c:pt>
                      <c:pt idx="113">
                        <c:v>0.21</c:v>
                      </c:pt>
                      <c:pt idx="114">
                        <c:v>0.2</c:v>
                      </c:pt>
                      <c:pt idx="115">
                        <c:v>0.28000000000000003</c:v>
                      </c:pt>
                      <c:pt idx="116">
                        <c:v>0.18</c:v>
                      </c:pt>
                      <c:pt idx="117">
                        <c:v>0.32</c:v>
                      </c:pt>
                      <c:pt idx="118">
                        <c:v>6.9999999999999993E-2</c:v>
                      </c:pt>
                      <c:pt idx="119">
                        <c:v>-1.0000000000000009E-2</c:v>
                      </c:pt>
                      <c:pt idx="120">
                        <c:v>-0.09</c:v>
                      </c:pt>
                      <c:pt idx="121">
                        <c:v>-0.28000000000000003</c:v>
                      </c:pt>
                      <c:pt idx="122">
                        <c:v>-0.15000000000000002</c:v>
                      </c:pt>
                      <c:pt idx="123">
                        <c:v>-0.19</c:v>
                      </c:pt>
                      <c:pt idx="124">
                        <c:v>-8.0000000000000016E-2</c:v>
                      </c:pt>
                      <c:pt idx="125">
                        <c:v>-0.19</c:v>
                      </c:pt>
                      <c:pt idx="126">
                        <c:v>-0.15000000000000002</c:v>
                      </c:pt>
                      <c:pt idx="127">
                        <c:v>-0.06</c:v>
                      </c:pt>
                      <c:pt idx="128">
                        <c:v>-5.0000000000000017E-2</c:v>
                      </c:pt>
                      <c:pt idx="129">
                        <c:v>7.9999999999999988E-2</c:v>
                      </c:pt>
                      <c:pt idx="130">
                        <c:v>0</c:v>
                      </c:pt>
                      <c:pt idx="131">
                        <c:v>-5.0000000000000017E-2</c:v>
                      </c:pt>
                      <c:pt idx="132">
                        <c:v>0.06</c:v>
                      </c:pt>
                      <c:pt idx="133">
                        <c:v>1.999999999999999E-2</c:v>
                      </c:pt>
                      <c:pt idx="134">
                        <c:v>-8.0000000000000016E-2</c:v>
                      </c:pt>
                      <c:pt idx="135">
                        <c:v>0.18</c:v>
                      </c:pt>
                      <c:pt idx="136">
                        <c:v>3.9999999999999994E-2</c:v>
                      </c:pt>
                      <c:pt idx="137">
                        <c:v>0.2</c:v>
                      </c:pt>
                      <c:pt idx="138">
                        <c:v>0.22</c:v>
                      </c:pt>
                      <c:pt idx="139">
                        <c:v>0.13999999999999999</c:v>
                      </c:pt>
                      <c:pt idx="140">
                        <c:v>6.9999999999999993E-2</c:v>
                      </c:pt>
                      <c:pt idx="141">
                        <c:v>9.999999999999995E-3</c:v>
                      </c:pt>
                      <c:pt idx="142">
                        <c:v>0.13999999999999999</c:v>
                      </c:pt>
                      <c:pt idx="143">
                        <c:v>0.37</c:v>
                      </c:pt>
                      <c:pt idx="144">
                        <c:v>0.28000000000000003</c:v>
                      </c:pt>
                      <c:pt idx="145">
                        <c:v>0.15</c:v>
                      </c:pt>
                      <c:pt idx="146">
                        <c:v>0.2</c:v>
                      </c:pt>
                      <c:pt idx="147">
                        <c:v>0.35</c:v>
                      </c:pt>
                      <c:pt idx="148">
                        <c:v>0.11</c:v>
                      </c:pt>
                      <c:pt idx="149">
                        <c:v>0.24</c:v>
                      </c:pt>
                      <c:pt idx="150">
                        <c:v>0.43</c:v>
                      </c:pt>
                      <c:pt idx="151">
                        <c:v>0.26</c:v>
                      </c:pt>
                      <c:pt idx="152">
                        <c:v>0.27</c:v>
                      </c:pt>
                      <c:pt idx="153">
                        <c:v>6.9999999999999993E-2</c:v>
                      </c:pt>
                      <c:pt idx="154">
                        <c:v>-0.09</c:v>
                      </c:pt>
                      <c:pt idx="155">
                        <c:v>-0.15000000000000002</c:v>
                      </c:pt>
                      <c:pt idx="156">
                        <c:v>-0.16000000000000003</c:v>
                      </c:pt>
                      <c:pt idx="157">
                        <c:v>-7.0000000000000007E-2</c:v>
                      </c:pt>
                      <c:pt idx="158">
                        <c:v>-0.11000000000000001</c:v>
                      </c:pt>
                      <c:pt idx="159">
                        <c:v>-2.0000000000000018E-2</c:v>
                      </c:pt>
                      <c:pt idx="160">
                        <c:v>-0.15000000000000002</c:v>
                      </c:pt>
                      <c:pt idx="161">
                        <c:v>-0.11000000000000001</c:v>
                      </c:pt>
                      <c:pt idx="162">
                        <c:v>-0.09</c:v>
                      </c:pt>
                      <c:pt idx="163">
                        <c:v>-0.25</c:v>
                      </c:pt>
                      <c:pt idx="164">
                        <c:v>-0.33</c:v>
                      </c:pt>
                      <c:pt idx="165">
                        <c:v>-0.31</c:v>
                      </c:pt>
                      <c:pt idx="166">
                        <c:v>-0.12</c:v>
                      </c:pt>
                      <c:pt idx="167">
                        <c:v>-0.15000000000000002</c:v>
                      </c:pt>
                      <c:pt idx="168">
                        <c:v>-0.21000000000000002</c:v>
                      </c:pt>
                      <c:pt idx="169">
                        <c:v>-0.22999999999999998</c:v>
                      </c:pt>
                      <c:pt idx="170">
                        <c:v>-0.16000000000000003</c:v>
                      </c:pt>
                      <c:pt idx="171">
                        <c:v>-0.31</c:v>
                      </c:pt>
                      <c:pt idx="172">
                        <c:v>-0.22000000000000003</c:v>
                      </c:pt>
                      <c:pt idx="173">
                        <c:v>-8.0000000000000016E-2</c:v>
                      </c:pt>
                      <c:pt idx="174">
                        <c:v>3.9999999999999994E-2</c:v>
                      </c:pt>
                      <c:pt idx="175">
                        <c:v>0.06</c:v>
                      </c:pt>
                      <c:pt idx="176">
                        <c:v>-0.06</c:v>
                      </c:pt>
                      <c:pt idx="177">
                        <c:v>-0.21000000000000002</c:v>
                      </c:pt>
                      <c:pt idx="178">
                        <c:v>9.999999999999995E-3</c:v>
                      </c:pt>
                      <c:pt idx="179">
                        <c:v>0</c:v>
                      </c:pt>
                      <c:pt idx="180">
                        <c:v>0.16999999999999998</c:v>
                      </c:pt>
                      <c:pt idx="181">
                        <c:v>9.999999999999995E-3</c:v>
                      </c:pt>
                      <c:pt idx="182">
                        <c:v>-8.0000000000000016E-2</c:v>
                      </c:pt>
                      <c:pt idx="183">
                        <c:v>-7.0000000000000007E-2</c:v>
                      </c:pt>
                      <c:pt idx="184">
                        <c:v>-0.03</c:v>
                      </c:pt>
                      <c:pt idx="185">
                        <c:v>0.03</c:v>
                      </c:pt>
                      <c:pt idx="186">
                        <c:v>0.19</c:v>
                      </c:pt>
                      <c:pt idx="187">
                        <c:v>0.16</c:v>
                      </c:pt>
                      <c:pt idx="188">
                        <c:v>0.06</c:v>
                      </c:pt>
                      <c:pt idx="189">
                        <c:v>0.13999999999999999</c:v>
                      </c:pt>
                      <c:pt idx="190">
                        <c:v>-0.1</c:v>
                      </c:pt>
                      <c:pt idx="191">
                        <c:v>0.16999999999999998</c:v>
                      </c:pt>
                      <c:pt idx="192">
                        <c:v>0.2</c:v>
                      </c:pt>
                      <c:pt idx="193">
                        <c:v>0.16999999999999998</c:v>
                      </c:pt>
                      <c:pt idx="194">
                        <c:v>9.9999999999999992E-2</c:v>
                      </c:pt>
                      <c:pt idx="195">
                        <c:v>4.9999999999999989E-2</c:v>
                      </c:pt>
                      <c:pt idx="196">
                        <c:v>0.26</c:v>
                      </c:pt>
                      <c:pt idx="197">
                        <c:v>0.16999999999999998</c:v>
                      </c:pt>
                      <c:pt idx="198">
                        <c:v>0.26</c:v>
                      </c:pt>
                      <c:pt idx="199">
                        <c:v>0.19</c:v>
                      </c:pt>
                      <c:pt idx="200">
                        <c:v>0.4</c:v>
                      </c:pt>
                      <c:pt idx="201">
                        <c:v>0.33999999999999997</c:v>
                      </c:pt>
                      <c:pt idx="202">
                        <c:v>0.21</c:v>
                      </c:pt>
                      <c:pt idx="203">
                        <c:v>0.2</c:v>
                      </c:pt>
                      <c:pt idx="204">
                        <c:v>-0.06</c:v>
                      </c:pt>
                      <c:pt idx="205">
                        <c:v>-0.03</c:v>
                      </c:pt>
                      <c:pt idx="206">
                        <c:v>0.13</c:v>
                      </c:pt>
                      <c:pt idx="207">
                        <c:v>0.16999999999999998</c:v>
                      </c:pt>
                      <c:pt idx="208">
                        <c:v>3.9999999999999994E-2</c:v>
                      </c:pt>
                      <c:pt idx="209">
                        <c:v>1.999999999999999E-2</c:v>
                      </c:pt>
                      <c:pt idx="210">
                        <c:v>4.9999999999999989E-2</c:v>
                      </c:pt>
                      <c:pt idx="211">
                        <c:v>0.15</c:v>
                      </c:pt>
                      <c:pt idx="212">
                        <c:v>0.2</c:v>
                      </c:pt>
                      <c:pt idx="213">
                        <c:v>0.27</c:v>
                      </c:pt>
                      <c:pt idx="214">
                        <c:v>0.16999999999999998</c:v>
                      </c:pt>
                      <c:pt idx="215">
                        <c:v>0.15</c:v>
                      </c:pt>
                      <c:pt idx="216">
                        <c:v>3.9999999999999994E-2</c:v>
                      </c:pt>
                      <c:pt idx="217">
                        <c:v>-0.03</c:v>
                      </c:pt>
                      <c:pt idx="218">
                        <c:v>3.9999999999999994E-2</c:v>
                      </c:pt>
                      <c:pt idx="219">
                        <c:v>-1.0000000000000009E-2</c:v>
                      </c:pt>
                      <c:pt idx="220">
                        <c:v>-0.14000000000000001</c:v>
                      </c:pt>
                      <c:pt idx="221">
                        <c:v>1.999999999999999E-2</c:v>
                      </c:pt>
                      <c:pt idx="222">
                        <c:v>0.09</c:v>
                      </c:pt>
                      <c:pt idx="223">
                        <c:v>0.21</c:v>
                      </c:pt>
                      <c:pt idx="224">
                        <c:v>0.21</c:v>
                      </c:pt>
                      <c:pt idx="225">
                        <c:v>0.18</c:v>
                      </c:pt>
                      <c:pt idx="226">
                        <c:v>0.22</c:v>
                      </c:pt>
                      <c:pt idx="227">
                        <c:v>0.21</c:v>
                      </c:pt>
                      <c:pt idx="228">
                        <c:v>0.37</c:v>
                      </c:pt>
                      <c:pt idx="229">
                        <c:v>0.6</c:v>
                      </c:pt>
                      <c:pt idx="230">
                        <c:v>0.77</c:v>
                      </c:pt>
                      <c:pt idx="231">
                        <c:v>0.59</c:v>
                      </c:pt>
                      <c:pt idx="232">
                        <c:v>0.86</c:v>
                      </c:pt>
                      <c:pt idx="233">
                        <c:v>0.76</c:v>
                      </c:pt>
                      <c:pt idx="234">
                        <c:v>0.69</c:v>
                      </c:pt>
                      <c:pt idx="235">
                        <c:v>0.63</c:v>
                      </c:pt>
                      <c:pt idx="236">
                        <c:v>0.64</c:v>
                      </c:pt>
                      <c:pt idx="237">
                        <c:v>0.56000000000000005</c:v>
                      </c:pt>
                      <c:pt idx="238">
                        <c:v>0.52</c:v>
                      </c:pt>
                      <c:pt idx="239">
                        <c:v>0.24</c:v>
                      </c:pt>
                      <c:pt idx="240">
                        <c:v>0.37</c:v>
                      </c:pt>
                      <c:pt idx="241">
                        <c:v>0.18</c:v>
                      </c:pt>
                      <c:pt idx="242">
                        <c:v>0.29000000000000004</c:v>
                      </c:pt>
                      <c:pt idx="243">
                        <c:v>3.9999999999999994E-2</c:v>
                      </c:pt>
                      <c:pt idx="244">
                        <c:v>0.13</c:v>
                      </c:pt>
                      <c:pt idx="245">
                        <c:v>7.9999999999999988E-2</c:v>
                      </c:pt>
                      <c:pt idx="246">
                        <c:v>-0.03</c:v>
                      </c:pt>
                      <c:pt idx="247">
                        <c:v>9.9999999999999992E-2</c:v>
                      </c:pt>
                      <c:pt idx="248">
                        <c:v>4.9999999999999989E-2</c:v>
                      </c:pt>
                      <c:pt idx="249">
                        <c:v>0.16999999999999998</c:v>
                      </c:pt>
                      <c:pt idx="250">
                        <c:v>0.11</c:v>
                      </c:pt>
                      <c:pt idx="251">
                        <c:v>0.06</c:v>
                      </c:pt>
                      <c:pt idx="252">
                        <c:v>7.9999999999999988E-2</c:v>
                      </c:pt>
                      <c:pt idx="253">
                        <c:v>-0.15000000000000002</c:v>
                      </c:pt>
                      <c:pt idx="254">
                        <c:v>4.9999999999999989E-2</c:v>
                      </c:pt>
                      <c:pt idx="255">
                        <c:v>0.11</c:v>
                      </c:pt>
                      <c:pt idx="256">
                        <c:v>0.16999999999999998</c:v>
                      </c:pt>
                      <c:pt idx="257">
                        <c:v>0.21</c:v>
                      </c:pt>
                      <c:pt idx="258">
                        <c:v>0.19</c:v>
                      </c:pt>
                      <c:pt idx="259">
                        <c:v>6.9999999999999993E-2</c:v>
                      </c:pt>
                      <c:pt idx="260">
                        <c:v>9.999999999999995E-3</c:v>
                      </c:pt>
                      <c:pt idx="261">
                        <c:v>0.13999999999999999</c:v>
                      </c:pt>
                      <c:pt idx="262">
                        <c:v>0.16</c:v>
                      </c:pt>
                      <c:pt idx="263">
                        <c:v>0.13</c:v>
                      </c:pt>
                      <c:pt idx="264">
                        <c:v>9.9999999999999992E-2</c:v>
                      </c:pt>
                      <c:pt idx="265">
                        <c:v>6.9999999999999993E-2</c:v>
                      </c:pt>
                      <c:pt idx="266">
                        <c:v>0.22</c:v>
                      </c:pt>
                      <c:pt idx="267">
                        <c:v>0.16999999999999998</c:v>
                      </c:pt>
                      <c:pt idx="268">
                        <c:v>0.32</c:v>
                      </c:pt>
                      <c:pt idx="269">
                        <c:v>0.32</c:v>
                      </c:pt>
                      <c:pt idx="270">
                        <c:v>0.15</c:v>
                      </c:pt>
                      <c:pt idx="271">
                        <c:v>0.2</c:v>
                      </c:pt>
                      <c:pt idx="272">
                        <c:v>0.37</c:v>
                      </c:pt>
                      <c:pt idx="273">
                        <c:v>0.12</c:v>
                      </c:pt>
                      <c:pt idx="274">
                        <c:v>0.31</c:v>
                      </c:pt>
                      <c:pt idx="275">
                        <c:v>0.3</c:v>
                      </c:pt>
                      <c:pt idx="276">
                        <c:v>0.28000000000000003</c:v>
                      </c:pt>
                      <c:pt idx="277">
                        <c:v>0.36</c:v>
                      </c:pt>
                      <c:pt idx="278">
                        <c:v>0.42</c:v>
                      </c:pt>
                      <c:pt idx="279">
                        <c:v>0.36</c:v>
                      </c:pt>
                      <c:pt idx="280">
                        <c:v>0.35</c:v>
                      </c:pt>
                      <c:pt idx="281">
                        <c:v>0.37</c:v>
                      </c:pt>
                      <c:pt idx="282">
                        <c:v>0.42</c:v>
                      </c:pt>
                      <c:pt idx="283">
                        <c:v>0.35</c:v>
                      </c:pt>
                      <c:pt idx="284">
                        <c:v>0.3</c:v>
                      </c:pt>
                      <c:pt idx="285">
                        <c:v>0.32</c:v>
                      </c:pt>
                      <c:pt idx="286">
                        <c:v>0.19</c:v>
                      </c:pt>
                      <c:pt idx="287">
                        <c:v>0.32999999999999996</c:v>
                      </c:pt>
                      <c:pt idx="288">
                        <c:v>0.27</c:v>
                      </c:pt>
                      <c:pt idx="289">
                        <c:v>0.46</c:v>
                      </c:pt>
                      <c:pt idx="290">
                        <c:v>0.37</c:v>
                      </c:pt>
                      <c:pt idx="291">
                        <c:v>0.27</c:v>
                      </c:pt>
                      <c:pt idx="292">
                        <c:v>0.27</c:v>
                      </c:pt>
                      <c:pt idx="293">
                        <c:v>0.32999999999999996</c:v>
                      </c:pt>
                      <c:pt idx="294">
                        <c:v>0.12</c:v>
                      </c:pt>
                      <c:pt idx="295">
                        <c:v>0.2</c:v>
                      </c:pt>
                      <c:pt idx="296">
                        <c:v>0.21</c:v>
                      </c:pt>
                      <c:pt idx="297">
                        <c:v>0.26</c:v>
                      </c:pt>
                      <c:pt idx="298">
                        <c:v>0.41</c:v>
                      </c:pt>
                      <c:pt idx="299">
                        <c:v>0.29000000000000004</c:v>
                      </c:pt>
                      <c:pt idx="300">
                        <c:v>0.5</c:v>
                      </c:pt>
                      <c:pt idx="301">
                        <c:v>0.32999999999999996</c:v>
                      </c:pt>
                      <c:pt idx="302">
                        <c:v>0.37</c:v>
                      </c:pt>
                      <c:pt idx="303">
                        <c:v>0.47</c:v>
                      </c:pt>
                      <c:pt idx="304">
                        <c:v>0.26</c:v>
                      </c:pt>
                      <c:pt idx="305">
                        <c:v>0.2</c:v>
                      </c:pt>
                      <c:pt idx="306">
                        <c:v>0.12</c:v>
                      </c:pt>
                      <c:pt idx="307">
                        <c:v>-0.11000000000000001</c:v>
                      </c:pt>
                      <c:pt idx="308">
                        <c:v>1.999999999999999E-2</c:v>
                      </c:pt>
                      <c:pt idx="309">
                        <c:v>0.13999999999999999</c:v>
                      </c:pt>
                      <c:pt idx="310">
                        <c:v>0.27</c:v>
                      </c:pt>
                      <c:pt idx="311">
                        <c:v>0.18</c:v>
                      </c:pt>
                      <c:pt idx="312">
                        <c:v>0.16999999999999998</c:v>
                      </c:pt>
                      <c:pt idx="313">
                        <c:v>0.41</c:v>
                      </c:pt>
                      <c:pt idx="314">
                        <c:v>0.3</c:v>
                      </c:pt>
                      <c:pt idx="315">
                        <c:v>0.31</c:v>
                      </c:pt>
                      <c:pt idx="316">
                        <c:v>0.45</c:v>
                      </c:pt>
                      <c:pt idx="317">
                        <c:v>0.25</c:v>
                      </c:pt>
                      <c:pt idx="318">
                        <c:v>0.27</c:v>
                      </c:pt>
                      <c:pt idx="319">
                        <c:v>0.33999999999999997</c:v>
                      </c:pt>
                      <c:pt idx="320">
                        <c:v>0.22</c:v>
                      </c:pt>
                      <c:pt idx="321">
                        <c:v>0.37</c:v>
                      </c:pt>
                      <c:pt idx="322">
                        <c:v>0.39</c:v>
                      </c:pt>
                      <c:pt idx="323">
                        <c:v>0.32999999999999996</c:v>
                      </c:pt>
                      <c:pt idx="324">
                        <c:v>0.2</c:v>
                      </c:pt>
                      <c:pt idx="325">
                        <c:v>0.27</c:v>
                      </c:pt>
                      <c:pt idx="326">
                        <c:v>0.29000000000000004</c:v>
                      </c:pt>
                      <c:pt idx="327">
                        <c:v>0.28000000000000003</c:v>
                      </c:pt>
                      <c:pt idx="328">
                        <c:v>0.19</c:v>
                      </c:pt>
                      <c:pt idx="329">
                        <c:v>0.03</c:v>
                      </c:pt>
                      <c:pt idx="330">
                        <c:v>0.18</c:v>
                      </c:pt>
                      <c:pt idx="331">
                        <c:v>0.22999999999999998</c:v>
                      </c:pt>
                      <c:pt idx="332">
                        <c:v>0.25</c:v>
                      </c:pt>
                      <c:pt idx="333">
                        <c:v>0.26</c:v>
                      </c:pt>
                      <c:pt idx="334">
                        <c:v>0.33999999999999997</c:v>
                      </c:pt>
                      <c:pt idx="335">
                        <c:v>0.19</c:v>
                      </c:pt>
                      <c:pt idx="336">
                        <c:v>0.29000000000000004</c:v>
                      </c:pt>
                      <c:pt idx="337">
                        <c:v>0.55000000000000004</c:v>
                      </c:pt>
                      <c:pt idx="338">
                        <c:v>0.31</c:v>
                      </c:pt>
                      <c:pt idx="339">
                        <c:v>0.38</c:v>
                      </c:pt>
                      <c:pt idx="340">
                        <c:v>0.26</c:v>
                      </c:pt>
                      <c:pt idx="341">
                        <c:v>0.26</c:v>
                      </c:pt>
                      <c:pt idx="342">
                        <c:v>0.25</c:v>
                      </c:pt>
                      <c:pt idx="343">
                        <c:v>0.3</c:v>
                      </c:pt>
                      <c:pt idx="344">
                        <c:v>0.32</c:v>
                      </c:pt>
                      <c:pt idx="345">
                        <c:v>0.24</c:v>
                      </c:pt>
                      <c:pt idx="346">
                        <c:v>0.24</c:v>
                      </c:pt>
                      <c:pt idx="347">
                        <c:v>0.16</c:v>
                      </c:pt>
                      <c:pt idx="348">
                        <c:v>7.9999999999999988E-2</c:v>
                      </c:pt>
                      <c:pt idx="349">
                        <c:v>-0.1</c:v>
                      </c:pt>
                      <c:pt idx="350">
                        <c:v>-1.0000000000000009E-2</c:v>
                      </c:pt>
                      <c:pt idx="351">
                        <c:v>-2.0000000000000018E-2</c:v>
                      </c:pt>
                      <c:pt idx="352">
                        <c:v>-1.0000000000000009E-2</c:v>
                      </c:pt>
                      <c:pt idx="353">
                        <c:v>-0.14000000000000001</c:v>
                      </c:pt>
                      <c:pt idx="354">
                        <c:v>-0.06</c:v>
                      </c:pt>
                      <c:pt idx="355">
                        <c:v>1.999999999999999E-2</c:v>
                      </c:pt>
                      <c:pt idx="356">
                        <c:v>-4.0000000000000008E-2</c:v>
                      </c:pt>
                      <c:pt idx="357">
                        <c:v>0.13999999999999999</c:v>
                      </c:pt>
                      <c:pt idx="358">
                        <c:v>0.12</c:v>
                      </c:pt>
                      <c:pt idx="359">
                        <c:v>0.19</c:v>
                      </c:pt>
                      <c:pt idx="360">
                        <c:v>0.13999999999999999</c:v>
                      </c:pt>
                      <c:pt idx="361">
                        <c:v>0.22999999999999998</c:v>
                      </c:pt>
                      <c:pt idx="362">
                        <c:v>0.24</c:v>
                      </c:pt>
                      <c:pt idx="363">
                        <c:v>0.15</c:v>
                      </c:pt>
                      <c:pt idx="364">
                        <c:v>0.11</c:v>
                      </c:pt>
                      <c:pt idx="365">
                        <c:v>6.9999999999999993E-2</c:v>
                      </c:pt>
                      <c:pt idx="366">
                        <c:v>-4.0000000000000008E-2</c:v>
                      </c:pt>
                      <c:pt idx="367">
                        <c:v>0.32999999999999996</c:v>
                      </c:pt>
                      <c:pt idx="368">
                        <c:v>0.18</c:v>
                      </c:pt>
                      <c:pt idx="369">
                        <c:v>0.38</c:v>
                      </c:pt>
                      <c:pt idx="370">
                        <c:v>0.28000000000000003</c:v>
                      </c:pt>
                      <c:pt idx="371">
                        <c:v>0.39</c:v>
                      </c:pt>
                      <c:pt idx="372">
                        <c:v>0.22999999999999998</c:v>
                      </c:pt>
                      <c:pt idx="373">
                        <c:v>0.62</c:v>
                      </c:pt>
                      <c:pt idx="374">
                        <c:v>0.58000000000000007</c:v>
                      </c:pt>
                      <c:pt idx="375">
                        <c:v>0.63</c:v>
                      </c:pt>
                      <c:pt idx="376">
                        <c:v>0.44</c:v>
                      </c:pt>
                      <c:pt idx="377">
                        <c:v>0.53</c:v>
                      </c:pt>
                      <c:pt idx="378">
                        <c:v>0.43</c:v>
                      </c:pt>
                      <c:pt idx="379">
                        <c:v>0.45</c:v>
                      </c:pt>
                      <c:pt idx="380">
                        <c:v>0.46</c:v>
                      </c:pt>
                      <c:pt idx="381">
                        <c:v>0.48</c:v>
                      </c:pt>
                      <c:pt idx="382">
                        <c:v>0.3</c:v>
                      </c:pt>
                      <c:pt idx="383">
                        <c:v>0.27</c:v>
                      </c:pt>
                      <c:pt idx="384">
                        <c:v>0.2</c:v>
                      </c:pt>
                      <c:pt idx="385">
                        <c:v>0.06</c:v>
                      </c:pt>
                      <c:pt idx="386">
                        <c:v>6.9999999999999993E-2</c:v>
                      </c:pt>
                      <c:pt idx="387">
                        <c:v>-7.0000000000000007E-2</c:v>
                      </c:pt>
                      <c:pt idx="388">
                        <c:v>7.9999999999999988E-2</c:v>
                      </c:pt>
                      <c:pt idx="389">
                        <c:v>0.12</c:v>
                      </c:pt>
                      <c:pt idx="390">
                        <c:v>0.26</c:v>
                      </c:pt>
                      <c:pt idx="391">
                        <c:v>0.32</c:v>
                      </c:pt>
                      <c:pt idx="392">
                        <c:v>0.27</c:v>
                      </c:pt>
                      <c:pt idx="393">
                        <c:v>0.28000000000000003</c:v>
                      </c:pt>
                      <c:pt idx="394">
                        <c:v>4.9999999999999989E-2</c:v>
                      </c:pt>
                      <c:pt idx="395">
                        <c:v>7.9999999999999988E-2</c:v>
                      </c:pt>
                      <c:pt idx="396">
                        <c:v>0.11</c:v>
                      </c:pt>
                      <c:pt idx="397">
                        <c:v>-8.0000000000000016E-2</c:v>
                      </c:pt>
                      <c:pt idx="398">
                        <c:v>-0.1</c:v>
                      </c:pt>
                      <c:pt idx="399">
                        <c:v>7.9999999999999988E-2</c:v>
                      </c:pt>
                      <c:pt idx="400">
                        <c:v>0.22999999999999998</c:v>
                      </c:pt>
                      <c:pt idx="401">
                        <c:v>0.16999999999999998</c:v>
                      </c:pt>
                      <c:pt idx="402">
                        <c:v>0.26</c:v>
                      </c:pt>
                      <c:pt idx="403">
                        <c:v>0.13999999999999999</c:v>
                      </c:pt>
                      <c:pt idx="404">
                        <c:v>0.2</c:v>
                      </c:pt>
                      <c:pt idx="405">
                        <c:v>0.32999999999999996</c:v>
                      </c:pt>
                      <c:pt idx="406">
                        <c:v>0.33999999999999997</c:v>
                      </c:pt>
                      <c:pt idx="407">
                        <c:v>0.28000000000000003</c:v>
                      </c:pt>
                      <c:pt idx="408">
                        <c:v>0.24</c:v>
                      </c:pt>
                      <c:pt idx="409">
                        <c:v>0.57000000000000006</c:v>
                      </c:pt>
                      <c:pt idx="410">
                        <c:v>0.25</c:v>
                      </c:pt>
                      <c:pt idx="411">
                        <c:v>0.22999999999999998</c:v>
                      </c:pt>
                      <c:pt idx="412">
                        <c:v>0.16999999999999998</c:v>
                      </c:pt>
                      <c:pt idx="413">
                        <c:v>0.12</c:v>
                      </c:pt>
                      <c:pt idx="414">
                        <c:v>0.32999999999999996</c:v>
                      </c:pt>
                      <c:pt idx="415">
                        <c:v>0.16</c:v>
                      </c:pt>
                      <c:pt idx="416">
                        <c:v>0.16999999999999998</c:v>
                      </c:pt>
                      <c:pt idx="417">
                        <c:v>0.33999999999999997</c:v>
                      </c:pt>
                      <c:pt idx="418">
                        <c:v>0.31</c:v>
                      </c:pt>
                      <c:pt idx="419">
                        <c:v>0.16999999999999998</c:v>
                      </c:pt>
                      <c:pt idx="420">
                        <c:v>0.26</c:v>
                      </c:pt>
                      <c:pt idx="421">
                        <c:v>0.32</c:v>
                      </c:pt>
                      <c:pt idx="422">
                        <c:v>0.26</c:v>
                      </c:pt>
                      <c:pt idx="423">
                        <c:v>0.22</c:v>
                      </c:pt>
                      <c:pt idx="424">
                        <c:v>0.22999999999999998</c:v>
                      </c:pt>
                      <c:pt idx="425">
                        <c:v>0.36</c:v>
                      </c:pt>
                      <c:pt idx="426">
                        <c:v>0.37</c:v>
                      </c:pt>
                      <c:pt idx="427">
                        <c:v>0.32999999999999996</c:v>
                      </c:pt>
                      <c:pt idx="428">
                        <c:v>0.18</c:v>
                      </c:pt>
                      <c:pt idx="429">
                        <c:v>0.27</c:v>
                      </c:pt>
                      <c:pt idx="430">
                        <c:v>0.37</c:v>
                      </c:pt>
                      <c:pt idx="431">
                        <c:v>0.36</c:v>
                      </c:pt>
                      <c:pt idx="432">
                        <c:v>0.33999999999999997</c:v>
                      </c:pt>
                      <c:pt idx="433">
                        <c:v>0.43</c:v>
                      </c:pt>
                      <c:pt idx="434">
                        <c:v>0.32999999999999996</c:v>
                      </c:pt>
                      <c:pt idx="435">
                        <c:v>0.31</c:v>
                      </c:pt>
                      <c:pt idx="436">
                        <c:v>0.21</c:v>
                      </c:pt>
                      <c:pt idx="437">
                        <c:v>0.39</c:v>
                      </c:pt>
                      <c:pt idx="438">
                        <c:v>0.43</c:v>
                      </c:pt>
                      <c:pt idx="439">
                        <c:v>0.27</c:v>
                      </c:pt>
                      <c:pt idx="440">
                        <c:v>0.37</c:v>
                      </c:pt>
                      <c:pt idx="441">
                        <c:v>0.37</c:v>
                      </c:pt>
                      <c:pt idx="442">
                        <c:v>0.56000000000000005</c:v>
                      </c:pt>
                      <c:pt idx="443">
                        <c:v>0.46</c:v>
                      </c:pt>
                      <c:pt idx="444">
                        <c:v>0.59</c:v>
                      </c:pt>
                      <c:pt idx="445">
                        <c:v>0.68</c:v>
                      </c:pt>
                      <c:pt idx="446">
                        <c:v>0.98</c:v>
                      </c:pt>
                      <c:pt idx="447">
                        <c:v>0.89</c:v>
                      </c:pt>
                      <c:pt idx="448">
                        <c:v>0.85</c:v>
                      </c:pt>
                      <c:pt idx="449">
                        <c:v>0.66</c:v>
                      </c:pt>
                      <c:pt idx="450">
                        <c:v>0.46</c:v>
                      </c:pt>
                      <c:pt idx="451">
                        <c:v>0.51</c:v>
                      </c:pt>
                      <c:pt idx="452">
                        <c:v>0.57000000000000006</c:v>
                      </c:pt>
                      <c:pt idx="453">
                        <c:v>0.59</c:v>
                      </c:pt>
                      <c:pt idx="454">
                        <c:v>0.56000000000000005</c:v>
                      </c:pt>
                      <c:pt idx="455">
                        <c:v>0.6</c:v>
                      </c:pt>
                      <c:pt idx="456">
                        <c:v>0.4</c:v>
                      </c:pt>
                      <c:pt idx="457">
                        <c:v>0.52</c:v>
                      </c:pt>
                      <c:pt idx="458">
                        <c:v>0.59</c:v>
                      </c:pt>
                      <c:pt idx="459">
                        <c:v>0.43</c:v>
                      </c:pt>
                      <c:pt idx="460">
                        <c:v>0.43</c:v>
                      </c:pt>
                      <c:pt idx="461">
                        <c:v>0.57000000000000006</c:v>
                      </c:pt>
                      <c:pt idx="462">
                        <c:v>0.33999999999999997</c:v>
                      </c:pt>
                      <c:pt idx="463">
                        <c:v>0.42</c:v>
                      </c:pt>
                      <c:pt idx="464">
                        <c:v>0.54</c:v>
                      </c:pt>
                      <c:pt idx="465">
                        <c:v>0.68</c:v>
                      </c:pt>
                      <c:pt idx="466">
                        <c:v>0.75</c:v>
                      </c:pt>
                      <c:pt idx="467">
                        <c:v>0.47</c:v>
                      </c:pt>
                      <c:pt idx="468">
                        <c:v>0.55000000000000004</c:v>
                      </c:pt>
                      <c:pt idx="469">
                        <c:v>0.41</c:v>
                      </c:pt>
                      <c:pt idx="470">
                        <c:v>0.37</c:v>
                      </c:pt>
                      <c:pt idx="471">
                        <c:v>0.4</c:v>
                      </c:pt>
                      <c:pt idx="472">
                        <c:v>0.32999999999999996</c:v>
                      </c:pt>
                      <c:pt idx="473">
                        <c:v>0.28000000000000003</c:v>
                      </c:pt>
                      <c:pt idx="474">
                        <c:v>0.32</c:v>
                      </c:pt>
                      <c:pt idx="475">
                        <c:v>0.42</c:v>
                      </c:pt>
                      <c:pt idx="476">
                        <c:v>0.3</c:v>
                      </c:pt>
                      <c:pt idx="477">
                        <c:v>0.25</c:v>
                      </c:pt>
                    </c:numCache>
                  </c:numRef>
                </c:yVal>
                <c:smooth val="0"/>
                <c:extLst xmlns:c15="http://schemas.microsoft.com/office/drawing/2012/chart">
                  <c:ext xmlns:c16="http://schemas.microsoft.com/office/drawing/2014/chart" uri="{C3380CC4-5D6E-409C-BE32-E72D297353CC}">
                    <c16:uniqueId val="{00000004-B384-4BFA-A1B5-156CADD6D6E5}"/>
                  </c:ext>
                </c:extLst>
              </c15:ser>
            </c15:filteredScatterSeries>
            <c15:filteredScatterSeries>
              <c15:ser>
                <c:idx val="3"/>
                <c:order val="6"/>
                <c:tx>
                  <c:strRef>
                    <c:extLst xmlns:c15="http://schemas.microsoft.com/office/drawing/2012/chart">
                      <c:ext xmlns:c15="http://schemas.microsoft.com/office/drawing/2012/chart" uri="{02D57815-91ED-43cb-92C2-25804820EDAC}">
                        <c15:formulaRef>
                          <c15:sqref>'AMO-TSI-Temp-Data'!$I$3</c15:sqref>
                        </c15:formulaRef>
                      </c:ext>
                    </c:extLst>
                    <c:strCache>
                      <c:ptCount val="1"/>
                      <c:pt idx="0">
                        <c:v>TSI- NASA - 10 Year MA</c:v>
                      </c:pt>
                    </c:strCache>
                  </c:strRef>
                </c:tx>
                <c:spPr>
                  <a:ln w="19050" cap="rnd">
                    <a:solidFill>
                      <a:schemeClr val="accent4"/>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'AMO-TSI-Temp-Data'!$I$4:$I$165</c15:sqref>
                        </c15:formulaRef>
                      </c:ext>
                    </c:extLst>
                    <c:numCache>
                      <c:formatCode>General</c:formatCode>
                      <c:ptCount val="162"/>
                      <c:pt idx="0">
                        <c:v>1360.71452</c:v>
                      </c:pt>
                      <c:pt idx="1">
                        <c:v>1360.7051349999999</c:v>
                      </c:pt>
                      <c:pt idx="2">
                        <c:v>1360.6877250000002</c:v>
                      </c:pt>
                      <c:pt idx="3">
                        <c:v>1360.6677750000003</c:v>
                      </c:pt>
                      <c:pt idx="4">
                        <c:v>1360.6589400000005</c:v>
                      </c:pt>
                      <c:pt idx="5">
                        <c:v>1360.6741900000002</c:v>
                      </c:pt>
                      <c:pt idx="6">
                        <c:v>1360.6860700000002</c:v>
                      </c:pt>
                      <c:pt idx="7">
                        <c:v>1360.69436</c:v>
                      </c:pt>
                      <c:pt idx="8">
                        <c:v>1360.6972099999998</c:v>
                      </c:pt>
                      <c:pt idx="9">
                        <c:v>1360.7006100000001</c:v>
                      </c:pt>
                      <c:pt idx="10">
                        <c:v>1360.7017049999999</c:v>
                      </c:pt>
                      <c:pt idx="11">
                        <c:v>1360.702565</c:v>
                      </c:pt>
                      <c:pt idx="12">
                        <c:v>1360.6995900000002</c:v>
                      </c:pt>
                      <c:pt idx="13">
                        <c:v>1360.68399</c:v>
                      </c:pt>
                      <c:pt idx="14">
                        <c:v>1360.65606</c:v>
                      </c:pt>
                      <c:pt idx="15">
                        <c:v>1360.63039</c:v>
                      </c:pt>
                      <c:pt idx="16">
                        <c:v>1360.6168249999998</c:v>
                      </c:pt>
                      <c:pt idx="17">
                        <c:v>1360.6051249999996</c:v>
                      </c:pt>
                      <c:pt idx="18">
                        <c:v>1360.5964149999998</c:v>
                      </c:pt>
                      <c:pt idx="19">
                        <c:v>1360.5960649999997</c:v>
                      </c:pt>
                      <c:pt idx="20">
                        <c:v>1360.5940449999996</c:v>
                      </c:pt>
                      <c:pt idx="21">
                        <c:v>1360.5867099999996</c:v>
                      </c:pt>
                      <c:pt idx="22">
                        <c:v>1360.5810599999998</c:v>
                      </c:pt>
                      <c:pt idx="23">
                        <c:v>1360.5656399999998</c:v>
                      </c:pt>
                      <c:pt idx="24">
                        <c:v>1360.5375099999999</c:v>
                      </c:pt>
                      <c:pt idx="25">
                        <c:v>1360.4981500000001</c:v>
                      </c:pt>
                      <c:pt idx="26">
                        <c:v>1360.4748949999998</c:v>
                      </c:pt>
                      <c:pt idx="27">
                        <c:v>1360.4608199999998</c:v>
                      </c:pt>
                      <c:pt idx="28">
                        <c:v>1360.4653949999999</c:v>
                      </c:pt>
                      <c:pt idx="29">
                        <c:v>1360.48251</c:v>
                      </c:pt>
                      <c:pt idx="30">
                        <c:v>1360.4996299999998</c:v>
                      </c:pt>
                      <c:pt idx="31">
                        <c:v>1360.50803</c:v>
                      </c:pt>
                      <c:pt idx="32">
                        <c:v>1360.5095550000001</c:v>
                      </c:pt>
                      <c:pt idx="33">
                        <c:v>1360.5126050000003</c:v>
                      </c:pt>
                      <c:pt idx="34">
                        <c:v>1360.5131249999999</c:v>
                      </c:pt>
                      <c:pt idx="35">
                        <c:v>1360.5062800000001</c:v>
                      </c:pt>
                      <c:pt idx="36">
                        <c:v>1360.4893550000002</c:v>
                      </c:pt>
                      <c:pt idx="37">
                        <c:v>1360.4778950000002</c:v>
                      </c:pt>
                      <c:pt idx="38">
                        <c:v>1360.4769550000001</c:v>
                      </c:pt>
                      <c:pt idx="39">
                        <c:v>1360.4816850000002</c:v>
                      </c:pt>
                      <c:pt idx="40">
                        <c:v>1360.483745</c:v>
                      </c:pt>
                      <c:pt idx="41">
                        <c:v>1360.503825</c:v>
                      </c:pt>
                      <c:pt idx="42">
                        <c:v>1360.5208849999999</c:v>
                      </c:pt>
                      <c:pt idx="43">
                        <c:v>1360.5433149999999</c:v>
                      </c:pt>
                      <c:pt idx="44">
                        <c:v>1360.5599649999999</c:v>
                      </c:pt>
                      <c:pt idx="45">
                        <c:v>1360.5686099999998</c:v>
                      </c:pt>
                      <c:pt idx="46">
                        <c:v>1360.5594249999999</c:v>
                      </c:pt>
                      <c:pt idx="47">
                        <c:v>1360.5423649999998</c:v>
                      </c:pt>
                      <c:pt idx="48">
                        <c:v>1360.5169099999998</c:v>
                      </c:pt>
                      <c:pt idx="49">
                        <c:v>1360.4909849999999</c:v>
                      </c:pt>
                      <c:pt idx="50">
                        <c:v>1360.4879549999998</c:v>
                      </c:pt>
                      <c:pt idx="51">
                        <c:v>1360.50692</c:v>
                      </c:pt>
                      <c:pt idx="52">
                        <c:v>1360.54233</c:v>
                      </c:pt>
                      <c:pt idx="53">
                        <c:v>1360.5766899999999</c:v>
                      </c:pt>
                      <c:pt idx="54">
                        <c:v>1360.6014749999999</c:v>
                      </c:pt>
                      <c:pt idx="55">
                        <c:v>1360.6177700000001</c:v>
                      </c:pt>
                      <c:pt idx="56">
                        <c:v>1360.6319900000001</c:v>
                      </c:pt>
                      <c:pt idx="57">
                        <c:v>1360.6398450000002</c:v>
                      </c:pt>
                      <c:pt idx="58">
                        <c:v>1360.6380799999999</c:v>
                      </c:pt>
                      <c:pt idx="59">
                        <c:v>1360.625955</c:v>
                      </c:pt>
                      <c:pt idx="60">
                        <c:v>1360.6332449999998</c:v>
                      </c:pt>
                      <c:pt idx="61">
                        <c:v>1360.6366499999999</c:v>
                      </c:pt>
                      <c:pt idx="62">
                        <c:v>1360.6553499999998</c:v>
                      </c:pt>
                      <c:pt idx="63">
                        <c:v>1360.66473</c:v>
                      </c:pt>
                      <c:pt idx="64">
                        <c:v>1360.6777850000001</c:v>
                      </c:pt>
                      <c:pt idx="65">
                        <c:v>1360.6956049999999</c:v>
                      </c:pt>
                      <c:pt idx="66">
                        <c:v>1360.7119499999999</c:v>
                      </c:pt>
                      <c:pt idx="67">
                        <c:v>1360.72495</c:v>
                      </c:pt>
                      <c:pt idx="68">
                        <c:v>1360.7341249999999</c:v>
                      </c:pt>
                      <c:pt idx="69">
                        <c:v>1360.74152</c:v>
                      </c:pt>
                      <c:pt idx="70">
                        <c:v>1360.745195</c:v>
                      </c:pt>
                      <c:pt idx="71">
                        <c:v>1360.758675</c:v>
                      </c:pt>
                      <c:pt idx="72">
                        <c:v>1360.7613800000001</c:v>
                      </c:pt>
                      <c:pt idx="73">
                        <c:v>1360.7627450000002</c:v>
                      </c:pt>
                      <c:pt idx="74">
                        <c:v>1360.7753749999999</c:v>
                      </c:pt>
                      <c:pt idx="75">
                        <c:v>1360.7929950000002</c:v>
                      </c:pt>
                      <c:pt idx="76">
                        <c:v>1360.81151</c:v>
                      </c:pt>
                      <c:pt idx="77">
                        <c:v>1360.8289950000001</c:v>
                      </c:pt>
                      <c:pt idx="78">
                        <c:v>1360.8384249999999</c:v>
                      </c:pt>
                      <c:pt idx="79">
                        <c:v>1360.84689</c:v>
                      </c:pt>
                      <c:pt idx="80">
                        <c:v>1360.85799</c:v>
                      </c:pt>
                      <c:pt idx="81">
                        <c:v>1360.870615</c:v>
                      </c:pt>
                      <c:pt idx="82">
                        <c:v>1360.8890049999998</c:v>
                      </c:pt>
                      <c:pt idx="83">
                        <c:v>1360.919355</c:v>
                      </c:pt>
                      <c:pt idx="84">
                        <c:v>1360.9475150000001</c:v>
                      </c:pt>
                      <c:pt idx="85">
                        <c:v>1360.962865</c:v>
                      </c:pt>
                      <c:pt idx="86">
                        <c:v>1360.9712599999998</c:v>
                      </c:pt>
                      <c:pt idx="87">
                        <c:v>1360.9840499999998</c:v>
                      </c:pt>
                      <c:pt idx="88">
                        <c:v>1360.9942099999998</c:v>
                      </c:pt>
                      <c:pt idx="89">
                        <c:v>1361.0012649999999</c:v>
                      </c:pt>
                      <c:pt idx="90">
                        <c:v>1361.0053399999999</c:v>
                      </c:pt>
                      <c:pt idx="91">
                        <c:v>1361.0149799999999</c:v>
                      </c:pt>
                      <c:pt idx="92">
                        <c:v>1361.0517199999999</c:v>
                      </c:pt>
                      <c:pt idx="93">
                        <c:v>1361.08835</c:v>
                      </c:pt>
                      <c:pt idx="94">
                        <c:v>1361.1118349999999</c:v>
                      </c:pt>
                      <c:pt idx="95">
                        <c:v>1361.1332849999999</c:v>
                      </c:pt>
                      <c:pt idx="96">
                        <c:v>1361.1375</c:v>
                      </c:pt>
                      <c:pt idx="97">
                        <c:v>1361.1378549999999</c:v>
                      </c:pt>
                      <c:pt idx="98">
                        <c:v>1361.1431749999997</c:v>
                      </c:pt>
                      <c:pt idx="99">
                        <c:v>1361.14591</c:v>
                      </c:pt>
                      <c:pt idx="100">
                        <c:v>1361.1375500000001</c:v>
                      </c:pt>
                      <c:pt idx="101">
                        <c:v>1361.133235</c:v>
                      </c:pt>
                      <c:pt idx="102">
                        <c:v>1361.1247500000002</c:v>
                      </c:pt>
                      <c:pt idx="103">
                        <c:v>1361.1146199999998</c:v>
                      </c:pt>
                      <c:pt idx="104">
                        <c:v>1361.1130349999999</c:v>
                      </c:pt>
                      <c:pt idx="105">
                        <c:v>1361.125935</c:v>
                      </c:pt>
                      <c:pt idx="106">
                        <c:v>1361.1354500000002</c:v>
                      </c:pt>
                      <c:pt idx="107">
                        <c:v>1361.1493399999999</c:v>
                      </c:pt>
                      <c:pt idx="108">
                        <c:v>1361.1578850000001</c:v>
                      </c:pt>
                      <c:pt idx="109">
                        <c:v>1361.16139</c:v>
                      </c:pt>
                      <c:pt idx="110">
                        <c:v>1361.1531100000002</c:v>
                      </c:pt>
                      <c:pt idx="111">
                        <c:v>1361.1167700000001</c:v>
                      </c:pt>
                      <c:pt idx="112">
                        <c:v>1361.0643050000001</c:v>
                      </c:pt>
                      <c:pt idx="113">
                        <c:v>1361.0320650000001</c:v>
                      </c:pt>
                      <c:pt idx="114">
                        <c:v>1361.0340800000001</c:v>
                      </c:pt>
                      <c:pt idx="115">
                        <c:v>1361.044695</c:v>
                      </c:pt>
                      <c:pt idx="116">
                        <c:v>1361.0790750000001</c:v>
                      </c:pt>
                      <c:pt idx="117">
                        <c:v>1361.1007249999998</c:v>
                      </c:pt>
                      <c:pt idx="118">
                        <c:v>1361.124785</c:v>
                      </c:pt>
                      <c:pt idx="119">
                        <c:v>1361.1279199999999</c:v>
                      </c:pt>
                      <c:pt idx="120">
                        <c:v>1361.1208750000001</c:v>
                      </c:pt>
                      <c:pt idx="121">
                        <c:v>1361.1028549999996</c:v>
                      </c:pt>
                      <c:pt idx="122">
                        <c:v>1361.080845</c:v>
                      </c:pt>
                      <c:pt idx="123">
                        <c:v>1361.0716349999998</c:v>
                      </c:pt>
                      <c:pt idx="124">
                        <c:v>1361.0849449999998</c:v>
                      </c:pt>
                      <c:pt idx="125">
                        <c:v>1361.0937549999999</c:v>
                      </c:pt>
                      <c:pt idx="126">
                        <c:v>1361.1176449999998</c:v>
                      </c:pt>
                      <c:pt idx="127">
                        <c:v>1361.1280449999999</c:v>
                      </c:pt>
                      <c:pt idx="128">
                        <c:v>1361.1319449999999</c:v>
                      </c:pt>
                      <c:pt idx="129">
                        <c:v>1361.13049</c:v>
                      </c:pt>
                      <c:pt idx="130">
                        <c:v>1361.1313</c:v>
                      </c:pt>
                      <c:pt idx="131">
                        <c:v>1361.1303850000002</c:v>
                      </c:pt>
                      <c:pt idx="132">
                        <c:v>1361.1262200000001</c:v>
                      </c:pt>
                      <c:pt idx="133">
                        <c:v>1361.1242050000003</c:v>
                      </c:pt>
                      <c:pt idx="134">
                        <c:v>1361.1181250000002</c:v>
                      </c:pt>
                      <c:pt idx="135">
                        <c:v>1361.11915</c:v>
                      </c:pt>
                      <c:pt idx="136">
                        <c:v>1361.1134150000003</c:v>
                      </c:pt>
                      <c:pt idx="137">
                        <c:v>1361.1335200000001</c:v>
                      </c:pt>
                      <c:pt idx="138">
                        <c:v>1361.1237100000001</c:v>
                      </c:pt>
                      <c:pt idx="139">
                        <c:v>1361.129995</c:v>
                      </c:pt>
                      <c:pt idx="140">
                        <c:v>1361.1358249999998</c:v>
                      </c:pt>
                      <c:pt idx="141">
                        <c:v>1361.1372700000002</c:v>
                      </c:pt>
                      <c:pt idx="142">
                        <c:v>1361.1265600000002</c:v>
                      </c:pt>
                      <c:pt idx="143">
                        <c:v>1361.0973600000002</c:v>
                      </c:pt>
                      <c:pt idx="144">
                        <c:v>1361.042905</c:v>
                      </c:pt>
                      <c:pt idx="145">
                        <c:v>1361.0052950000002</c:v>
                      </c:pt>
                      <c:pt idx="146">
                        <c:v>1360.9829950000001</c:v>
                      </c:pt>
                      <c:pt idx="147">
                        <c:v>1360.9795099999999</c:v>
                      </c:pt>
                      <c:pt idx="148">
                        <c:v>1361.0001900000002</c:v>
                      </c:pt>
                      <c:pt idx="149">
                        <c:v>1361.0327650000002</c:v>
                      </c:pt>
                      <c:pt idx="150">
                        <c:v>1361.0675100000003</c:v>
                      </c:pt>
                      <c:pt idx="151">
                        <c:v>1361.0839800000001</c:v>
                      </c:pt>
                      <c:pt idx="152">
                        <c:v>1361.0810049999998</c:v>
                      </c:pt>
                      <c:pt idx="153">
                        <c:v>1361.0758789473684</c:v>
                      </c:pt>
                      <c:pt idx="154">
                        <c:v>1361.053288888889</c:v>
                      </c:pt>
                      <c:pt idx="155">
                        <c:v>1361.0174352941176</c:v>
                      </c:pt>
                      <c:pt idx="156">
                        <c:v>1360.9828312500001</c:v>
                      </c:pt>
                      <c:pt idx="157">
                        <c:v>1360.9393066666667</c:v>
                      </c:pt>
                      <c:pt idx="158">
                        <c:v>1360.9335428571426</c:v>
                      </c:pt>
                      <c:pt idx="159">
                        <c:v>1360.9346923076921</c:v>
                      </c:pt>
                      <c:pt idx="160">
                        <c:v>1360.9499000000001</c:v>
                      </c:pt>
                      <c:pt idx="161">
                        <c:v>1360.9750636363635</c:v>
                      </c:pt>
                    </c:numCache>
                  </c:numRef>
                </c:yVal>
                <c:smooth val="0"/>
                <c:extLst xmlns:c15="http://schemas.microsoft.com/office/drawing/2012/chart">
                  <c:ext xmlns:c16="http://schemas.microsoft.com/office/drawing/2014/chart" uri="{C3380CC4-5D6E-409C-BE32-E72D297353CC}">
                    <c16:uniqueId val="{00000008-B384-4BFA-A1B5-156CADD6D6E5}"/>
                  </c:ext>
                </c:extLst>
              </c15:ser>
            </c15:filteredScatterSeries>
            <c15:filteredScatterSeries>
              <c15:ser>
                <c:idx val="7"/>
                <c:order val="8"/>
                <c:tx>
                  <c:strRef>
                    <c:extLst xmlns:c15="http://schemas.microsoft.com/office/drawing/2012/chart">
                      <c:ext xmlns:c15="http://schemas.microsoft.com/office/drawing/2012/chart" uri="{02D57815-91ED-43cb-92C2-25804820EDAC}">
                        <c15:formulaRef>
                          <c15:sqref>'AMO-TSI-Temp-Data'!$J$3</c15:sqref>
                        </c15:formulaRef>
                      </c:ext>
                    </c:extLst>
                    <c:strCache>
                      <c:ptCount val="1"/>
                      <c:pt idx="0">
                        <c:v>TSI-Scaled</c:v>
                      </c:pt>
                    </c:strCache>
                  </c:strRef>
                </c:tx>
                <c:spPr>
                  <a:ln w="50800" cap="rnd">
                    <a:solidFill>
                      <a:srgbClr val="FF660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'AMO-TSI-Temp-Data'!$J$4:$J$165</c15:sqref>
                        </c15:formulaRef>
                      </c:ext>
                    </c:extLst>
                    <c:numCache>
                      <c:formatCode>General</c:formatCode>
                      <c:ptCount val="162"/>
                      <c:pt idx="0">
                        <c:v>-0.27829085714289292</c:v>
                      </c:pt>
                      <c:pt idx="1">
                        <c:v>-0.28760882142867183</c:v>
                      </c:pt>
                      <c:pt idx="2">
                        <c:v>-0.30489446428551548</c:v>
                      </c:pt>
                      <c:pt idx="3">
                        <c:v>-0.32470196428539566</c:v>
                      </c:pt>
                      <c:pt idx="4">
                        <c:v>-0.33347385714240163</c:v>
                      </c:pt>
                      <c:pt idx="5">
                        <c:v>-0.31833278571413282</c:v>
                      </c:pt>
                      <c:pt idx="6">
                        <c:v>-0.3065376428569716</c:v>
                      </c:pt>
                      <c:pt idx="7">
                        <c:v>-0.29830685714292399</c:v>
                      </c:pt>
                      <c:pt idx="8">
                        <c:v>-0.29547721428592721</c:v>
                      </c:pt>
                      <c:pt idx="9">
                        <c:v>-0.29210149999993179</c:v>
                      </c:pt>
                      <c:pt idx="10">
                        <c:v>-0.29101432142865202</c:v>
                      </c:pt>
                      <c:pt idx="11">
                        <c:v>-0.29016046428569325</c:v>
                      </c:pt>
                      <c:pt idx="12">
                        <c:v>-0.29311421428557238</c:v>
                      </c:pt>
                      <c:pt idx="13">
                        <c:v>-0.30860278571431843</c:v>
                      </c:pt>
                      <c:pt idx="14">
                        <c:v>-0.33633328571428617</c:v>
                      </c:pt>
                      <c:pt idx="15">
                        <c:v>-0.36181992857141843</c:v>
                      </c:pt>
                      <c:pt idx="16">
                        <c:v>-0.37528803571447206</c:v>
                      </c:pt>
                      <c:pt idx="17">
                        <c:v>-0.38690446428614439</c:v>
                      </c:pt>
                      <c:pt idx="18">
                        <c:v>-0.39555225000026795</c:v>
                      </c:pt>
                      <c:pt idx="19">
                        <c:v>-0.39589975000029354</c:v>
                      </c:pt>
                      <c:pt idx="20">
                        <c:v>-0.39790532142899354</c:v>
                      </c:pt>
                      <c:pt idx="21">
                        <c:v>-0.40518792857186198</c:v>
                      </c:pt>
                      <c:pt idx="22">
                        <c:v>-0.41079757142883794</c:v>
                      </c:pt>
                      <c:pt idx="23">
                        <c:v>-0.42610742857164363</c:v>
                      </c:pt>
                      <c:pt idx="24">
                        <c:v>-0.45403650000013296</c:v>
                      </c:pt>
                      <c:pt idx="25">
                        <c:v>-0.49311535714274973</c:v>
                      </c:pt>
                      <c:pt idx="26">
                        <c:v>-0.51620425000017933</c:v>
                      </c:pt>
                      <c:pt idx="27">
                        <c:v>-0.53017871428594032</c:v>
                      </c:pt>
                      <c:pt idx="28">
                        <c:v>-0.52563639285721131</c:v>
                      </c:pt>
                      <c:pt idx="29">
                        <c:v>-0.50864364285710972</c:v>
                      </c:pt>
                      <c:pt idx="30">
                        <c:v>-0.49164592857164502</c:v>
                      </c:pt>
                      <c:pt idx="31">
                        <c:v>-0.48330592857148158</c:v>
                      </c:pt>
                      <c:pt idx="32">
                        <c:v>-0.48179182142849664</c:v>
                      </c:pt>
                      <c:pt idx="33">
                        <c:v>-0.4787636071425268</c:v>
                      </c:pt>
                      <c:pt idx="34">
                        <c:v>-0.47824732142864163</c:v>
                      </c:pt>
                      <c:pt idx="35">
                        <c:v>-0.48504342857138388</c:v>
                      </c:pt>
                      <c:pt idx="36">
                        <c:v>-0.50184753571414176</c:v>
                      </c:pt>
                      <c:pt idx="37">
                        <c:v>-0.51322567857122703</c:v>
                      </c:pt>
                      <c:pt idx="38">
                        <c:v>-0.51415896428563956</c:v>
                      </c:pt>
                      <c:pt idx="39">
                        <c:v>-0.50946274999981767</c:v>
                      </c:pt>
                      <c:pt idx="40">
                        <c:v>-0.50741746428572942</c:v>
                      </c:pt>
                      <c:pt idx="41">
                        <c:v>-0.48748089285715213</c:v>
                      </c:pt>
                      <c:pt idx="42">
                        <c:v>-0.47054275000010842</c:v>
                      </c:pt>
                      <c:pt idx="43">
                        <c:v>-0.44827296428583829</c:v>
                      </c:pt>
                      <c:pt idx="44">
                        <c:v>-0.43174189285724118</c:v>
                      </c:pt>
                      <c:pt idx="45">
                        <c:v>-0.42315864285735333</c:v>
                      </c:pt>
                      <c:pt idx="46">
                        <c:v>-0.43227803571438489</c:v>
                      </c:pt>
                      <c:pt idx="47">
                        <c:v>-0.44921617857165441</c:v>
                      </c:pt>
                      <c:pt idx="48">
                        <c:v>-0.47448935714304696</c:v>
                      </c:pt>
                      <c:pt idx="49">
                        <c:v>-0.50022917857153293</c:v>
                      </c:pt>
                      <c:pt idx="50">
                        <c:v>-0.50323753571446994</c:v>
                      </c:pt>
                      <c:pt idx="51">
                        <c:v>-0.48440799999997941</c:v>
                      </c:pt>
                      <c:pt idx="52">
                        <c:v>-0.44925092857145377</c:v>
                      </c:pt>
                      <c:pt idx="53">
                        <c:v>-0.41513635714300501</c:v>
                      </c:pt>
                      <c:pt idx="54">
                        <c:v>-0.3905283928572274</c:v>
                      </c:pt>
                      <c:pt idx="55">
                        <c:v>-0.37434978571424482</c:v>
                      </c:pt>
                      <c:pt idx="56">
                        <c:v>-0.36023135714279436</c:v>
                      </c:pt>
                      <c:pt idx="57">
                        <c:v>-0.35243246428558922</c:v>
                      </c:pt>
                      <c:pt idx="58">
                        <c:v>-0.35418485714293546</c:v>
                      </c:pt>
                      <c:pt idx="59">
                        <c:v>-0.36622325000004685</c:v>
                      </c:pt>
                      <c:pt idx="60">
                        <c:v>-0.35898532142883277</c:v>
                      </c:pt>
                      <c:pt idx="61">
                        <c:v>-0.35560464285724847</c:v>
                      </c:pt>
                      <c:pt idx="62">
                        <c:v>-0.33703821428596664</c:v>
                      </c:pt>
                      <c:pt idx="63">
                        <c:v>-0.32772521428577661</c:v>
                      </c:pt>
                      <c:pt idx="64">
                        <c:v>-0.31476346428565616</c:v>
                      </c:pt>
                      <c:pt idx="65">
                        <c:v>-0.29707075000014022</c:v>
                      </c:pt>
                      <c:pt idx="66">
                        <c:v>-0.28084250000014011</c:v>
                      </c:pt>
                      <c:pt idx="67">
                        <c:v>-0.26793535714285177</c:v>
                      </c:pt>
                      <c:pt idx="68">
                        <c:v>-0.25882589285722368</c:v>
                      </c:pt>
                      <c:pt idx="69">
                        <c:v>-0.25148371428570848</c:v>
                      </c:pt>
                      <c:pt idx="70">
                        <c:v>-0.24783496428577806</c:v>
                      </c:pt>
                      <c:pt idx="71">
                        <c:v>-0.23445124999999284</c:v>
                      </c:pt>
                      <c:pt idx="72">
                        <c:v>-0.23176557142845977</c:v>
                      </c:pt>
                      <c:pt idx="73">
                        <c:v>-0.23041032142838241</c:v>
                      </c:pt>
                      <c:pt idx="74">
                        <c:v>-0.2178705357143782</c:v>
                      </c:pt>
                      <c:pt idx="75">
                        <c:v>-0.20037639285693232</c:v>
                      </c:pt>
                      <c:pt idx="76">
                        <c:v>-0.18199364285717967</c:v>
                      </c:pt>
                      <c:pt idx="77">
                        <c:v>-0.16463353571424544</c:v>
                      </c:pt>
                      <c:pt idx="78">
                        <c:v>-0.15527089285726364</c:v>
                      </c:pt>
                      <c:pt idx="79">
                        <c:v>-0.14686635714286456</c:v>
                      </c:pt>
                      <c:pt idx="80">
                        <c:v>-0.13584564285720846</c:v>
                      </c:pt>
                      <c:pt idx="81">
                        <c:v>-0.12331082142856736</c:v>
                      </c:pt>
                      <c:pt idx="82">
                        <c:v>-0.10505217857169713</c:v>
                      </c:pt>
                      <c:pt idx="83">
                        <c:v>-7.4918964285760559E-2</c:v>
                      </c:pt>
                      <c:pt idx="84">
                        <c:v>-4.6960107142834884E-2</c:v>
                      </c:pt>
                      <c:pt idx="85">
                        <c:v>-3.1719750000079538E-2</c:v>
                      </c:pt>
                      <c:pt idx="86">
                        <c:v>-2.3384714285956454E-2</c:v>
                      </c:pt>
                      <c:pt idx="87">
                        <c:v>-1.0686071428819055E-2</c:v>
                      </c:pt>
                      <c:pt idx="88">
                        <c:v>-5.9864285734967382E-4</c:v>
                      </c:pt>
                      <c:pt idx="89">
                        <c:v>6.4059642855434085E-3</c:v>
                      </c:pt>
                      <c:pt idx="90">
                        <c:v>1.0451857142742771E-2</c:v>
                      </c:pt>
                      <c:pt idx="91">
                        <c:v>2.0022999999875335E-2</c:v>
                      </c:pt>
                      <c:pt idx="92">
                        <c:v>5.6500571428453217E-2</c:v>
                      </c:pt>
                      <c:pt idx="93">
                        <c:v>9.286892857136686E-2</c:v>
                      </c:pt>
                      <c:pt idx="94">
                        <c:v>0.11618617857130265</c:v>
                      </c:pt>
                      <c:pt idx="95">
                        <c:v>0.13748296428554618</c:v>
                      </c:pt>
                      <c:pt idx="96">
                        <c:v>0.14166785714284602</c:v>
                      </c:pt>
                      <c:pt idx="97">
                        <c:v>0.14202032142846055</c:v>
                      </c:pt>
                      <c:pt idx="98">
                        <c:v>0.14730232142821786</c:v>
                      </c:pt>
                      <c:pt idx="99">
                        <c:v>0.15001778571418722</c:v>
                      </c:pt>
                      <c:pt idx="100">
                        <c:v>0.14171750000008931</c:v>
                      </c:pt>
                      <c:pt idx="101">
                        <c:v>0.1374333214285286</c:v>
                      </c:pt>
                      <c:pt idx="102">
                        <c:v>0.12900892857154833</c:v>
                      </c:pt>
                      <c:pt idx="103">
                        <c:v>0.11895128571406377</c:v>
                      </c:pt>
                      <c:pt idx="104">
                        <c:v>0.11737760714265788</c:v>
                      </c:pt>
                      <c:pt idx="105">
                        <c:v>0.13018546428568534</c:v>
                      </c:pt>
                      <c:pt idx="106">
                        <c:v>0.13963250000016136</c:v>
                      </c:pt>
                      <c:pt idx="107">
                        <c:v>0.15342328571416741</c:v>
                      </c:pt>
                      <c:pt idx="108">
                        <c:v>0.16190725000002026</c:v>
                      </c:pt>
                      <c:pt idx="109">
                        <c:v>0.16538721428563963</c:v>
                      </c:pt>
                      <c:pt idx="110">
                        <c:v>0.15716635714299554</c:v>
                      </c:pt>
                      <c:pt idx="111">
                        <c:v>0.12108592857146072</c:v>
                      </c:pt>
                      <c:pt idx="112">
                        <c:v>6.8995678571480257E-2</c:v>
                      </c:pt>
                      <c:pt idx="113">
                        <c:v>3.6985964285766504E-2</c:v>
                      </c:pt>
                      <c:pt idx="114">
                        <c:v>3.8986571428651806E-2</c:v>
                      </c:pt>
                      <c:pt idx="115">
                        <c:v>4.9525749999996371E-2</c:v>
                      </c:pt>
                      <c:pt idx="116">
                        <c:v>8.3660178571477894E-2</c:v>
                      </c:pt>
                      <c:pt idx="117">
                        <c:v>0.10515553571401737</c:v>
                      </c:pt>
                      <c:pt idx="118">
                        <c:v>0.12904367857134769</c:v>
                      </c:pt>
                      <c:pt idx="119">
                        <c:v>0.1321562857141344</c:v>
                      </c:pt>
                      <c:pt idx="120">
                        <c:v>0.12516160714287061</c:v>
                      </c:pt>
                      <c:pt idx="121">
                        <c:v>0.10727032142815585</c:v>
                      </c:pt>
                      <c:pt idx="122">
                        <c:v>8.5417535714187309E-2</c:v>
                      </c:pt>
                      <c:pt idx="123">
                        <c:v>7.6273321428308338E-2</c:v>
                      </c:pt>
                      <c:pt idx="124">
                        <c:v>8.9488249999782443E-2</c:v>
                      </c:pt>
                      <c:pt idx="125">
                        <c:v>9.8235321428392641E-2</c:v>
                      </c:pt>
                      <c:pt idx="126">
                        <c:v>0.12195467857118625</c:v>
                      </c:pt>
                      <c:pt idx="127">
                        <c:v>0.13228039285701687</c:v>
                      </c:pt>
                      <c:pt idx="128">
                        <c:v>0.13615253571409047</c:v>
                      </c:pt>
                      <c:pt idx="129">
                        <c:v>0.13470792857138159</c:v>
                      </c:pt>
                      <c:pt idx="130">
                        <c:v>0.13551214285709712</c:v>
                      </c:pt>
                      <c:pt idx="131">
                        <c:v>0.13460367857153188</c:v>
                      </c:pt>
                      <c:pt idx="132">
                        <c:v>0.13046842857147534</c:v>
                      </c:pt>
                      <c:pt idx="133">
                        <c:v>0.12846782142881574</c:v>
                      </c:pt>
                      <c:pt idx="134">
                        <c:v>0.12243125000013466</c:v>
                      </c:pt>
                      <c:pt idx="135">
                        <c:v>0.12344892857136414</c:v>
                      </c:pt>
                      <c:pt idx="136">
                        <c:v>0.11775489285734553</c:v>
                      </c:pt>
                      <c:pt idx="137">
                        <c:v>0.13771628571431871</c:v>
                      </c:pt>
                      <c:pt idx="138">
                        <c:v>0.12797635714287492</c:v>
                      </c:pt>
                      <c:pt idx="139">
                        <c:v>0.13421646428566658</c:v>
                      </c:pt>
                      <c:pt idx="140">
                        <c:v>0.14000482142835702</c:v>
                      </c:pt>
                      <c:pt idx="141">
                        <c:v>0.14143950000011396</c:v>
                      </c:pt>
                      <c:pt idx="142">
                        <c:v>0.13080600000009746</c:v>
                      </c:pt>
                      <c:pt idx="143">
                        <c:v>0.10181457142872419</c:v>
                      </c:pt>
                      <c:pt idx="144">
                        <c:v>4.7748535714254303E-2</c:v>
                      </c:pt>
                      <c:pt idx="145">
                        <c:v>1.0407178571539832E-2</c:v>
                      </c:pt>
                      <c:pt idx="146">
                        <c:v>-1.1733535714258947E-2</c:v>
                      </c:pt>
                      <c:pt idx="147">
                        <c:v>-1.5193642857297074E-2</c:v>
                      </c:pt>
                      <c:pt idx="148">
                        <c:v>5.3386428572964606E-3</c:v>
                      </c:pt>
                      <c:pt idx="149">
                        <c:v>3.7680964285817686E-2</c:v>
                      </c:pt>
                      <c:pt idx="150">
                        <c:v>7.217778571454303E-2</c:v>
                      </c:pt>
                      <c:pt idx="151">
                        <c:v>8.8530142857199845E-2</c:v>
                      </c:pt>
                      <c:pt idx="152">
                        <c:v>8.5576392856869132E-2</c:v>
                      </c:pt>
                      <c:pt idx="153">
                        <c:v>8.0486954887181938E-2</c:v>
                      </c:pt>
                      <c:pt idx="154">
                        <c:v>5.8058253968341633E-2</c:v>
                      </c:pt>
                      <c:pt idx="155">
                        <c:v>2.2460756302429608E-2</c:v>
                      </c:pt>
                      <c:pt idx="156">
                        <c:v>-1.1896116071358098E-2</c:v>
                      </c:pt>
                      <c:pt idx="157">
                        <c:v>-5.5109809523866848E-2</c:v>
                      </c:pt>
                      <c:pt idx="158">
                        <c:v>-6.0832448979906417E-2</c:v>
                      </c:pt>
                      <c:pt idx="159">
                        <c:v>-5.9691208791455175E-2</c:v>
                      </c:pt>
                      <c:pt idx="160">
                        <c:v>-4.4592142857116934E-2</c:v>
                      </c:pt>
                      <c:pt idx="161">
                        <c:v>-1.9608246753398673E-2</c:v>
                      </c:pt>
                    </c:numCache>
                  </c:numRef>
                </c:yVal>
                <c:smooth val="0"/>
                <c:extLst xmlns:c15="http://schemas.microsoft.com/office/drawing/2012/chart">
                  <c:ext xmlns:c16="http://schemas.microsoft.com/office/drawing/2014/chart" uri="{C3380CC4-5D6E-409C-BE32-E72D297353CC}">
                    <c16:uniqueId val="{00000006-B384-4BFA-A1B5-156CADD6D6E5}"/>
                  </c:ext>
                </c:extLst>
              </c15:ser>
            </c15:filteredScatterSeries>
            <c15:filteredScatterSeries>
              <c15:ser>
                <c:idx val="8"/>
                <c:order val="9"/>
                <c:tx>
                  <c:strRef>
                    <c:extLst xmlns:c15="http://schemas.microsoft.com/office/drawing/2012/chart">
                      <c:ext xmlns:c15="http://schemas.microsoft.com/office/drawing/2012/chart" uri="{02D57815-91ED-43cb-92C2-25804820EDAC}">
                        <c15:formulaRef>
                          <c15:sqref>'AMO-TSI-Temp-Data'!$M$3</c15:sqref>
                        </c15:formulaRef>
                      </c:ext>
                    </c:extLst>
                    <c:strCache>
                      <c:ptCount val="1"/>
                      <c:pt idx="0">
                        <c:v>AMO-TSI Average</c:v>
                      </c:pt>
                    </c:strCache>
                  </c:strRef>
                </c:tx>
                <c:spPr>
                  <a:ln w="38100" cap="rnd">
                    <a:solidFill>
                      <a:srgbClr val="7030A0"/>
                    </a:solidFill>
                    <a:round/>
                  </a:ln>
                  <a:effectLst/>
                </c:spPr>
                <c:marker>
                  <c:symbol val="none"/>
                </c:marker>
                <c:xVal>
                  <c:numRef>
                    <c:extLst xmlns:c15="http://schemas.microsoft.com/office/drawing/2012/chart">
                      <c:ext xmlns:c15="http://schemas.microsoft.com/office/drawing/2012/chart" uri="{02D57815-91ED-43cb-92C2-25804820EDAC}">
                        <c15:formulaRef>
                          <c15:sqref>'AMO-TSI-Temp-Data'!$H$4:$H$165</c15:sqref>
                        </c15:formulaRef>
                      </c:ext>
                    </c:extLst>
                    <c:numCache>
                      <c:formatCode>General</c:formatCode>
                      <c:ptCount val="162"/>
                      <c:pt idx="0">
                        <c:v>1856.5</c:v>
                      </c:pt>
                      <c:pt idx="1">
                        <c:v>1857.5</c:v>
                      </c:pt>
                      <c:pt idx="2">
                        <c:v>1858.5</c:v>
                      </c:pt>
                      <c:pt idx="3">
                        <c:v>1859.5</c:v>
                      </c:pt>
                      <c:pt idx="4">
                        <c:v>1860.5</c:v>
                      </c:pt>
                      <c:pt idx="5">
                        <c:v>1861.5</c:v>
                      </c:pt>
                      <c:pt idx="6">
                        <c:v>1862.5</c:v>
                      </c:pt>
                      <c:pt idx="7">
                        <c:v>1863.5</c:v>
                      </c:pt>
                      <c:pt idx="8">
                        <c:v>1864.5</c:v>
                      </c:pt>
                      <c:pt idx="9">
                        <c:v>1865.5</c:v>
                      </c:pt>
                      <c:pt idx="10">
                        <c:v>1866.5</c:v>
                      </c:pt>
                      <c:pt idx="11">
                        <c:v>1867.5</c:v>
                      </c:pt>
                      <c:pt idx="12">
                        <c:v>1868.5</c:v>
                      </c:pt>
                      <c:pt idx="13">
                        <c:v>1869.5</c:v>
                      </c:pt>
                      <c:pt idx="14">
                        <c:v>1870.5</c:v>
                      </c:pt>
                      <c:pt idx="15">
                        <c:v>1871.5</c:v>
                      </c:pt>
                      <c:pt idx="16">
                        <c:v>1872.5</c:v>
                      </c:pt>
                      <c:pt idx="17">
                        <c:v>1873.5</c:v>
                      </c:pt>
                      <c:pt idx="18">
                        <c:v>1874.5</c:v>
                      </c:pt>
                      <c:pt idx="19">
                        <c:v>1875.5</c:v>
                      </c:pt>
                      <c:pt idx="20">
                        <c:v>1876.5</c:v>
                      </c:pt>
                      <c:pt idx="21">
                        <c:v>1877.5</c:v>
                      </c:pt>
                      <c:pt idx="22">
                        <c:v>1878.5</c:v>
                      </c:pt>
                      <c:pt idx="23">
                        <c:v>1879.5</c:v>
                      </c:pt>
                      <c:pt idx="24">
                        <c:v>1880.5</c:v>
                      </c:pt>
                      <c:pt idx="25">
                        <c:v>1881.5</c:v>
                      </c:pt>
                      <c:pt idx="26">
                        <c:v>1882.5</c:v>
                      </c:pt>
                      <c:pt idx="27">
                        <c:v>1883.5</c:v>
                      </c:pt>
                      <c:pt idx="28">
                        <c:v>1884.5</c:v>
                      </c:pt>
                      <c:pt idx="29">
                        <c:v>1885.5</c:v>
                      </c:pt>
                      <c:pt idx="30">
                        <c:v>1886.5</c:v>
                      </c:pt>
                      <c:pt idx="31">
                        <c:v>1887.5</c:v>
                      </c:pt>
                      <c:pt idx="32">
                        <c:v>1888.5</c:v>
                      </c:pt>
                      <c:pt idx="33">
                        <c:v>1889.5</c:v>
                      </c:pt>
                      <c:pt idx="34">
                        <c:v>1890.5</c:v>
                      </c:pt>
                      <c:pt idx="35">
                        <c:v>1891.5</c:v>
                      </c:pt>
                      <c:pt idx="36">
                        <c:v>1892.5</c:v>
                      </c:pt>
                      <c:pt idx="37">
                        <c:v>1893.5</c:v>
                      </c:pt>
                      <c:pt idx="38">
                        <c:v>1894.5</c:v>
                      </c:pt>
                      <c:pt idx="39">
                        <c:v>1895.5</c:v>
                      </c:pt>
                      <c:pt idx="40">
                        <c:v>1896.5</c:v>
                      </c:pt>
                      <c:pt idx="41">
                        <c:v>1897.5</c:v>
                      </c:pt>
                      <c:pt idx="42">
                        <c:v>1898.5</c:v>
                      </c:pt>
                      <c:pt idx="43">
                        <c:v>1899.5</c:v>
                      </c:pt>
                      <c:pt idx="44">
                        <c:v>1900.5</c:v>
                      </c:pt>
                      <c:pt idx="45">
                        <c:v>1901.5</c:v>
                      </c:pt>
                      <c:pt idx="46">
                        <c:v>1902.5</c:v>
                      </c:pt>
                      <c:pt idx="47">
                        <c:v>1903.5</c:v>
                      </c:pt>
                      <c:pt idx="48">
                        <c:v>1904.5</c:v>
                      </c:pt>
                      <c:pt idx="49">
                        <c:v>1905.5</c:v>
                      </c:pt>
                      <c:pt idx="50">
                        <c:v>1906.5</c:v>
                      </c:pt>
                      <c:pt idx="51">
                        <c:v>1907.5</c:v>
                      </c:pt>
                      <c:pt idx="52">
                        <c:v>1908.5</c:v>
                      </c:pt>
                      <c:pt idx="53">
                        <c:v>1909.5</c:v>
                      </c:pt>
                      <c:pt idx="54">
                        <c:v>1910.5</c:v>
                      </c:pt>
                      <c:pt idx="55">
                        <c:v>1911.5</c:v>
                      </c:pt>
                      <c:pt idx="56">
                        <c:v>1912.5</c:v>
                      </c:pt>
                      <c:pt idx="57">
                        <c:v>1913.5</c:v>
                      </c:pt>
                      <c:pt idx="58">
                        <c:v>1914.5</c:v>
                      </c:pt>
                      <c:pt idx="59">
                        <c:v>1915.5</c:v>
                      </c:pt>
                      <c:pt idx="60">
                        <c:v>1916.5</c:v>
                      </c:pt>
                      <c:pt idx="61">
                        <c:v>1917.5</c:v>
                      </c:pt>
                      <c:pt idx="62">
                        <c:v>1918.5</c:v>
                      </c:pt>
                      <c:pt idx="63">
                        <c:v>1919.5</c:v>
                      </c:pt>
                      <c:pt idx="64">
                        <c:v>1920.5</c:v>
                      </c:pt>
                      <c:pt idx="65">
                        <c:v>1921.5</c:v>
                      </c:pt>
                      <c:pt idx="66">
                        <c:v>1922.5</c:v>
                      </c:pt>
                      <c:pt idx="67">
                        <c:v>1923.5</c:v>
                      </c:pt>
                      <c:pt idx="68">
                        <c:v>1924.5</c:v>
                      </c:pt>
                      <c:pt idx="69">
                        <c:v>1925.5</c:v>
                      </c:pt>
                      <c:pt idx="70">
                        <c:v>1926.5</c:v>
                      </c:pt>
                      <c:pt idx="71">
                        <c:v>1927.5</c:v>
                      </c:pt>
                      <c:pt idx="72">
                        <c:v>1928.5</c:v>
                      </c:pt>
                      <c:pt idx="73">
                        <c:v>1929.5</c:v>
                      </c:pt>
                      <c:pt idx="74">
                        <c:v>1930.5</c:v>
                      </c:pt>
                      <c:pt idx="75">
                        <c:v>1931.5</c:v>
                      </c:pt>
                      <c:pt idx="76">
                        <c:v>1932.5</c:v>
                      </c:pt>
                      <c:pt idx="77">
                        <c:v>1933.5</c:v>
                      </c:pt>
                      <c:pt idx="78">
                        <c:v>1934.5</c:v>
                      </c:pt>
                      <c:pt idx="79">
                        <c:v>1935.5</c:v>
                      </c:pt>
                      <c:pt idx="80">
                        <c:v>1936.5</c:v>
                      </c:pt>
                      <c:pt idx="81">
                        <c:v>1937.5</c:v>
                      </c:pt>
                      <c:pt idx="82">
                        <c:v>1938.5</c:v>
                      </c:pt>
                      <c:pt idx="83">
                        <c:v>1939.5</c:v>
                      </c:pt>
                      <c:pt idx="84">
                        <c:v>1940.5</c:v>
                      </c:pt>
                      <c:pt idx="85">
                        <c:v>1941.5</c:v>
                      </c:pt>
                      <c:pt idx="86">
                        <c:v>1942.5</c:v>
                      </c:pt>
                      <c:pt idx="87">
                        <c:v>1943.5</c:v>
                      </c:pt>
                      <c:pt idx="88">
                        <c:v>1944.5</c:v>
                      </c:pt>
                      <c:pt idx="89">
                        <c:v>1945.5</c:v>
                      </c:pt>
                      <c:pt idx="90">
                        <c:v>1946.5</c:v>
                      </c:pt>
                      <c:pt idx="91">
                        <c:v>1947.5</c:v>
                      </c:pt>
                      <c:pt idx="92">
                        <c:v>1948.5</c:v>
                      </c:pt>
                      <c:pt idx="93">
                        <c:v>1949.5</c:v>
                      </c:pt>
                      <c:pt idx="94">
                        <c:v>1950.5</c:v>
                      </c:pt>
                      <c:pt idx="95">
                        <c:v>1951.5</c:v>
                      </c:pt>
                      <c:pt idx="96">
                        <c:v>1952.5</c:v>
                      </c:pt>
                      <c:pt idx="97">
                        <c:v>1953.5</c:v>
                      </c:pt>
                      <c:pt idx="98">
                        <c:v>1954.5</c:v>
                      </c:pt>
                      <c:pt idx="99">
                        <c:v>1955.5</c:v>
                      </c:pt>
                      <c:pt idx="100">
                        <c:v>1956.5</c:v>
                      </c:pt>
                      <c:pt idx="101">
                        <c:v>1957.5</c:v>
                      </c:pt>
                      <c:pt idx="102">
                        <c:v>1958.5</c:v>
                      </c:pt>
                      <c:pt idx="103">
                        <c:v>1959.5</c:v>
                      </c:pt>
                      <c:pt idx="104">
                        <c:v>1960.5</c:v>
                      </c:pt>
                      <c:pt idx="105">
                        <c:v>1961.5</c:v>
                      </c:pt>
                      <c:pt idx="106">
                        <c:v>1962.5</c:v>
                      </c:pt>
                      <c:pt idx="107">
                        <c:v>1963.5</c:v>
                      </c:pt>
                      <c:pt idx="108">
                        <c:v>1964.5</c:v>
                      </c:pt>
                      <c:pt idx="109">
                        <c:v>1965.5</c:v>
                      </c:pt>
                      <c:pt idx="110">
                        <c:v>1966.5</c:v>
                      </c:pt>
                      <c:pt idx="111">
                        <c:v>1967.5</c:v>
                      </c:pt>
                      <c:pt idx="112">
                        <c:v>1968.5</c:v>
                      </c:pt>
                      <c:pt idx="113">
                        <c:v>1969.5</c:v>
                      </c:pt>
                      <c:pt idx="114">
                        <c:v>1970.5</c:v>
                      </c:pt>
                      <c:pt idx="115">
                        <c:v>1971.5</c:v>
                      </c:pt>
                      <c:pt idx="116">
                        <c:v>1972.5</c:v>
                      </c:pt>
                      <c:pt idx="117">
                        <c:v>1973.5</c:v>
                      </c:pt>
                      <c:pt idx="118">
                        <c:v>1974.5</c:v>
                      </c:pt>
                      <c:pt idx="119">
                        <c:v>1975.5</c:v>
                      </c:pt>
                      <c:pt idx="120">
                        <c:v>1976.5</c:v>
                      </c:pt>
                      <c:pt idx="121">
                        <c:v>1977.5</c:v>
                      </c:pt>
                      <c:pt idx="122">
                        <c:v>1978.5</c:v>
                      </c:pt>
                      <c:pt idx="123">
                        <c:v>1979.5</c:v>
                      </c:pt>
                      <c:pt idx="124">
                        <c:v>1980.5</c:v>
                      </c:pt>
                      <c:pt idx="125">
                        <c:v>1981.5</c:v>
                      </c:pt>
                      <c:pt idx="126">
                        <c:v>1982.5</c:v>
                      </c:pt>
                      <c:pt idx="127">
                        <c:v>1983.5</c:v>
                      </c:pt>
                      <c:pt idx="128">
                        <c:v>1984.5</c:v>
                      </c:pt>
                      <c:pt idx="129">
                        <c:v>1985.5</c:v>
                      </c:pt>
                      <c:pt idx="130">
                        <c:v>1986.5</c:v>
                      </c:pt>
                      <c:pt idx="131">
                        <c:v>1987.5</c:v>
                      </c:pt>
                      <c:pt idx="132">
                        <c:v>1988.5</c:v>
                      </c:pt>
                      <c:pt idx="133">
                        <c:v>1989.5</c:v>
                      </c:pt>
                      <c:pt idx="134">
                        <c:v>1990.5</c:v>
                      </c:pt>
                      <c:pt idx="135">
                        <c:v>1991.5</c:v>
                      </c:pt>
                      <c:pt idx="136">
                        <c:v>1992.5</c:v>
                      </c:pt>
                      <c:pt idx="137">
                        <c:v>1993.5</c:v>
                      </c:pt>
                      <c:pt idx="138">
                        <c:v>1994.5</c:v>
                      </c:pt>
                      <c:pt idx="139">
                        <c:v>1995.5</c:v>
                      </c:pt>
                      <c:pt idx="140">
                        <c:v>1996.5</c:v>
                      </c:pt>
                      <c:pt idx="141">
                        <c:v>1997.5</c:v>
                      </c:pt>
                      <c:pt idx="142">
                        <c:v>1998.5</c:v>
                      </c:pt>
                      <c:pt idx="143">
                        <c:v>1999.5</c:v>
                      </c:pt>
                      <c:pt idx="144">
                        <c:v>2000.5</c:v>
                      </c:pt>
                      <c:pt idx="145">
                        <c:v>2001.5</c:v>
                      </c:pt>
                      <c:pt idx="146">
                        <c:v>2002.5</c:v>
                      </c:pt>
                      <c:pt idx="147">
                        <c:v>2003.5</c:v>
                      </c:pt>
                      <c:pt idx="148">
                        <c:v>2004.5</c:v>
                      </c:pt>
                      <c:pt idx="149">
                        <c:v>2005.5</c:v>
                      </c:pt>
                      <c:pt idx="150">
                        <c:v>2006.5</c:v>
                      </c:pt>
                      <c:pt idx="151">
                        <c:v>2007.5</c:v>
                      </c:pt>
                      <c:pt idx="152">
                        <c:v>2008.5</c:v>
                      </c:pt>
                      <c:pt idx="153">
                        <c:v>2009.5</c:v>
                      </c:pt>
                      <c:pt idx="154">
                        <c:v>2010.5</c:v>
                      </c:pt>
                      <c:pt idx="155">
                        <c:v>2011.5</c:v>
                      </c:pt>
                      <c:pt idx="156">
                        <c:v>2012.5</c:v>
                      </c:pt>
                      <c:pt idx="157">
                        <c:v>2013.5</c:v>
                      </c:pt>
                      <c:pt idx="158">
                        <c:v>2014.5</c:v>
                      </c:pt>
                      <c:pt idx="159">
                        <c:v>2015.5</c:v>
                      </c:pt>
                      <c:pt idx="160">
                        <c:v>2016.5</c:v>
                      </c:pt>
                      <c:pt idx="161">
                        <c:v>2017.5</c:v>
                      </c:pt>
                    </c:numCache>
                  </c:numRef>
                </c:xVal>
                <c:yVal>
                  <c:numRef>
                    <c:extLst xmlns:c15="http://schemas.microsoft.com/office/drawing/2012/chart">
                      <c:ext xmlns:c15="http://schemas.microsoft.com/office/drawing/2012/chart" uri="{02D57815-91ED-43cb-92C2-25804820EDAC}">
                        <c15:formulaRef>
                          <c15:sqref>'AMO-TSI-Temp-Data'!$M$4:$M$165</c15:sqref>
                        </c15:formulaRef>
                      </c:ext>
                    </c:extLst>
                    <c:numCache>
                      <c:formatCode>General</c:formatCode>
                      <c:ptCount val="162"/>
                      <c:pt idx="0">
                        <c:v>-0.15653064285716969</c:v>
                      </c:pt>
                      <c:pt idx="1">
                        <c:v>-0.21826911607150387</c:v>
                      </c:pt>
                      <c:pt idx="2">
                        <c:v>-0.2244833482141366</c:v>
                      </c:pt>
                      <c:pt idx="3">
                        <c:v>-0.23671397321404675</c:v>
                      </c:pt>
                      <c:pt idx="4">
                        <c:v>-0.22668872619013455</c:v>
                      </c:pt>
                      <c:pt idx="5">
                        <c:v>-0.19114542261893294</c:v>
                      </c:pt>
                      <c:pt idx="6">
                        <c:v>-0.27721573214272871</c:v>
                      </c:pt>
                      <c:pt idx="7">
                        <c:v>-0.25035514285719301</c:v>
                      </c:pt>
                      <c:pt idx="8">
                        <c:v>-0.20398291071444541</c:v>
                      </c:pt>
                      <c:pt idx="9">
                        <c:v>-0.17499279166661549</c:v>
                      </c:pt>
                      <c:pt idx="10">
                        <c:v>-0.16551074107148903</c:v>
                      </c:pt>
                      <c:pt idx="11">
                        <c:v>-0.18026618154760329</c:v>
                      </c:pt>
                      <c:pt idx="12">
                        <c:v>-0.17943982738084596</c:v>
                      </c:pt>
                      <c:pt idx="13">
                        <c:v>-0.20578542261907215</c:v>
                      </c:pt>
                      <c:pt idx="14">
                        <c:v>-0.24589579761904795</c:v>
                      </c:pt>
                      <c:pt idx="15">
                        <c:v>-0.26178161309523046</c:v>
                      </c:pt>
                      <c:pt idx="16">
                        <c:v>-0.25629936011918736</c:v>
                      </c:pt>
                      <c:pt idx="17">
                        <c:v>-0.27644918154794162</c:v>
                      </c:pt>
                      <c:pt idx="18">
                        <c:v>-0.30020585416686763</c:v>
                      </c:pt>
                      <c:pt idx="19">
                        <c:v>-0.28654981250022016</c:v>
                      </c:pt>
                      <c:pt idx="20">
                        <c:v>-0.30238732440507848</c:v>
                      </c:pt>
                      <c:pt idx="21">
                        <c:v>-0.24207844642889648</c:v>
                      </c:pt>
                      <c:pt idx="22">
                        <c:v>-0.19351484523829515</c:v>
                      </c:pt>
                      <c:pt idx="23">
                        <c:v>-0.28685140476206605</c:v>
                      </c:pt>
                      <c:pt idx="24">
                        <c:v>-0.32354820833343306</c:v>
                      </c:pt>
                      <c:pt idx="25">
                        <c:v>-0.35796151785706226</c:v>
                      </c:pt>
                      <c:pt idx="26">
                        <c:v>-0.39244485416680114</c:v>
                      </c:pt>
                      <c:pt idx="27">
                        <c:v>-0.40465486904778852</c:v>
                      </c:pt>
                      <c:pt idx="28">
                        <c:v>-0.41212312797624184</c:v>
                      </c:pt>
                      <c:pt idx="29">
                        <c:v>-0.3866702321428323</c:v>
                      </c:pt>
                      <c:pt idx="30">
                        <c:v>-0.33710944642873375</c:v>
                      </c:pt>
                      <c:pt idx="31">
                        <c:v>-0.33135444642861117</c:v>
                      </c:pt>
                      <c:pt idx="32">
                        <c:v>-0.31182303273803913</c:v>
                      </c:pt>
                      <c:pt idx="33">
                        <c:v>-0.30892687202356178</c:v>
                      </c:pt>
                      <c:pt idx="34">
                        <c:v>-0.39416465773814791</c:v>
                      </c:pt>
                      <c:pt idx="35">
                        <c:v>-0.35457423809520461</c:v>
                      </c:pt>
                      <c:pt idx="36">
                        <c:v>-0.39880231845227299</c:v>
                      </c:pt>
                      <c:pt idx="37">
                        <c:v>-0.38581509226175359</c:v>
                      </c:pt>
                      <c:pt idx="38">
                        <c:v>-0.44616088988089636</c:v>
                      </c:pt>
                      <c:pt idx="39">
                        <c:v>-0.4053678958331966</c:v>
                      </c:pt>
                      <c:pt idx="40">
                        <c:v>-0.35360476488096371</c:v>
                      </c:pt>
                      <c:pt idx="41">
                        <c:v>-0.33783983630953074</c:v>
                      </c:pt>
                      <c:pt idx="42">
                        <c:v>-0.33407372916674799</c:v>
                      </c:pt>
                      <c:pt idx="43">
                        <c:v>-0.30414222321437873</c:v>
                      </c:pt>
                      <c:pt idx="44">
                        <c:v>-0.29932725297626422</c:v>
                      </c:pt>
                      <c:pt idx="45">
                        <c:v>-0.29513981547634832</c:v>
                      </c:pt>
                      <c:pt idx="46">
                        <c:v>-0.34952102678578867</c:v>
                      </c:pt>
                      <c:pt idx="47">
                        <c:v>-0.38505796726207414</c:v>
                      </c:pt>
                      <c:pt idx="48">
                        <c:v>-0.44263785119061855</c:v>
                      </c:pt>
                      <c:pt idx="49">
                        <c:v>-0.42577605059531637</c:v>
                      </c:pt>
                      <c:pt idx="50">
                        <c:v>-0.39567815178585242</c:v>
                      </c:pt>
                      <c:pt idx="51">
                        <c:v>-0.41997266666665123</c:v>
                      </c:pt>
                      <c:pt idx="52">
                        <c:v>-0.36941736309525702</c:v>
                      </c:pt>
                      <c:pt idx="53">
                        <c:v>-0.34562310119058709</c:v>
                      </c:pt>
                      <c:pt idx="54">
                        <c:v>-0.35477129464292056</c:v>
                      </c:pt>
                      <c:pt idx="55">
                        <c:v>-0.33415817261901692</c:v>
                      </c:pt>
                      <c:pt idx="56">
                        <c:v>-0.32713185119042909</c:v>
                      </c:pt>
                      <c:pt idx="57">
                        <c:v>-0.3613035148808586</c:v>
                      </c:pt>
                      <c:pt idx="58">
                        <c:v>-0.33818030952386829</c:v>
                      </c:pt>
                      <c:pt idx="59">
                        <c:v>-0.25129243750003516</c:v>
                      </c:pt>
                      <c:pt idx="60">
                        <c:v>-0.28836399107162458</c:v>
                      </c:pt>
                      <c:pt idx="61">
                        <c:v>-0.33666181547626972</c:v>
                      </c:pt>
                      <c:pt idx="62">
                        <c:v>-0.31800782738114164</c:v>
                      </c:pt>
                      <c:pt idx="63">
                        <c:v>-0.29252307738099914</c:v>
                      </c:pt>
                      <c:pt idx="64">
                        <c:v>-0.32009343154757547</c:v>
                      </c:pt>
                      <c:pt idx="65">
                        <c:v>-0.27811556250010516</c:v>
                      </c:pt>
                      <c:pt idx="66">
                        <c:v>-0.29086104166677174</c:v>
                      </c:pt>
                      <c:pt idx="67">
                        <c:v>-0.28224318452380548</c:v>
                      </c:pt>
                      <c:pt idx="68">
                        <c:v>-0.23251525297625109</c:v>
                      </c:pt>
                      <c:pt idx="69">
                        <c:v>-0.22875861904761469</c:v>
                      </c:pt>
                      <c:pt idx="70">
                        <c:v>-0.16477205654766688</c:v>
                      </c:pt>
                      <c:pt idx="71">
                        <c:v>-0.14869260416666127</c:v>
                      </c:pt>
                      <c:pt idx="72">
                        <c:v>-0.17557417857134483</c:v>
                      </c:pt>
                      <c:pt idx="73">
                        <c:v>-0.20101607440462016</c:v>
                      </c:pt>
                      <c:pt idx="74">
                        <c:v>-0.16102790178578366</c:v>
                      </c:pt>
                      <c:pt idx="75">
                        <c:v>-0.1060114613093659</c:v>
                      </c:pt>
                      <c:pt idx="76">
                        <c:v>-7.9745232142884759E-2</c:v>
                      </c:pt>
                      <c:pt idx="77">
                        <c:v>-7.568348511901743E-2</c:v>
                      </c:pt>
                      <c:pt idx="78">
                        <c:v>-0.11878650297628106</c:v>
                      </c:pt>
                      <c:pt idx="79">
                        <c:v>-0.10614976785714841</c:v>
                      </c:pt>
                      <c:pt idx="80">
                        <c:v>-6.4863398809573009E-2</c:v>
                      </c:pt>
                      <c:pt idx="81">
                        <c:v>-1.9753949404758858E-2</c:v>
                      </c:pt>
                      <c:pt idx="82">
                        <c:v>-1.922663392877285E-2</c:v>
                      </c:pt>
                      <c:pt idx="83">
                        <c:v>-2.9710056547653751E-2</c:v>
                      </c:pt>
                      <c:pt idx="84">
                        <c:v>-4.3490913690459501E-2</c:v>
                      </c:pt>
                      <c:pt idx="85">
                        <c:v>1.8772687499940349E-2</c:v>
                      </c:pt>
                      <c:pt idx="86">
                        <c:v>2.7273964285532665E-2</c:v>
                      </c:pt>
                      <c:pt idx="87">
                        <c:v>-8.2705357161429183E-4</c:v>
                      </c:pt>
                      <c:pt idx="88">
                        <c:v>8.563435119032109E-2</c:v>
                      </c:pt>
                      <c:pt idx="89">
                        <c:v>0.16253899107138586</c:v>
                      </c:pt>
                      <c:pt idx="90">
                        <c:v>1.2737964285685693E-2</c:v>
                      </c:pt>
                      <c:pt idx="91">
                        <c:v>-6.3369250000031185E-2</c:v>
                      </c:pt>
                      <c:pt idx="92">
                        <c:v>1.8625142857113305E-2</c:v>
                      </c:pt>
                      <c:pt idx="93">
                        <c:v>8.7029732142841709E-2</c:v>
                      </c:pt>
                      <c:pt idx="94">
                        <c:v>1.7234044642825665E-2</c:v>
                      </c:pt>
                      <c:pt idx="95">
                        <c:v>0.18112074107138657</c:v>
                      </c:pt>
                      <c:pt idx="96">
                        <c:v>0.25041696428571153</c:v>
                      </c:pt>
                      <c:pt idx="97">
                        <c:v>0.22763008035711513</c:v>
                      </c:pt>
                      <c:pt idx="98">
                        <c:v>6.2888080357054454E-2</c:v>
                      </c:pt>
                      <c:pt idx="99">
                        <c:v>0.17556694642854681</c:v>
                      </c:pt>
                      <c:pt idx="100">
                        <c:v>1.4429375000022331E-2</c:v>
                      </c:pt>
                      <c:pt idx="101">
                        <c:v>5.792083035713215E-2</c:v>
                      </c:pt>
                      <c:pt idx="102">
                        <c:v>0.18568973214288709</c:v>
                      </c:pt>
                      <c:pt idx="103">
                        <c:v>6.2237821428515944E-2</c:v>
                      </c:pt>
                      <c:pt idx="104">
                        <c:v>0.19865690178566447</c:v>
                      </c:pt>
                      <c:pt idx="105">
                        <c:v>9.9983866071421346E-2</c:v>
                      </c:pt>
                      <c:pt idx="106">
                        <c:v>8.128312500004034E-2</c:v>
                      </c:pt>
                      <c:pt idx="107">
                        <c:v>3.3980821428541856E-2</c:v>
                      </c:pt>
                      <c:pt idx="108">
                        <c:v>-3.9023187499994935E-2</c:v>
                      </c:pt>
                      <c:pt idx="109">
                        <c:v>-8.6403196428590096E-2</c:v>
                      </c:pt>
                      <c:pt idx="110">
                        <c:v>3.4229089285748887E-2</c:v>
                      </c:pt>
                      <c:pt idx="111">
                        <c:v>-5.1603517857134823E-2</c:v>
                      </c:pt>
                      <c:pt idx="112">
                        <c:v>-0.11668858035712992</c:v>
                      </c:pt>
                      <c:pt idx="113">
                        <c:v>7.4339910714416296E-3</c:v>
                      </c:pt>
                      <c:pt idx="114">
                        <c:v>-7.6565857142837035E-2</c:v>
                      </c:pt>
                      <c:pt idx="115">
                        <c:v>-0.2311185625000009</c:v>
                      </c:pt>
                      <c:pt idx="116">
                        <c:v>-0.25408495535713049</c:v>
                      </c:pt>
                      <c:pt idx="117">
                        <c:v>-0.1457111160714957</c:v>
                      </c:pt>
                      <c:pt idx="118">
                        <c:v>-0.29367658035716304</c:v>
                      </c:pt>
                      <c:pt idx="119">
                        <c:v>-0.20171092857146641</c:v>
                      </c:pt>
                      <c:pt idx="120">
                        <c:v>-0.25239709821428236</c:v>
                      </c:pt>
                      <c:pt idx="121">
                        <c:v>-0.12605741964296105</c:v>
                      </c:pt>
                      <c:pt idx="122">
                        <c:v>-0.12464561607145319</c:v>
                      </c:pt>
                      <c:pt idx="123">
                        <c:v>-7.4931669642922943E-2</c:v>
                      </c:pt>
                      <c:pt idx="124">
                        <c:v>-2.7529375000543907E-3</c:v>
                      </c:pt>
                      <c:pt idx="125">
                        <c:v>-4.3941169642901845E-2</c:v>
                      </c:pt>
                      <c:pt idx="126">
                        <c:v>-0.14013633035720346</c:v>
                      </c:pt>
                      <c:pt idx="127">
                        <c:v>-3.1054901785745784E-2</c:v>
                      </c:pt>
                      <c:pt idx="128">
                        <c:v>-0.13289936607147737</c:v>
                      </c:pt>
                      <c:pt idx="129">
                        <c:v>-0.17788551785715459</c:v>
                      </c:pt>
                      <c:pt idx="130">
                        <c:v>-0.18324696428572573</c:v>
                      </c:pt>
                      <c:pt idx="131">
                        <c:v>7.246341964288297E-2</c:v>
                      </c:pt>
                      <c:pt idx="132">
                        <c:v>1.7679607142868835E-2</c:v>
                      </c:pt>
                      <c:pt idx="133">
                        <c:v>-4.1070544642796039E-2</c:v>
                      </c:pt>
                      <c:pt idx="134">
                        <c:v>-9.1421874999663422E-3</c:v>
                      </c:pt>
                      <c:pt idx="135">
                        <c:v>-7.9075267857158973E-2</c:v>
                      </c:pt>
                      <c:pt idx="136">
                        <c:v>-0.14606127678566361</c:v>
                      </c:pt>
                      <c:pt idx="137">
                        <c:v>-0.13469592857142032</c:v>
                      </c:pt>
                      <c:pt idx="138">
                        <c:v>-0.11175591071428131</c:v>
                      </c:pt>
                      <c:pt idx="139">
                        <c:v>0.12361661607141664</c:v>
                      </c:pt>
                      <c:pt idx="140">
                        <c:v>-1.9561294642910752E-2</c:v>
                      </c:pt>
                      <c:pt idx="141">
                        <c:v>6.3109875000028487E-2</c:v>
                      </c:pt>
                      <c:pt idx="142">
                        <c:v>0.30082650000002431</c:v>
                      </c:pt>
                      <c:pt idx="143">
                        <c:v>0.10264114285718105</c:v>
                      </c:pt>
                      <c:pt idx="144">
                        <c:v>2.1937133928563578E-2</c:v>
                      </c:pt>
                      <c:pt idx="145">
                        <c:v>8.0664294642884951E-2</c:v>
                      </c:pt>
                      <c:pt idx="146">
                        <c:v>3.4691616071435269E-2</c:v>
                      </c:pt>
                      <c:pt idx="147">
                        <c:v>0.15857658928567575</c:v>
                      </c:pt>
                      <c:pt idx="148">
                        <c:v>0.14489716071432412</c:v>
                      </c:pt>
                      <c:pt idx="149">
                        <c:v>0.21717024107145441</c:v>
                      </c:pt>
                      <c:pt idx="150">
                        <c:v>0.2070444464286357</c:v>
                      </c:pt>
                      <c:pt idx="151">
                        <c:v>0.12182003571429997</c:v>
                      </c:pt>
                      <c:pt idx="152">
                        <c:v>0.11414409821421728</c:v>
                      </c:pt>
                      <c:pt idx="153">
                        <c:v>3.8621738721795487E-2</c:v>
                      </c:pt>
                      <c:pt idx="154">
                        <c:v>0.26595206349208539</c:v>
                      </c:pt>
                      <c:pt idx="155">
                        <c:v>7.1427689075607412E-2</c:v>
                      </c:pt>
                      <c:pt idx="156">
                        <c:v>0.14665097098216048</c:v>
                      </c:pt>
                      <c:pt idx="157">
                        <c:v>0.10059754761903329</c:v>
                      </c:pt>
                      <c:pt idx="158">
                        <c:v>5.0666887755023399E-2</c:v>
                      </c:pt>
                      <c:pt idx="159">
                        <c:v>6.0202197802136204E-2</c:v>
                      </c:pt>
                      <c:pt idx="160">
                        <c:v>0.23547696428572079</c:v>
                      </c:pt>
                      <c:pt idx="161">
                        <c:v>0.22166043831165033</c:v>
                      </c:pt>
                    </c:numCache>
                  </c:numRef>
                </c:yVal>
                <c:smooth val="0"/>
                <c:extLst xmlns:c15="http://schemas.microsoft.com/office/drawing/2012/chart">
                  <c:ext xmlns:c16="http://schemas.microsoft.com/office/drawing/2014/chart" uri="{C3380CC4-5D6E-409C-BE32-E72D297353CC}">
                    <c16:uniqueId val="{00000007-B384-4BFA-A1B5-156CADD6D6E5}"/>
                  </c:ext>
                </c:extLst>
              </c15:ser>
            </c15:filteredScatterSeries>
          </c:ext>
        </c:extLst>
      </c:scatterChart>
      <c:valAx>
        <c:axId val="524911792"/>
        <c:scaling>
          <c:orientation val="minMax"/>
          <c:max val="2020"/>
          <c:min val="1840"/>
        </c:scaling>
        <c:delete val="0"/>
        <c:axPos val="b"/>
        <c:majorGridlines>
          <c:spPr>
            <a:ln w="9525" cap="flat" cmpd="sng" algn="ctr">
              <a:solidFill>
                <a:schemeClr val="tx1"/>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4088"/>
        <c:crossesAt val="-10"/>
        <c:crossBetween val="midCat"/>
      </c:valAx>
      <c:valAx>
        <c:axId val="524914088"/>
        <c:scaling>
          <c:orientation val="minMax"/>
          <c:min val="-1"/>
        </c:scaling>
        <c:delete val="0"/>
        <c:axPos val="l"/>
        <c:majorGridlines>
          <c:spPr>
            <a:ln w="9525" cap="flat" cmpd="sng" algn="ctr">
              <a:solidFill>
                <a:schemeClr val="bg2">
                  <a:lumMod val="50000"/>
                </a:schemeClr>
              </a:solidFill>
              <a:round/>
            </a:ln>
            <a:effectLst/>
          </c:spPr>
        </c:majorGridlines>
        <c:minorGridlines>
          <c:spPr>
            <a:ln w="9525" cap="flat" cmpd="sng" algn="ctr">
              <a:solidFill>
                <a:schemeClr val="bg1">
                  <a:lumMod val="75000"/>
                </a:schemeClr>
              </a:solidFill>
              <a:prstDash val="sysDot"/>
              <a:round/>
            </a:ln>
            <a:effectLst/>
          </c:spPr>
        </c:min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b="1">
                    <a:solidFill>
                      <a:srgbClr val="FF0000"/>
                    </a:solidFill>
                    <a:latin typeface="Times New Roman" panose="02020603050405020304" pitchFamily="18" charset="0"/>
                    <a:cs typeface="Times New Roman" panose="02020603050405020304" pitchFamily="18" charset="0"/>
                  </a:rPr>
                  <a:t>Temperature Anomaly, </a:t>
                </a:r>
                <a:r>
                  <a:rPr lang="en-US" sz="800" b="1" i="1">
                    <a:solidFill>
                      <a:srgbClr val="FF0000"/>
                    </a:solidFill>
                    <a:latin typeface="Times New Roman" panose="02020603050405020304" pitchFamily="18" charset="0"/>
                    <a:cs typeface="Times New Roman" panose="02020603050405020304" pitchFamily="18" charset="0"/>
                  </a:rPr>
                  <a:t>ºC</a:t>
                </a:r>
              </a:p>
              <a:p>
                <a:pPr>
                  <a:defRPr b="1">
                    <a:solidFill>
                      <a:sysClr val="windowText" lastClr="000000"/>
                    </a:solidFill>
                    <a:latin typeface="Times New Roman" panose="02020603050405020304" pitchFamily="18" charset="0"/>
                    <a:cs typeface="Times New Roman" panose="02020603050405020304" pitchFamily="18" charset="0"/>
                  </a:defRPr>
                </a:pPr>
                <a:r>
                  <a:rPr lang="en-US" b="1">
                    <a:solidFill>
                      <a:sysClr val="windowText" lastClr="000000"/>
                    </a:solidFill>
                    <a:latin typeface="Times New Roman" panose="02020603050405020304" pitchFamily="18" charset="0"/>
                    <a:cs typeface="Times New Roman" panose="02020603050405020304" pitchFamily="18" charset="0"/>
                  </a:rPr>
                  <a:t>AMO Index</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524911792"/>
        <c:crosses val="autoZero"/>
        <c:crossBetween val="midCat"/>
      </c:valAx>
      <c:spPr>
        <a:noFill/>
        <a:ln>
          <a:solidFill>
            <a:schemeClr val="tx1"/>
          </a:solidFill>
        </a:ln>
        <a:effectLst/>
      </c:spPr>
    </c:plotArea>
    <c:legend>
      <c:legendPos val="r"/>
      <c:layout>
        <c:manualLayout>
          <c:xMode val="edge"/>
          <c:yMode val="edge"/>
          <c:x val="7.1383922039830294E-2"/>
          <c:y val="5.316617664801844E-2"/>
          <c:w val="0.17683579385156442"/>
          <c:h val="0.20413838211294347"/>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Pacific Decadal Oscillation (PDO Index)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520567443283008E-2"/>
          <c:y val="7.4890171109214559E-2"/>
          <c:w val="0.90701074404736504"/>
          <c:h val="0.84782005232612123"/>
        </c:manualLayout>
      </c:layout>
      <c:scatterChart>
        <c:scatterStyle val="lineMarker"/>
        <c:varyColors val="0"/>
        <c:ser>
          <c:idx val="0"/>
          <c:order val="0"/>
          <c:tx>
            <c:strRef>
              <c:f>'NOAA-PDO-Raw'!$C$1</c:f>
              <c:strCache>
                <c:ptCount val="1"/>
                <c:pt idx="0">
                  <c:v>PDO Index</c:v>
                </c:pt>
              </c:strCache>
            </c:strRef>
          </c:tx>
          <c:spPr>
            <a:ln w="19050" cap="rnd">
              <a:solidFill>
                <a:srgbClr val="FF0000"/>
              </a:solidFill>
              <a:round/>
            </a:ln>
            <a:effectLst/>
          </c:spPr>
          <c:marker>
            <c:symbol val="none"/>
          </c:marker>
          <c:xVal>
            <c:numRef>
              <c:f>'NOAA-PDO-Raw'!$B$2:$B$877</c:f>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f>'NOAA-PDO-Raw'!$C$2:$C$877</c:f>
              <c:numCache>
                <c:formatCode>General</c:formatCode>
                <c:ptCount val="876"/>
                <c:pt idx="0">
                  <c:v>-0.11</c:v>
                </c:pt>
                <c:pt idx="1">
                  <c:v>-0.74</c:v>
                </c:pt>
                <c:pt idx="2">
                  <c:v>-0.03</c:v>
                </c:pt>
                <c:pt idx="3">
                  <c:v>-1.33</c:v>
                </c:pt>
                <c:pt idx="4">
                  <c:v>-0.23</c:v>
                </c:pt>
                <c:pt idx="5">
                  <c:v>0.08</c:v>
                </c:pt>
                <c:pt idx="6">
                  <c:v>-0.92</c:v>
                </c:pt>
                <c:pt idx="7">
                  <c:v>-1.56</c:v>
                </c:pt>
                <c:pt idx="8">
                  <c:v>-1.74</c:v>
                </c:pt>
                <c:pt idx="9">
                  <c:v>-1.32</c:v>
                </c:pt>
                <c:pt idx="10">
                  <c:v>-0.89</c:v>
                </c:pt>
                <c:pt idx="11">
                  <c:v>-1.7</c:v>
                </c:pt>
                <c:pt idx="12">
                  <c:v>-2.0099999999999998</c:v>
                </c:pt>
                <c:pt idx="13">
                  <c:v>-3.6</c:v>
                </c:pt>
                <c:pt idx="14">
                  <c:v>-1</c:v>
                </c:pt>
                <c:pt idx="15">
                  <c:v>-0.53</c:v>
                </c:pt>
                <c:pt idx="16">
                  <c:v>-1.07</c:v>
                </c:pt>
                <c:pt idx="17">
                  <c:v>-0.7</c:v>
                </c:pt>
                <c:pt idx="18">
                  <c:v>-0.56000000000000005</c:v>
                </c:pt>
                <c:pt idx="19">
                  <c:v>-1.3</c:v>
                </c:pt>
                <c:pt idx="20">
                  <c:v>-0.93</c:v>
                </c:pt>
                <c:pt idx="21">
                  <c:v>-1.41</c:v>
                </c:pt>
                <c:pt idx="22">
                  <c:v>-0.83</c:v>
                </c:pt>
                <c:pt idx="23">
                  <c:v>-0.8</c:v>
                </c:pt>
                <c:pt idx="24">
                  <c:v>-2.13</c:v>
                </c:pt>
                <c:pt idx="25">
                  <c:v>-2.91</c:v>
                </c:pt>
                <c:pt idx="26">
                  <c:v>-1.1299999999999999</c:v>
                </c:pt>
                <c:pt idx="27">
                  <c:v>-1.2</c:v>
                </c:pt>
                <c:pt idx="28">
                  <c:v>-2.23</c:v>
                </c:pt>
                <c:pt idx="29">
                  <c:v>-1.77</c:v>
                </c:pt>
                <c:pt idx="30">
                  <c:v>-2.93</c:v>
                </c:pt>
                <c:pt idx="31">
                  <c:v>-0.7</c:v>
                </c:pt>
                <c:pt idx="32">
                  <c:v>-2.14</c:v>
                </c:pt>
                <c:pt idx="33">
                  <c:v>-1.36</c:v>
                </c:pt>
                <c:pt idx="34">
                  <c:v>-2.46</c:v>
                </c:pt>
                <c:pt idx="35">
                  <c:v>-0.76</c:v>
                </c:pt>
                <c:pt idx="36">
                  <c:v>-1.54</c:v>
                </c:pt>
                <c:pt idx="37">
                  <c:v>-1.06</c:v>
                </c:pt>
                <c:pt idx="38">
                  <c:v>-1.9</c:v>
                </c:pt>
                <c:pt idx="39">
                  <c:v>-0.36</c:v>
                </c:pt>
                <c:pt idx="40">
                  <c:v>-0.25</c:v>
                </c:pt>
                <c:pt idx="41">
                  <c:v>-1.0900000000000001</c:v>
                </c:pt>
                <c:pt idx="42">
                  <c:v>0.7</c:v>
                </c:pt>
                <c:pt idx="43">
                  <c:v>-1.37</c:v>
                </c:pt>
                <c:pt idx="44">
                  <c:v>-0.08</c:v>
                </c:pt>
                <c:pt idx="45">
                  <c:v>-0.32</c:v>
                </c:pt>
                <c:pt idx="46">
                  <c:v>-0.28000000000000003</c:v>
                </c:pt>
                <c:pt idx="47">
                  <c:v>-1.68</c:v>
                </c:pt>
                <c:pt idx="48">
                  <c:v>-2.0099999999999998</c:v>
                </c:pt>
                <c:pt idx="49">
                  <c:v>-0.46</c:v>
                </c:pt>
                <c:pt idx="50">
                  <c:v>-0.63</c:v>
                </c:pt>
                <c:pt idx="51">
                  <c:v>-1.05</c:v>
                </c:pt>
                <c:pt idx="52">
                  <c:v>-1</c:v>
                </c:pt>
                <c:pt idx="53">
                  <c:v>-1.43</c:v>
                </c:pt>
                <c:pt idx="54">
                  <c:v>-1.25</c:v>
                </c:pt>
                <c:pt idx="55">
                  <c:v>-0.6</c:v>
                </c:pt>
                <c:pt idx="56">
                  <c:v>-0.89</c:v>
                </c:pt>
                <c:pt idx="57">
                  <c:v>-0.35</c:v>
                </c:pt>
                <c:pt idx="58">
                  <c:v>-0.76</c:v>
                </c:pt>
                <c:pt idx="59">
                  <c:v>0.04</c:v>
                </c:pt>
                <c:pt idx="60">
                  <c:v>-0.56999999999999995</c:v>
                </c:pt>
                <c:pt idx="61">
                  <c:v>-7.0000000000000007E-2</c:v>
                </c:pt>
                <c:pt idx="62">
                  <c:v>-1.1200000000000001</c:v>
                </c:pt>
                <c:pt idx="63">
                  <c:v>0.05</c:v>
                </c:pt>
                <c:pt idx="64">
                  <c:v>0.43</c:v>
                </c:pt>
                <c:pt idx="65">
                  <c:v>0.28999999999999998</c:v>
                </c:pt>
                <c:pt idx="66">
                  <c:v>0.74</c:v>
                </c:pt>
                <c:pt idx="67">
                  <c:v>0.05</c:v>
                </c:pt>
                <c:pt idx="68">
                  <c:v>-0.63</c:v>
                </c:pt>
                <c:pt idx="69">
                  <c:v>-1.0900000000000001</c:v>
                </c:pt>
                <c:pt idx="70">
                  <c:v>-0.03</c:v>
                </c:pt>
                <c:pt idx="71">
                  <c:v>7.0000000000000007E-2</c:v>
                </c:pt>
                <c:pt idx="72">
                  <c:v>-1.32</c:v>
                </c:pt>
                <c:pt idx="73">
                  <c:v>-1.61</c:v>
                </c:pt>
                <c:pt idx="74">
                  <c:v>-0.52</c:v>
                </c:pt>
                <c:pt idx="75">
                  <c:v>-1.33</c:v>
                </c:pt>
                <c:pt idx="76">
                  <c:v>0.01</c:v>
                </c:pt>
                <c:pt idx="77">
                  <c:v>0.97</c:v>
                </c:pt>
                <c:pt idx="78">
                  <c:v>0.43</c:v>
                </c:pt>
                <c:pt idx="79">
                  <c:v>0.08</c:v>
                </c:pt>
                <c:pt idx="80">
                  <c:v>-0.94</c:v>
                </c:pt>
                <c:pt idx="81">
                  <c:v>0.52</c:v>
                </c:pt>
                <c:pt idx="82">
                  <c:v>0.72</c:v>
                </c:pt>
                <c:pt idx="83">
                  <c:v>-0.5</c:v>
                </c:pt>
                <c:pt idx="84">
                  <c:v>0.2</c:v>
                </c:pt>
                <c:pt idx="85">
                  <c:v>-1.52</c:v>
                </c:pt>
                <c:pt idx="86">
                  <c:v>-1.26</c:v>
                </c:pt>
                <c:pt idx="87">
                  <c:v>-1.97</c:v>
                </c:pt>
                <c:pt idx="88">
                  <c:v>-1.21</c:v>
                </c:pt>
                <c:pt idx="89">
                  <c:v>-2.44</c:v>
                </c:pt>
                <c:pt idx="90">
                  <c:v>-2.35</c:v>
                </c:pt>
                <c:pt idx="91">
                  <c:v>-2.25</c:v>
                </c:pt>
                <c:pt idx="92">
                  <c:v>-1.95</c:v>
                </c:pt>
                <c:pt idx="93">
                  <c:v>-2.8</c:v>
                </c:pt>
                <c:pt idx="94">
                  <c:v>-3.08</c:v>
                </c:pt>
                <c:pt idx="95">
                  <c:v>-2.75</c:v>
                </c:pt>
                <c:pt idx="96">
                  <c:v>-2.48</c:v>
                </c:pt>
                <c:pt idx="97">
                  <c:v>-2.74</c:v>
                </c:pt>
                <c:pt idx="98">
                  <c:v>-2.56</c:v>
                </c:pt>
                <c:pt idx="99">
                  <c:v>-2.17</c:v>
                </c:pt>
                <c:pt idx="100">
                  <c:v>-1.41</c:v>
                </c:pt>
                <c:pt idx="101">
                  <c:v>-1.7</c:v>
                </c:pt>
                <c:pt idx="102">
                  <c:v>-1.03</c:v>
                </c:pt>
                <c:pt idx="103">
                  <c:v>-1.1599999999999999</c:v>
                </c:pt>
                <c:pt idx="104">
                  <c:v>-0.71</c:v>
                </c:pt>
                <c:pt idx="105">
                  <c:v>-2.2999999999999998</c:v>
                </c:pt>
                <c:pt idx="106">
                  <c:v>-2.11</c:v>
                </c:pt>
                <c:pt idx="107">
                  <c:v>-1.28</c:v>
                </c:pt>
                <c:pt idx="108">
                  <c:v>-1.82</c:v>
                </c:pt>
                <c:pt idx="109">
                  <c:v>-0.68</c:v>
                </c:pt>
                <c:pt idx="110">
                  <c:v>0.03</c:v>
                </c:pt>
                <c:pt idx="111">
                  <c:v>-0.57999999999999996</c:v>
                </c:pt>
                <c:pt idx="112">
                  <c:v>0.56999999999999995</c:v>
                </c:pt>
                <c:pt idx="113">
                  <c:v>1.76</c:v>
                </c:pt>
                <c:pt idx="114">
                  <c:v>0.72</c:v>
                </c:pt>
                <c:pt idx="115">
                  <c:v>0.51</c:v>
                </c:pt>
                <c:pt idx="116">
                  <c:v>1.59</c:v>
                </c:pt>
                <c:pt idx="117">
                  <c:v>1.5</c:v>
                </c:pt>
                <c:pt idx="118">
                  <c:v>-0.32</c:v>
                </c:pt>
                <c:pt idx="119">
                  <c:v>-0.55000000000000004</c:v>
                </c:pt>
                <c:pt idx="120">
                  <c:v>0.25</c:v>
                </c:pt>
                <c:pt idx="121">
                  <c:v>0.62</c:v>
                </c:pt>
                <c:pt idx="122">
                  <c:v>0.25</c:v>
                </c:pt>
                <c:pt idx="123">
                  <c:v>1.06</c:v>
                </c:pt>
                <c:pt idx="124">
                  <c:v>1.28</c:v>
                </c:pt>
                <c:pt idx="125">
                  <c:v>1.33</c:v>
                </c:pt>
                <c:pt idx="126">
                  <c:v>0.89</c:v>
                </c:pt>
                <c:pt idx="127">
                  <c:v>1.06</c:v>
                </c:pt>
                <c:pt idx="128">
                  <c:v>0.28999999999999998</c:v>
                </c:pt>
                <c:pt idx="129">
                  <c:v>0.01</c:v>
                </c:pt>
                <c:pt idx="130">
                  <c:v>-0.18</c:v>
                </c:pt>
                <c:pt idx="131">
                  <c:v>0.86</c:v>
                </c:pt>
                <c:pt idx="132">
                  <c:v>0.69</c:v>
                </c:pt>
                <c:pt idx="133">
                  <c:v>-0.43</c:v>
                </c:pt>
                <c:pt idx="134">
                  <c:v>-0.95</c:v>
                </c:pt>
                <c:pt idx="135">
                  <c:v>-0.02</c:v>
                </c:pt>
                <c:pt idx="136">
                  <c:v>0.23</c:v>
                </c:pt>
                <c:pt idx="137">
                  <c:v>0.44</c:v>
                </c:pt>
                <c:pt idx="138">
                  <c:v>-0.5</c:v>
                </c:pt>
                <c:pt idx="139">
                  <c:v>-0.62</c:v>
                </c:pt>
                <c:pt idx="140">
                  <c:v>-0.85</c:v>
                </c:pt>
                <c:pt idx="141">
                  <c:v>0.52</c:v>
                </c:pt>
                <c:pt idx="142">
                  <c:v>1.1100000000000001</c:v>
                </c:pt>
                <c:pt idx="143">
                  <c:v>0.06</c:v>
                </c:pt>
                <c:pt idx="144">
                  <c:v>0.3</c:v>
                </c:pt>
                <c:pt idx="145">
                  <c:v>0.52</c:v>
                </c:pt>
                <c:pt idx="146">
                  <c:v>-0.21</c:v>
                </c:pt>
                <c:pt idx="147">
                  <c:v>0.09</c:v>
                </c:pt>
                <c:pt idx="148">
                  <c:v>0.91</c:v>
                </c:pt>
                <c:pt idx="149">
                  <c:v>0.64</c:v>
                </c:pt>
                <c:pt idx="150">
                  <c:v>-0.27</c:v>
                </c:pt>
                <c:pt idx="151">
                  <c:v>-0.38</c:v>
                </c:pt>
                <c:pt idx="152">
                  <c:v>-0.94</c:v>
                </c:pt>
                <c:pt idx="153">
                  <c:v>0.09</c:v>
                </c:pt>
                <c:pt idx="154">
                  <c:v>-0.23</c:v>
                </c:pt>
                <c:pt idx="155">
                  <c:v>0.17</c:v>
                </c:pt>
                <c:pt idx="156">
                  <c:v>1.18</c:v>
                </c:pt>
                <c:pt idx="157">
                  <c:v>0.43</c:v>
                </c:pt>
                <c:pt idx="158">
                  <c:v>0.09</c:v>
                </c:pt>
                <c:pt idx="159">
                  <c:v>0.34</c:v>
                </c:pt>
                <c:pt idx="160">
                  <c:v>-0.06</c:v>
                </c:pt>
                <c:pt idx="161">
                  <c:v>-0.61</c:v>
                </c:pt>
                <c:pt idx="162">
                  <c:v>-1.22</c:v>
                </c:pt>
                <c:pt idx="163">
                  <c:v>-1.1299999999999999</c:v>
                </c:pt>
                <c:pt idx="164">
                  <c:v>-2.0099999999999998</c:v>
                </c:pt>
                <c:pt idx="165">
                  <c:v>-2.2799999999999998</c:v>
                </c:pt>
                <c:pt idx="166">
                  <c:v>-1.85</c:v>
                </c:pt>
                <c:pt idx="167">
                  <c:v>-2.69</c:v>
                </c:pt>
                <c:pt idx="168">
                  <c:v>-1.29</c:v>
                </c:pt>
                <c:pt idx="169">
                  <c:v>-1.1499999999999999</c:v>
                </c:pt>
                <c:pt idx="170">
                  <c:v>-1.42</c:v>
                </c:pt>
                <c:pt idx="171">
                  <c:v>-0.8</c:v>
                </c:pt>
                <c:pt idx="172">
                  <c:v>-1.22</c:v>
                </c:pt>
                <c:pt idx="173">
                  <c:v>-1.62</c:v>
                </c:pt>
                <c:pt idx="174">
                  <c:v>-1.46</c:v>
                </c:pt>
                <c:pt idx="175">
                  <c:v>-0.48</c:v>
                </c:pt>
                <c:pt idx="176">
                  <c:v>-1.58</c:v>
                </c:pt>
                <c:pt idx="177">
                  <c:v>-1.55</c:v>
                </c:pt>
                <c:pt idx="178">
                  <c:v>-0.37</c:v>
                </c:pt>
                <c:pt idx="179">
                  <c:v>-0.96</c:v>
                </c:pt>
                <c:pt idx="180">
                  <c:v>-0.33</c:v>
                </c:pt>
                <c:pt idx="181">
                  <c:v>-0.16</c:v>
                </c:pt>
                <c:pt idx="182">
                  <c:v>-0.54</c:v>
                </c:pt>
                <c:pt idx="183">
                  <c:v>-0.41</c:v>
                </c:pt>
                <c:pt idx="184">
                  <c:v>-0.65</c:v>
                </c:pt>
                <c:pt idx="185">
                  <c:v>-0.88</c:v>
                </c:pt>
                <c:pt idx="186">
                  <c:v>-1</c:v>
                </c:pt>
                <c:pt idx="187">
                  <c:v>-1.03</c:v>
                </c:pt>
                <c:pt idx="188">
                  <c:v>0.45</c:v>
                </c:pt>
                <c:pt idx="189">
                  <c:v>-0.52</c:v>
                </c:pt>
                <c:pt idx="190">
                  <c:v>-2.08</c:v>
                </c:pt>
                <c:pt idx="191">
                  <c:v>-1.08</c:v>
                </c:pt>
                <c:pt idx="192">
                  <c:v>0.01</c:v>
                </c:pt>
                <c:pt idx="193">
                  <c:v>-0.21</c:v>
                </c:pt>
                <c:pt idx="194">
                  <c:v>-0.87</c:v>
                </c:pt>
                <c:pt idx="195">
                  <c:v>-1.03</c:v>
                </c:pt>
                <c:pt idx="196">
                  <c:v>-1.91</c:v>
                </c:pt>
                <c:pt idx="197">
                  <c:v>-0.32</c:v>
                </c:pt>
                <c:pt idx="198">
                  <c:v>-0.51</c:v>
                </c:pt>
                <c:pt idx="199">
                  <c:v>-1.03</c:v>
                </c:pt>
                <c:pt idx="200">
                  <c:v>-0.68</c:v>
                </c:pt>
                <c:pt idx="201">
                  <c:v>-0.37</c:v>
                </c:pt>
                <c:pt idx="202">
                  <c:v>-0.8</c:v>
                </c:pt>
                <c:pt idx="203">
                  <c:v>-1.52</c:v>
                </c:pt>
                <c:pt idx="204">
                  <c:v>-1.24</c:v>
                </c:pt>
                <c:pt idx="205">
                  <c:v>-1.1599999999999999</c:v>
                </c:pt>
                <c:pt idx="206">
                  <c:v>0.04</c:v>
                </c:pt>
                <c:pt idx="207">
                  <c:v>0.62</c:v>
                </c:pt>
                <c:pt idx="208">
                  <c:v>-0.66</c:v>
                </c:pt>
                <c:pt idx="209">
                  <c:v>-0.8</c:v>
                </c:pt>
                <c:pt idx="210">
                  <c:v>-0.47</c:v>
                </c:pt>
                <c:pt idx="211">
                  <c:v>0.2</c:v>
                </c:pt>
                <c:pt idx="212">
                  <c:v>0.59</c:v>
                </c:pt>
                <c:pt idx="213">
                  <c:v>-0.36</c:v>
                </c:pt>
                <c:pt idx="214">
                  <c:v>-0.59</c:v>
                </c:pt>
                <c:pt idx="215">
                  <c:v>0.06</c:v>
                </c:pt>
                <c:pt idx="216">
                  <c:v>-0.82</c:v>
                </c:pt>
                <c:pt idx="217">
                  <c:v>-0.03</c:v>
                </c:pt>
                <c:pt idx="218">
                  <c:v>-1.29</c:v>
                </c:pt>
                <c:pt idx="219">
                  <c:v>0.06</c:v>
                </c:pt>
                <c:pt idx="220">
                  <c:v>-0.53</c:v>
                </c:pt>
                <c:pt idx="221">
                  <c:v>0.16</c:v>
                </c:pt>
                <c:pt idx="222">
                  <c:v>0.26</c:v>
                </c:pt>
                <c:pt idx="223">
                  <c:v>-0.35</c:v>
                </c:pt>
                <c:pt idx="224">
                  <c:v>-0.33</c:v>
                </c:pt>
                <c:pt idx="225">
                  <c:v>-1.17</c:v>
                </c:pt>
                <c:pt idx="226">
                  <c:v>-1.1499999999999999</c:v>
                </c:pt>
                <c:pt idx="227">
                  <c:v>-0.32</c:v>
                </c:pt>
                <c:pt idx="228">
                  <c:v>-0.2</c:v>
                </c:pt>
                <c:pt idx="229">
                  <c:v>-0.18</c:v>
                </c:pt>
                <c:pt idx="230">
                  <c:v>-1.2</c:v>
                </c:pt>
                <c:pt idx="231">
                  <c:v>-0.89</c:v>
                </c:pt>
                <c:pt idx="232">
                  <c:v>-1.24</c:v>
                </c:pt>
                <c:pt idx="233">
                  <c:v>-1.1599999999999999</c:v>
                </c:pt>
                <c:pt idx="234">
                  <c:v>-0.89</c:v>
                </c:pt>
                <c:pt idx="235">
                  <c:v>-1.24</c:v>
                </c:pt>
                <c:pt idx="236">
                  <c:v>-0.72</c:v>
                </c:pt>
                <c:pt idx="237">
                  <c:v>-0.64</c:v>
                </c:pt>
                <c:pt idx="238">
                  <c:v>-0.05</c:v>
                </c:pt>
                <c:pt idx="239">
                  <c:v>-0.4</c:v>
                </c:pt>
                <c:pt idx="240">
                  <c:v>-0.95</c:v>
                </c:pt>
                <c:pt idx="241">
                  <c:v>-0.4</c:v>
                </c:pt>
                <c:pt idx="242">
                  <c:v>-0.31</c:v>
                </c:pt>
                <c:pt idx="243">
                  <c:v>-1.03</c:v>
                </c:pt>
                <c:pt idx="244">
                  <c:v>-0.53</c:v>
                </c:pt>
                <c:pt idx="245">
                  <c:v>-0.35</c:v>
                </c:pt>
                <c:pt idx="246">
                  <c:v>0.53</c:v>
                </c:pt>
                <c:pt idx="247">
                  <c:v>0.19</c:v>
                </c:pt>
                <c:pt idx="248">
                  <c:v>0.06</c:v>
                </c:pt>
                <c:pt idx="249">
                  <c:v>-0.34</c:v>
                </c:pt>
                <c:pt idx="250">
                  <c:v>-0.44</c:v>
                </c:pt>
                <c:pt idx="251">
                  <c:v>-1.27</c:v>
                </c:pt>
                <c:pt idx="252">
                  <c:v>-1.26</c:v>
                </c:pt>
                <c:pt idx="253">
                  <c:v>-0.95</c:v>
                </c:pt>
                <c:pt idx="254">
                  <c:v>-0.5</c:v>
                </c:pt>
                <c:pt idx="255">
                  <c:v>-0.44</c:v>
                </c:pt>
                <c:pt idx="256">
                  <c:v>-0.2</c:v>
                </c:pt>
                <c:pt idx="257">
                  <c:v>0.89</c:v>
                </c:pt>
                <c:pt idx="258">
                  <c:v>0.1</c:v>
                </c:pt>
                <c:pt idx="259">
                  <c:v>-0.81</c:v>
                </c:pt>
                <c:pt idx="260">
                  <c:v>-0.66</c:v>
                </c:pt>
                <c:pt idx="261">
                  <c:v>1.1200000000000001</c:v>
                </c:pt>
                <c:pt idx="262">
                  <c:v>0.15</c:v>
                </c:pt>
                <c:pt idx="263">
                  <c:v>1.38</c:v>
                </c:pt>
                <c:pt idx="264">
                  <c:v>0.61</c:v>
                </c:pt>
                <c:pt idx="265">
                  <c:v>0.43</c:v>
                </c:pt>
                <c:pt idx="266">
                  <c:v>1.33</c:v>
                </c:pt>
                <c:pt idx="267">
                  <c:v>0.43</c:v>
                </c:pt>
                <c:pt idx="268">
                  <c:v>-0.49</c:v>
                </c:pt>
                <c:pt idx="269">
                  <c:v>0.06</c:v>
                </c:pt>
                <c:pt idx="270">
                  <c:v>-0.68</c:v>
                </c:pt>
                <c:pt idx="271">
                  <c:v>-1.63</c:v>
                </c:pt>
                <c:pt idx="272">
                  <c:v>-1.67</c:v>
                </c:pt>
                <c:pt idx="273">
                  <c:v>-1.39</c:v>
                </c:pt>
                <c:pt idx="274">
                  <c:v>-0.8</c:v>
                </c:pt>
                <c:pt idx="275">
                  <c:v>-0.97</c:v>
                </c:pt>
                <c:pt idx="276">
                  <c:v>-1.9</c:v>
                </c:pt>
                <c:pt idx="277">
                  <c:v>-1.74</c:v>
                </c:pt>
                <c:pt idx="278">
                  <c:v>-1.68</c:v>
                </c:pt>
                <c:pt idx="279">
                  <c:v>-1.59</c:v>
                </c:pt>
                <c:pt idx="280">
                  <c:v>-1.55</c:v>
                </c:pt>
                <c:pt idx="281">
                  <c:v>-1.55</c:v>
                </c:pt>
                <c:pt idx="282">
                  <c:v>-2.2000000000000002</c:v>
                </c:pt>
                <c:pt idx="283">
                  <c:v>-0.15</c:v>
                </c:pt>
                <c:pt idx="284">
                  <c:v>0.21</c:v>
                </c:pt>
                <c:pt idx="285">
                  <c:v>-0.22</c:v>
                </c:pt>
                <c:pt idx="286">
                  <c:v>-1.25</c:v>
                </c:pt>
                <c:pt idx="287">
                  <c:v>-1.87</c:v>
                </c:pt>
                <c:pt idx="288">
                  <c:v>-1.99</c:v>
                </c:pt>
                <c:pt idx="289">
                  <c:v>-1.83</c:v>
                </c:pt>
                <c:pt idx="290">
                  <c:v>-2.09</c:v>
                </c:pt>
                <c:pt idx="291">
                  <c:v>-1.65</c:v>
                </c:pt>
                <c:pt idx="292">
                  <c:v>-1.57</c:v>
                </c:pt>
                <c:pt idx="293">
                  <c:v>-1.87</c:v>
                </c:pt>
                <c:pt idx="294">
                  <c:v>-0.83</c:v>
                </c:pt>
                <c:pt idx="295">
                  <c:v>0.25</c:v>
                </c:pt>
                <c:pt idx="296">
                  <c:v>0.17</c:v>
                </c:pt>
                <c:pt idx="297">
                  <c:v>0.11</c:v>
                </c:pt>
                <c:pt idx="298">
                  <c:v>0.56999999999999995</c:v>
                </c:pt>
                <c:pt idx="299">
                  <c:v>-0.33</c:v>
                </c:pt>
                <c:pt idx="300">
                  <c:v>-0.46</c:v>
                </c:pt>
                <c:pt idx="301">
                  <c:v>-0.61</c:v>
                </c:pt>
                <c:pt idx="302">
                  <c:v>-0.5</c:v>
                </c:pt>
                <c:pt idx="303">
                  <c:v>-0.69</c:v>
                </c:pt>
                <c:pt idx="304">
                  <c:v>-0.76</c:v>
                </c:pt>
                <c:pt idx="305">
                  <c:v>-0.97</c:v>
                </c:pt>
                <c:pt idx="306">
                  <c:v>-0.56999999999999995</c:v>
                </c:pt>
                <c:pt idx="307">
                  <c:v>-1.1399999999999999</c:v>
                </c:pt>
                <c:pt idx="308">
                  <c:v>-0.51</c:v>
                </c:pt>
                <c:pt idx="309">
                  <c:v>-0.87</c:v>
                </c:pt>
                <c:pt idx="310">
                  <c:v>-1.81</c:v>
                </c:pt>
                <c:pt idx="311">
                  <c:v>-0.76</c:v>
                </c:pt>
                <c:pt idx="312">
                  <c:v>-1.22</c:v>
                </c:pt>
                <c:pt idx="313">
                  <c:v>-1.65</c:v>
                </c:pt>
                <c:pt idx="314">
                  <c:v>-0.9</c:v>
                </c:pt>
                <c:pt idx="315">
                  <c:v>-0.52</c:v>
                </c:pt>
                <c:pt idx="316">
                  <c:v>-0.28000000000000003</c:v>
                </c:pt>
                <c:pt idx="317">
                  <c:v>-0.31</c:v>
                </c:pt>
                <c:pt idx="318">
                  <c:v>-0.08</c:v>
                </c:pt>
                <c:pt idx="319">
                  <c:v>0.27</c:v>
                </c:pt>
                <c:pt idx="320">
                  <c:v>0.44</c:v>
                </c:pt>
                <c:pt idx="321">
                  <c:v>-0.1</c:v>
                </c:pt>
                <c:pt idx="322">
                  <c:v>0.43</c:v>
                </c:pt>
                <c:pt idx="323">
                  <c:v>-0.12</c:v>
                </c:pt>
                <c:pt idx="324">
                  <c:v>-0.84</c:v>
                </c:pt>
                <c:pt idx="325">
                  <c:v>-0.71</c:v>
                </c:pt>
                <c:pt idx="326">
                  <c:v>-0.51</c:v>
                </c:pt>
                <c:pt idx="327">
                  <c:v>-1.3</c:v>
                </c:pt>
                <c:pt idx="328">
                  <c:v>-1.02</c:v>
                </c:pt>
                <c:pt idx="329">
                  <c:v>-1.1599999999999999</c:v>
                </c:pt>
                <c:pt idx="330">
                  <c:v>-0.4</c:v>
                </c:pt>
                <c:pt idx="331">
                  <c:v>-1.07</c:v>
                </c:pt>
                <c:pt idx="332">
                  <c:v>-1.23</c:v>
                </c:pt>
                <c:pt idx="333">
                  <c:v>-1.29</c:v>
                </c:pt>
                <c:pt idx="334">
                  <c:v>-2.08</c:v>
                </c:pt>
                <c:pt idx="335">
                  <c:v>-1.61</c:v>
                </c:pt>
                <c:pt idx="336">
                  <c:v>-1.1399999999999999</c:v>
                </c:pt>
                <c:pt idx="337">
                  <c:v>-1.85</c:v>
                </c:pt>
                <c:pt idx="338">
                  <c:v>-0.96</c:v>
                </c:pt>
                <c:pt idx="339">
                  <c:v>-0.89</c:v>
                </c:pt>
                <c:pt idx="340">
                  <c:v>-0.68</c:v>
                </c:pt>
                <c:pt idx="341">
                  <c:v>-0.67</c:v>
                </c:pt>
                <c:pt idx="342">
                  <c:v>0.61</c:v>
                </c:pt>
                <c:pt idx="343">
                  <c:v>1.28</c:v>
                </c:pt>
                <c:pt idx="344">
                  <c:v>0.82</c:v>
                </c:pt>
                <c:pt idx="345">
                  <c:v>1.1100000000000001</c:v>
                </c:pt>
                <c:pt idx="346">
                  <c:v>1.25</c:v>
                </c:pt>
                <c:pt idx="347">
                  <c:v>1.22</c:v>
                </c:pt>
                <c:pt idx="348">
                  <c:v>1.65</c:v>
                </c:pt>
                <c:pt idx="349">
                  <c:v>1.1100000000000001</c:v>
                </c:pt>
                <c:pt idx="350">
                  <c:v>0.72</c:v>
                </c:pt>
                <c:pt idx="351">
                  <c:v>0.3</c:v>
                </c:pt>
                <c:pt idx="352">
                  <c:v>0.31</c:v>
                </c:pt>
                <c:pt idx="353">
                  <c:v>0.42</c:v>
                </c:pt>
                <c:pt idx="354">
                  <c:v>0.19</c:v>
                </c:pt>
                <c:pt idx="355">
                  <c:v>0.64</c:v>
                </c:pt>
                <c:pt idx="356">
                  <c:v>-0.55000000000000004</c:v>
                </c:pt>
                <c:pt idx="357">
                  <c:v>-0.61</c:v>
                </c:pt>
                <c:pt idx="358">
                  <c:v>-0.72</c:v>
                </c:pt>
                <c:pt idx="359">
                  <c:v>-0.69</c:v>
                </c:pt>
                <c:pt idx="360">
                  <c:v>0.34</c:v>
                </c:pt>
                <c:pt idx="361">
                  <c:v>1.45</c:v>
                </c:pt>
                <c:pt idx="362">
                  <c:v>1.34</c:v>
                </c:pt>
                <c:pt idx="363">
                  <c:v>1.29</c:v>
                </c:pt>
                <c:pt idx="364">
                  <c:v>0.9</c:v>
                </c:pt>
                <c:pt idx="365">
                  <c:v>0.15</c:v>
                </c:pt>
                <c:pt idx="366">
                  <c:v>-1.24</c:v>
                </c:pt>
                <c:pt idx="367">
                  <c:v>-0.56000000000000005</c:v>
                </c:pt>
                <c:pt idx="368">
                  <c:v>-0.44</c:v>
                </c:pt>
                <c:pt idx="369">
                  <c:v>0.1</c:v>
                </c:pt>
                <c:pt idx="370">
                  <c:v>-7.0000000000000007E-2</c:v>
                </c:pt>
                <c:pt idx="371">
                  <c:v>-0.43</c:v>
                </c:pt>
                <c:pt idx="372">
                  <c:v>-0.57999999999999996</c:v>
                </c:pt>
                <c:pt idx="373">
                  <c:v>-1.33</c:v>
                </c:pt>
                <c:pt idx="374">
                  <c:v>0.3</c:v>
                </c:pt>
                <c:pt idx="375">
                  <c:v>0.89</c:v>
                </c:pt>
                <c:pt idx="376">
                  <c:v>1.0900000000000001</c:v>
                </c:pt>
                <c:pt idx="377">
                  <c:v>0.17</c:v>
                </c:pt>
                <c:pt idx="378">
                  <c:v>0.84</c:v>
                </c:pt>
                <c:pt idx="379">
                  <c:v>0.52</c:v>
                </c:pt>
                <c:pt idx="380">
                  <c:v>1</c:v>
                </c:pt>
                <c:pt idx="381">
                  <c:v>1.06</c:v>
                </c:pt>
                <c:pt idx="382">
                  <c:v>0.48</c:v>
                </c:pt>
                <c:pt idx="383">
                  <c:v>-0.42</c:v>
                </c:pt>
                <c:pt idx="384">
                  <c:v>-0.11</c:v>
                </c:pt>
                <c:pt idx="385">
                  <c:v>1.32</c:v>
                </c:pt>
                <c:pt idx="386">
                  <c:v>1.0900000000000001</c:v>
                </c:pt>
                <c:pt idx="387">
                  <c:v>1.49</c:v>
                </c:pt>
                <c:pt idx="388">
                  <c:v>1.2</c:v>
                </c:pt>
                <c:pt idx="389">
                  <c:v>-0.22</c:v>
                </c:pt>
                <c:pt idx="390">
                  <c:v>0.23</c:v>
                </c:pt>
                <c:pt idx="391">
                  <c:v>0.51</c:v>
                </c:pt>
                <c:pt idx="392">
                  <c:v>0.1</c:v>
                </c:pt>
                <c:pt idx="393">
                  <c:v>1.35</c:v>
                </c:pt>
                <c:pt idx="394">
                  <c:v>0.37</c:v>
                </c:pt>
                <c:pt idx="395">
                  <c:v>-0.1</c:v>
                </c:pt>
                <c:pt idx="396">
                  <c:v>0.59</c:v>
                </c:pt>
                <c:pt idx="397">
                  <c:v>1.46</c:v>
                </c:pt>
                <c:pt idx="398">
                  <c:v>0.99</c:v>
                </c:pt>
                <c:pt idx="399">
                  <c:v>1.45</c:v>
                </c:pt>
                <c:pt idx="400">
                  <c:v>1.75</c:v>
                </c:pt>
                <c:pt idx="401">
                  <c:v>1.69</c:v>
                </c:pt>
                <c:pt idx="402">
                  <c:v>0.84</c:v>
                </c:pt>
                <c:pt idx="403">
                  <c:v>0.18</c:v>
                </c:pt>
                <c:pt idx="404">
                  <c:v>0.42</c:v>
                </c:pt>
                <c:pt idx="405">
                  <c:v>0.18</c:v>
                </c:pt>
                <c:pt idx="406">
                  <c:v>0.8</c:v>
                </c:pt>
                <c:pt idx="407">
                  <c:v>0.67</c:v>
                </c:pt>
                <c:pt idx="408">
                  <c:v>0.34</c:v>
                </c:pt>
                <c:pt idx="409">
                  <c:v>0.2</c:v>
                </c:pt>
                <c:pt idx="410">
                  <c:v>0.19</c:v>
                </c:pt>
                <c:pt idx="411">
                  <c:v>-0.19</c:v>
                </c:pt>
                <c:pt idx="412">
                  <c:v>-0.57999999999999996</c:v>
                </c:pt>
                <c:pt idx="413">
                  <c:v>-0.78</c:v>
                </c:pt>
                <c:pt idx="414">
                  <c:v>0.57999999999999996</c:v>
                </c:pt>
                <c:pt idx="415">
                  <c:v>0.39</c:v>
                </c:pt>
                <c:pt idx="416">
                  <c:v>0.84</c:v>
                </c:pt>
                <c:pt idx="417">
                  <c:v>0.37</c:v>
                </c:pt>
                <c:pt idx="418">
                  <c:v>-0.25</c:v>
                </c:pt>
                <c:pt idx="419">
                  <c:v>0.26</c:v>
                </c:pt>
                <c:pt idx="420">
                  <c:v>0.56000000000000005</c:v>
                </c:pt>
                <c:pt idx="421">
                  <c:v>1.1399999999999999</c:v>
                </c:pt>
                <c:pt idx="422">
                  <c:v>2.11</c:v>
                </c:pt>
                <c:pt idx="423">
                  <c:v>1.87</c:v>
                </c:pt>
                <c:pt idx="424">
                  <c:v>1.8</c:v>
                </c:pt>
                <c:pt idx="425">
                  <c:v>2.36</c:v>
                </c:pt>
                <c:pt idx="426">
                  <c:v>3.51</c:v>
                </c:pt>
                <c:pt idx="427">
                  <c:v>1.85</c:v>
                </c:pt>
                <c:pt idx="428">
                  <c:v>0.91</c:v>
                </c:pt>
                <c:pt idx="429">
                  <c:v>0.96</c:v>
                </c:pt>
                <c:pt idx="430">
                  <c:v>1.02</c:v>
                </c:pt>
                <c:pt idx="431">
                  <c:v>1.69</c:v>
                </c:pt>
                <c:pt idx="432">
                  <c:v>1.5</c:v>
                </c:pt>
                <c:pt idx="433">
                  <c:v>1.21</c:v>
                </c:pt>
                <c:pt idx="434">
                  <c:v>1.77</c:v>
                </c:pt>
                <c:pt idx="435">
                  <c:v>1.52</c:v>
                </c:pt>
                <c:pt idx="436">
                  <c:v>1.3</c:v>
                </c:pt>
                <c:pt idx="437">
                  <c:v>0.18</c:v>
                </c:pt>
                <c:pt idx="438">
                  <c:v>-0.18</c:v>
                </c:pt>
                <c:pt idx="439">
                  <c:v>-0.03</c:v>
                </c:pt>
                <c:pt idx="440">
                  <c:v>0.67</c:v>
                </c:pt>
                <c:pt idx="441">
                  <c:v>0.57999999999999996</c:v>
                </c:pt>
                <c:pt idx="442">
                  <c:v>0.71</c:v>
                </c:pt>
                <c:pt idx="443">
                  <c:v>0.82</c:v>
                </c:pt>
                <c:pt idx="444">
                  <c:v>1.27</c:v>
                </c:pt>
                <c:pt idx="445">
                  <c:v>0.94</c:v>
                </c:pt>
                <c:pt idx="446">
                  <c:v>0.56999999999999995</c:v>
                </c:pt>
                <c:pt idx="447">
                  <c:v>0.19</c:v>
                </c:pt>
                <c:pt idx="448">
                  <c:v>0</c:v>
                </c:pt>
                <c:pt idx="449">
                  <c:v>0.18</c:v>
                </c:pt>
                <c:pt idx="450">
                  <c:v>1.07</c:v>
                </c:pt>
                <c:pt idx="451">
                  <c:v>0.81</c:v>
                </c:pt>
                <c:pt idx="452">
                  <c:v>0.44</c:v>
                </c:pt>
                <c:pt idx="453">
                  <c:v>0.28999999999999998</c:v>
                </c:pt>
                <c:pt idx="454">
                  <c:v>-0.75</c:v>
                </c:pt>
                <c:pt idx="455">
                  <c:v>0.38</c:v>
                </c:pt>
                <c:pt idx="456">
                  <c:v>1.1200000000000001</c:v>
                </c:pt>
                <c:pt idx="457">
                  <c:v>1.61</c:v>
                </c:pt>
                <c:pt idx="458">
                  <c:v>2.1800000000000002</c:v>
                </c:pt>
                <c:pt idx="459">
                  <c:v>1.55</c:v>
                </c:pt>
                <c:pt idx="460">
                  <c:v>1.1599999999999999</c:v>
                </c:pt>
                <c:pt idx="461">
                  <c:v>0.89</c:v>
                </c:pt>
                <c:pt idx="462">
                  <c:v>1.38</c:v>
                </c:pt>
                <c:pt idx="463">
                  <c:v>0.22</c:v>
                </c:pt>
                <c:pt idx="464">
                  <c:v>0.22</c:v>
                </c:pt>
                <c:pt idx="465">
                  <c:v>1</c:v>
                </c:pt>
                <c:pt idx="466">
                  <c:v>1.77</c:v>
                </c:pt>
                <c:pt idx="467">
                  <c:v>1.77</c:v>
                </c:pt>
                <c:pt idx="468">
                  <c:v>1.88</c:v>
                </c:pt>
                <c:pt idx="469">
                  <c:v>1.75</c:v>
                </c:pt>
                <c:pt idx="470">
                  <c:v>2.1</c:v>
                </c:pt>
                <c:pt idx="471">
                  <c:v>2.16</c:v>
                </c:pt>
                <c:pt idx="472">
                  <c:v>1.85</c:v>
                </c:pt>
                <c:pt idx="473">
                  <c:v>0.73</c:v>
                </c:pt>
                <c:pt idx="474">
                  <c:v>2.0099999999999998</c:v>
                </c:pt>
                <c:pt idx="475">
                  <c:v>2.83</c:v>
                </c:pt>
                <c:pt idx="476">
                  <c:v>2.44</c:v>
                </c:pt>
                <c:pt idx="477">
                  <c:v>1.36</c:v>
                </c:pt>
                <c:pt idx="478">
                  <c:v>1.47</c:v>
                </c:pt>
                <c:pt idx="479">
                  <c:v>1.27</c:v>
                </c:pt>
                <c:pt idx="480">
                  <c:v>0.93</c:v>
                </c:pt>
                <c:pt idx="481">
                  <c:v>1.24</c:v>
                </c:pt>
                <c:pt idx="482">
                  <c:v>1.42</c:v>
                </c:pt>
                <c:pt idx="483">
                  <c:v>0.94</c:v>
                </c:pt>
                <c:pt idx="484">
                  <c:v>1.2</c:v>
                </c:pt>
                <c:pt idx="485">
                  <c:v>0.74</c:v>
                </c:pt>
                <c:pt idx="486">
                  <c:v>0.64</c:v>
                </c:pt>
                <c:pt idx="487">
                  <c:v>0.19</c:v>
                </c:pt>
                <c:pt idx="488">
                  <c:v>-0.37</c:v>
                </c:pt>
                <c:pt idx="489">
                  <c:v>-0.1</c:v>
                </c:pt>
                <c:pt idx="490">
                  <c:v>-0.02</c:v>
                </c:pt>
                <c:pt idx="491">
                  <c:v>-0.43</c:v>
                </c:pt>
                <c:pt idx="492">
                  <c:v>-0.95</c:v>
                </c:pt>
                <c:pt idx="493">
                  <c:v>-1.02</c:v>
                </c:pt>
                <c:pt idx="494">
                  <c:v>-0.83</c:v>
                </c:pt>
                <c:pt idx="495">
                  <c:v>-0.32</c:v>
                </c:pt>
                <c:pt idx="496">
                  <c:v>0.47</c:v>
                </c:pt>
                <c:pt idx="497">
                  <c:v>0.36</c:v>
                </c:pt>
                <c:pt idx="498">
                  <c:v>0.83</c:v>
                </c:pt>
                <c:pt idx="499">
                  <c:v>0.09</c:v>
                </c:pt>
                <c:pt idx="500">
                  <c:v>0.05</c:v>
                </c:pt>
                <c:pt idx="501">
                  <c:v>-0.12</c:v>
                </c:pt>
                <c:pt idx="502">
                  <c:v>-0.5</c:v>
                </c:pt>
                <c:pt idx="503">
                  <c:v>-0.21</c:v>
                </c:pt>
                <c:pt idx="504">
                  <c:v>-0.3</c:v>
                </c:pt>
                <c:pt idx="505">
                  <c:v>-0.65</c:v>
                </c:pt>
                <c:pt idx="506">
                  <c:v>-0.62</c:v>
                </c:pt>
                <c:pt idx="507">
                  <c:v>0.27</c:v>
                </c:pt>
                <c:pt idx="508">
                  <c:v>0.44</c:v>
                </c:pt>
                <c:pt idx="509">
                  <c:v>0.44</c:v>
                </c:pt>
                <c:pt idx="510">
                  <c:v>0.27</c:v>
                </c:pt>
                <c:pt idx="511">
                  <c:v>0.11</c:v>
                </c:pt>
                <c:pt idx="512">
                  <c:v>0.38</c:v>
                </c:pt>
                <c:pt idx="513">
                  <c:v>-0.69</c:v>
                </c:pt>
                <c:pt idx="514">
                  <c:v>-1.69</c:v>
                </c:pt>
                <c:pt idx="515">
                  <c:v>-2.23</c:v>
                </c:pt>
                <c:pt idx="516">
                  <c:v>-2.02</c:v>
                </c:pt>
                <c:pt idx="517">
                  <c:v>-1.19</c:v>
                </c:pt>
                <c:pt idx="518">
                  <c:v>-0.74</c:v>
                </c:pt>
                <c:pt idx="519">
                  <c:v>-1.01</c:v>
                </c:pt>
                <c:pt idx="520">
                  <c:v>-0.51</c:v>
                </c:pt>
                <c:pt idx="521">
                  <c:v>-1.47</c:v>
                </c:pt>
                <c:pt idx="522">
                  <c:v>-0.1</c:v>
                </c:pt>
                <c:pt idx="523">
                  <c:v>0.36</c:v>
                </c:pt>
                <c:pt idx="524">
                  <c:v>0.65</c:v>
                </c:pt>
                <c:pt idx="525">
                  <c:v>0.49</c:v>
                </c:pt>
                <c:pt idx="526">
                  <c:v>0.42</c:v>
                </c:pt>
                <c:pt idx="527">
                  <c:v>0.09</c:v>
                </c:pt>
                <c:pt idx="528">
                  <c:v>0.05</c:v>
                </c:pt>
                <c:pt idx="529">
                  <c:v>0.31</c:v>
                </c:pt>
                <c:pt idx="530">
                  <c:v>0.67</c:v>
                </c:pt>
                <c:pt idx="531">
                  <c:v>0.75</c:v>
                </c:pt>
                <c:pt idx="532">
                  <c:v>1.54</c:v>
                </c:pt>
                <c:pt idx="533">
                  <c:v>1.26</c:v>
                </c:pt>
                <c:pt idx="534">
                  <c:v>1.9</c:v>
                </c:pt>
                <c:pt idx="535">
                  <c:v>1.44</c:v>
                </c:pt>
                <c:pt idx="536">
                  <c:v>0.83</c:v>
                </c:pt>
                <c:pt idx="537">
                  <c:v>0.93</c:v>
                </c:pt>
                <c:pt idx="538">
                  <c:v>0.93</c:v>
                </c:pt>
                <c:pt idx="539">
                  <c:v>0.53</c:v>
                </c:pt>
                <c:pt idx="540">
                  <c:v>0.05</c:v>
                </c:pt>
                <c:pt idx="541">
                  <c:v>0.19</c:v>
                </c:pt>
                <c:pt idx="542">
                  <c:v>0.76</c:v>
                </c:pt>
                <c:pt idx="543">
                  <c:v>1.21</c:v>
                </c:pt>
                <c:pt idx="544">
                  <c:v>2.13</c:v>
                </c:pt>
                <c:pt idx="545">
                  <c:v>2.34</c:v>
                </c:pt>
                <c:pt idx="546">
                  <c:v>2.35</c:v>
                </c:pt>
                <c:pt idx="547">
                  <c:v>2.69</c:v>
                </c:pt>
                <c:pt idx="548">
                  <c:v>1.56</c:v>
                </c:pt>
                <c:pt idx="549">
                  <c:v>1.41</c:v>
                </c:pt>
                <c:pt idx="550">
                  <c:v>1.24</c:v>
                </c:pt>
                <c:pt idx="551">
                  <c:v>1.07</c:v>
                </c:pt>
                <c:pt idx="552">
                  <c:v>1.21</c:v>
                </c:pt>
                <c:pt idx="553">
                  <c:v>0.59</c:v>
                </c:pt>
                <c:pt idx="554">
                  <c:v>0.8</c:v>
                </c:pt>
                <c:pt idx="555">
                  <c:v>1.05</c:v>
                </c:pt>
                <c:pt idx="556">
                  <c:v>1.23</c:v>
                </c:pt>
                <c:pt idx="557">
                  <c:v>0.46</c:v>
                </c:pt>
                <c:pt idx="558">
                  <c:v>0.06</c:v>
                </c:pt>
                <c:pt idx="559">
                  <c:v>-0.79</c:v>
                </c:pt>
                <c:pt idx="560">
                  <c:v>-1.36</c:v>
                </c:pt>
                <c:pt idx="561">
                  <c:v>-1.32</c:v>
                </c:pt>
                <c:pt idx="562">
                  <c:v>-1.96</c:v>
                </c:pt>
                <c:pt idx="563">
                  <c:v>-1.79</c:v>
                </c:pt>
                <c:pt idx="564">
                  <c:v>-0.49</c:v>
                </c:pt>
                <c:pt idx="565">
                  <c:v>0.46</c:v>
                </c:pt>
                <c:pt idx="566">
                  <c:v>0.75</c:v>
                </c:pt>
                <c:pt idx="567">
                  <c:v>0.83</c:v>
                </c:pt>
                <c:pt idx="568">
                  <c:v>1.46</c:v>
                </c:pt>
                <c:pt idx="569">
                  <c:v>1.27</c:v>
                </c:pt>
                <c:pt idx="570">
                  <c:v>1.71</c:v>
                </c:pt>
                <c:pt idx="571">
                  <c:v>0.21</c:v>
                </c:pt>
                <c:pt idx="572">
                  <c:v>1.1599999999999999</c:v>
                </c:pt>
                <c:pt idx="573">
                  <c:v>0.47</c:v>
                </c:pt>
                <c:pt idx="574">
                  <c:v>-0.28000000000000003</c:v>
                </c:pt>
                <c:pt idx="575">
                  <c:v>0.16</c:v>
                </c:pt>
                <c:pt idx="576">
                  <c:v>0.59</c:v>
                </c:pt>
                <c:pt idx="577">
                  <c:v>0.75</c:v>
                </c:pt>
                <c:pt idx="578">
                  <c:v>1.01</c:v>
                </c:pt>
                <c:pt idx="579">
                  <c:v>1.46</c:v>
                </c:pt>
                <c:pt idx="580">
                  <c:v>2.1800000000000002</c:v>
                </c:pt>
                <c:pt idx="581">
                  <c:v>1.1000000000000001</c:v>
                </c:pt>
                <c:pt idx="582">
                  <c:v>0.77</c:v>
                </c:pt>
                <c:pt idx="583">
                  <c:v>-0.14000000000000001</c:v>
                </c:pt>
                <c:pt idx="584">
                  <c:v>0.24</c:v>
                </c:pt>
                <c:pt idx="585">
                  <c:v>-0.33</c:v>
                </c:pt>
                <c:pt idx="586">
                  <c:v>0.09</c:v>
                </c:pt>
                <c:pt idx="587">
                  <c:v>-0.03</c:v>
                </c:pt>
                <c:pt idx="588">
                  <c:v>0.23</c:v>
                </c:pt>
                <c:pt idx="589">
                  <c:v>0.28000000000000003</c:v>
                </c:pt>
                <c:pt idx="590">
                  <c:v>0.65</c:v>
                </c:pt>
                <c:pt idx="591">
                  <c:v>1.05</c:v>
                </c:pt>
                <c:pt idx="592">
                  <c:v>1.83</c:v>
                </c:pt>
                <c:pt idx="593">
                  <c:v>2.76</c:v>
                </c:pt>
                <c:pt idx="594">
                  <c:v>2.35</c:v>
                </c:pt>
                <c:pt idx="595">
                  <c:v>2.79</c:v>
                </c:pt>
                <c:pt idx="596">
                  <c:v>2.19</c:v>
                </c:pt>
                <c:pt idx="597">
                  <c:v>1.61</c:v>
                </c:pt>
                <c:pt idx="598">
                  <c:v>1.1200000000000001</c:v>
                </c:pt>
                <c:pt idx="599">
                  <c:v>0.67</c:v>
                </c:pt>
                <c:pt idx="600">
                  <c:v>0.83</c:v>
                </c:pt>
                <c:pt idx="601">
                  <c:v>1.56</c:v>
                </c:pt>
                <c:pt idx="602">
                  <c:v>2.0099999999999998</c:v>
                </c:pt>
                <c:pt idx="603">
                  <c:v>1.27</c:v>
                </c:pt>
                <c:pt idx="604">
                  <c:v>0.7</c:v>
                </c:pt>
                <c:pt idx="605">
                  <c:v>0.4</c:v>
                </c:pt>
                <c:pt idx="606">
                  <c:v>-0.04</c:v>
                </c:pt>
                <c:pt idx="607">
                  <c:v>-0.22</c:v>
                </c:pt>
                <c:pt idx="608">
                  <c:v>-1.21</c:v>
                </c:pt>
                <c:pt idx="609">
                  <c:v>-1.39</c:v>
                </c:pt>
                <c:pt idx="610">
                  <c:v>-0.52</c:v>
                </c:pt>
                <c:pt idx="611">
                  <c:v>-0.44</c:v>
                </c:pt>
                <c:pt idx="612">
                  <c:v>-0.32</c:v>
                </c:pt>
                <c:pt idx="613">
                  <c:v>-0.66</c:v>
                </c:pt>
                <c:pt idx="614">
                  <c:v>-0.33</c:v>
                </c:pt>
                <c:pt idx="615">
                  <c:v>-0.41</c:v>
                </c:pt>
                <c:pt idx="616">
                  <c:v>-0.68</c:v>
                </c:pt>
                <c:pt idx="617">
                  <c:v>-1.3</c:v>
                </c:pt>
                <c:pt idx="618">
                  <c:v>-0.66</c:v>
                </c:pt>
                <c:pt idx="619">
                  <c:v>-0.96</c:v>
                </c:pt>
                <c:pt idx="620">
                  <c:v>-1.53</c:v>
                </c:pt>
                <c:pt idx="621">
                  <c:v>-2.23</c:v>
                </c:pt>
                <c:pt idx="622">
                  <c:v>-2.0499999999999998</c:v>
                </c:pt>
                <c:pt idx="623">
                  <c:v>-1.63</c:v>
                </c:pt>
                <c:pt idx="624">
                  <c:v>-2</c:v>
                </c:pt>
                <c:pt idx="625">
                  <c:v>-0.83</c:v>
                </c:pt>
                <c:pt idx="626">
                  <c:v>0.28999999999999998</c:v>
                </c:pt>
                <c:pt idx="627">
                  <c:v>0.35</c:v>
                </c:pt>
                <c:pt idx="628">
                  <c:v>-0.05</c:v>
                </c:pt>
                <c:pt idx="629">
                  <c:v>-0.44</c:v>
                </c:pt>
                <c:pt idx="630">
                  <c:v>-0.66</c:v>
                </c:pt>
                <c:pt idx="631">
                  <c:v>-1.19</c:v>
                </c:pt>
                <c:pt idx="632">
                  <c:v>-1.24</c:v>
                </c:pt>
                <c:pt idx="633">
                  <c:v>-1.3</c:v>
                </c:pt>
                <c:pt idx="634">
                  <c:v>-0.53</c:v>
                </c:pt>
                <c:pt idx="635">
                  <c:v>0.52</c:v>
                </c:pt>
                <c:pt idx="636">
                  <c:v>0.6</c:v>
                </c:pt>
                <c:pt idx="637">
                  <c:v>0.28999999999999998</c:v>
                </c:pt>
                <c:pt idx="638">
                  <c:v>0.45</c:v>
                </c:pt>
                <c:pt idx="639">
                  <c:v>-0.31</c:v>
                </c:pt>
                <c:pt idx="640">
                  <c:v>-0.3</c:v>
                </c:pt>
                <c:pt idx="641">
                  <c:v>-0.47</c:v>
                </c:pt>
                <c:pt idx="642">
                  <c:v>-1.31</c:v>
                </c:pt>
                <c:pt idx="643">
                  <c:v>-0.77</c:v>
                </c:pt>
                <c:pt idx="644">
                  <c:v>-1.37</c:v>
                </c:pt>
                <c:pt idx="645">
                  <c:v>-1.37</c:v>
                </c:pt>
                <c:pt idx="646">
                  <c:v>-1.26</c:v>
                </c:pt>
                <c:pt idx="647">
                  <c:v>-0.93</c:v>
                </c:pt>
                <c:pt idx="648">
                  <c:v>0.27</c:v>
                </c:pt>
                <c:pt idx="649">
                  <c:v>-0.64</c:v>
                </c:pt>
                <c:pt idx="650">
                  <c:v>-0.43</c:v>
                </c:pt>
                <c:pt idx="651">
                  <c:v>-0.32</c:v>
                </c:pt>
                <c:pt idx="652">
                  <c:v>-0.63</c:v>
                </c:pt>
                <c:pt idx="653">
                  <c:v>-0.35</c:v>
                </c:pt>
                <c:pt idx="654">
                  <c:v>-0.31</c:v>
                </c:pt>
                <c:pt idx="655">
                  <c:v>0.6</c:v>
                </c:pt>
                <c:pt idx="656">
                  <c:v>0.43</c:v>
                </c:pt>
                <c:pt idx="657">
                  <c:v>0.42</c:v>
                </c:pt>
                <c:pt idx="658">
                  <c:v>1.51</c:v>
                </c:pt>
                <c:pt idx="659">
                  <c:v>2.1</c:v>
                </c:pt>
                <c:pt idx="660">
                  <c:v>2.09</c:v>
                </c:pt>
                <c:pt idx="661">
                  <c:v>1.75</c:v>
                </c:pt>
                <c:pt idx="662">
                  <c:v>1.51</c:v>
                </c:pt>
                <c:pt idx="663">
                  <c:v>1.18</c:v>
                </c:pt>
                <c:pt idx="664">
                  <c:v>0.89</c:v>
                </c:pt>
                <c:pt idx="665">
                  <c:v>0.68</c:v>
                </c:pt>
                <c:pt idx="666">
                  <c:v>0.96</c:v>
                </c:pt>
                <c:pt idx="667">
                  <c:v>0.88</c:v>
                </c:pt>
                <c:pt idx="668">
                  <c:v>0.01</c:v>
                </c:pt>
                <c:pt idx="669">
                  <c:v>0.83</c:v>
                </c:pt>
                <c:pt idx="670">
                  <c:v>0.52</c:v>
                </c:pt>
                <c:pt idx="671">
                  <c:v>0.33</c:v>
                </c:pt>
                <c:pt idx="672">
                  <c:v>0.43</c:v>
                </c:pt>
                <c:pt idx="673">
                  <c:v>0.48</c:v>
                </c:pt>
                <c:pt idx="674">
                  <c:v>0.61</c:v>
                </c:pt>
                <c:pt idx="675">
                  <c:v>0.56999999999999995</c:v>
                </c:pt>
                <c:pt idx="676">
                  <c:v>0.88</c:v>
                </c:pt>
                <c:pt idx="677">
                  <c:v>0.04</c:v>
                </c:pt>
                <c:pt idx="678">
                  <c:v>0.44</c:v>
                </c:pt>
                <c:pt idx="679">
                  <c:v>0.85</c:v>
                </c:pt>
                <c:pt idx="680">
                  <c:v>0.75</c:v>
                </c:pt>
                <c:pt idx="681">
                  <c:v>-0.11</c:v>
                </c:pt>
                <c:pt idx="682">
                  <c:v>-0.63</c:v>
                </c:pt>
                <c:pt idx="683">
                  <c:v>-0.17</c:v>
                </c:pt>
                <c:pt idx="684">
                  <c:v>0.44</c:v>
                </c:pt>
                <c:pt idx="685">
                  <c:v>0.81</c:v>
                </c:pt>
                <c:pt idx="686">
                  <c:v>1.36</c:v>
                </c:pt>
                <c:pt idx="687">
                  <c:v>1.03</c:v>
                </c:pt>
                <c:pt idx="688">
                  <c:v>1.86</c:v>
                </c:pt>
                <c:pt idx="689">
                  <c:v>1.17</c:v>
                </c:pt>
                <c:pt idx="690">
                  <c:v>0.66</c:v>
                </c:pt>
                <c:pt idx="691">
                  <c:v>0.25</c:v>
                </c:pt>
                <c:pt idx="692">
                  <c:v>-0.46</c:v>
                </c:pt>
                <c:pt idx="693">
                  <c:v>-1.32</c:v>
                </c:pt>
                <c:pt idx="694">
                  <c:v>-1.5</c:v>
                </c:pt>
                <c:pt idx="695">
                  <c:v>0.2</c:v>
                </c:pt>
                <c:pt idx="696">
                  <c:v>1.03</c:v>
                </c:pt>
                <c:pt idx="697">
                  <c:v>0.66</c:v>
                </c:pt>
                <c:pt idx="698">
                  <c:v>0.05</c:v>
                </c:pt>
                <c:pt idx="699">
                  <c:v>0.4</c:v>
                </c:pt>
                <c:pt idx="700">
                  <c:v>0.48</c:v>
                </c:pt>
                <c:pt idx="701">
                  <c:v>1.04</c:v>
                </c:pt>
                <c:pt idx="702">
                  <c:v>0.35</c:v>
                </c:pt>
                <c:pt idx="703">
                  <c:v>-0.65</c:v>
                </c:pt>
                <c:pt idx="704">
                  <c:v>-0.94</c:v>
                </c:pt>
                <c:pt idx="705">
                  <c:v>-0.05</c:v>
                </c:pt>
                <c:pt idx="706">
                  <c:v>-0.22</c:v>
                </c:pt>
                <c:pt idx="707">
                  <c:v>0.14000000000000001</c:v>
                </c:pt>
                <c:pt idx="708">
                  <c:v>0.01</c:v>
                </c:pt>
                <c:pt idx="709">
                  <c:v>0.04</c:v>
                </c:pt>
                <c:pt idx="710">
                  <c:v>-0.36</c:v>
                </c:pt>
                <c:pt idx="711">
                  <c:v>0.16</c:v>
                </c:pt>
                <c:pt idx="712">
                  <c:v>-0.1</c:v>
                </c:pt>
                <c:pt idx="713">
                  <c:v>0.09</c:v>
                </c:pt>
                <c:pt idx="714">
                  <c:v>0.78</c:v>
                </c:pt>
                <c:pt idx="715">
                  <c:v>0.5</c:v>
                </c:pt>
                <c:pt idx="716">
                  <c:v>-0.36</c:v>
                </c:pt>
                <c:pt idx="717">
                  <c:v>-1.45</c:v>
                </c:pt>
                <c:pt idx="718">
                  <c:v>-1.08</c:v>
                </c:pt>
                <c:pt idx="719">
                  <c:v>-0.57999999999999996</c:v>
                </c:pt>
                <c:pt idx="720">
                  <c:v>-1</c:v>
                </c:pt>
                <c:pt idx="721">
                  <c:v>-0.77</c:v>
                </c:pt>
                <c:pt idx="722">
                  <c:v>-0.71</c:v>
                </c:pt>
                <c:pt idx="723">
                  <c:v>-1.52</c:v>
                </c:pt>
                <c:pt idx="724">
                  <c:v>-1.37</c:v>
                </c:pt>
                <c:pt idx="725">
                  <c:v>-1.34</c:v>
                </c:pt>
                <c:pt idx="726">
                  <c:v>-1.67</c:v>
                </c:pt>
                <c:pt idx="727">
                  <c:v>-1.7</c:v>
                </c:pt>
                <c:pt idx="728">
                  <c:v>-1.55</c:v>
                </c:pt>
                <c:pt idx="729">
                  <c:v>-1.76</c:v>
                </c:pt>
                <c:pt idx="730">
                  <c:v>-1.25</c:v>
                </c:pt>
                <c:pt idx="731">
                  <c:v>-0.87</c:v>
                </c:pt>
                <c:pt idx="732">
                  <c:v>-1.4</c:v>
                </c:pt>
                <c:pt idx="733">
                  <c:v>-1.55</c:v>
                </c:pt>
                <c:pt idx="734">
                  <c:v>-1.59</c:v>
                </c:pt>
                <c:pt idx="735">
                  <c:v>-1.65</c:v>
                </c:pt>
                <c:pt idx="736">
                  <c:v>-0.88</c:v>
                </c:pt>
                <c:pt idx="737">
                  <c:v>-0.31</c:v>
                </c:pt>
                <c:pt idx="738">
                  <c:v>-0.53</c:v>
                </c:pt>
                <c:pt idx="739">
                  <c:v>0.09</c:v>
                </c:pt>
                <c:pt idx="740">
                  <c:v>0.52</c:v>
                </c:pt>
                <c:pt idx="741">
                  <c:v>0.27</c:v>
                </c:pt>
                <c:pt idx="742">
                  <c:v>-0.4</c:v>
                </c:pt>
                <c:pt idx="743">
                  <c:v>0.08</c:v>
                </c:pt>
                <c:pt idx="744">
                  <c:v>0.83</c:v>
                </c:pt>
                <c:pt idx="745">
                  <c:v>0.82</c:v>
                </c:pt>
                <c:pt idx="746">
                  <c:v>0.44</c:v>
                </c:pt>
                <c:pt idx="747">
                  <c:v>0.78</c:v>
                </c:pt>
                <c:pt idx="748">
                  <c:v>0.62</c:v>
                </c:pt>
                <c:pt idx="749">
                  <c:v>-0.22</c:v>
                </c:pt>
                <c:pt idx="750">
                  <c:v>-1.05</c:v>
                </c:pt>
                <c:pt idx="751">
                  <c:v>-1.27</c:v>
                </c:pt>
                <c:pt idx="752">
                  <c:v>-1.61</c:v>
                </c:pt>
                <c:pt idx="753">
                  <c:v>-1.06</c:v>
                </c:pt>
                <c:pt idx="754">
                  <c:v>-0.82</c:v>
                </c:pt>
                <c:pt idx="755">
                  <c:v>-1.21</c:v>
                </c:pt>
                <c:pt idx="756">
                  <c:v>-0.92</c:v>
                </c:pt>
                <c:pt idx="757">
                  <c:v>-0.83</c:v>
                </c:pt>
                <c:pt idx="758">
                  <c:v>-0.69</c:v>
                </c:pt>
                <c:pt idx="759">
                  <c:v>-0.42</c:v>
                </c:pt>
                <c:pt idx="760">
                  <c:v>-0.37</c:v>
                </c:pt>
                <c:pt idx="761">
                  <c:v>-0.69</c:v>
                </c:pt>
                <c:pt idx="762">
                  <c:v>-1.86</c:v>
                </c:pt>
                <c:pt idx="763">
                  <c:v>-1.74</c:v>
                </c:pt>
                <c:pt idx="764">
                  <c:v>-1.79</c:v>
                </c:pt>
                <c:pt idx="765">
                  <c:v>-1.34</c:v>
                </c:pt>
                <c:pt idx="766">
                  <c:v>-2.33</c:v>
                </c:pt>
                <c:pt idx="767">
                  <c:v>-1.79</c:v>
                </c:pt>
                <c:pt idx="768">
                  <c:v>-1.38</c:v>
                </c:pt>
                <c:pt idx="769">
                  <c:v>-0.85</c:v>
                </c:pt>
                <c:pt idx="770">
                  <c:v>-1.05</c:v>
                </c:pt>
                <c:pt idx="771">
                  <c:v>-0.27</c:v>
                </c:pt>
                <c:pt idx="772">
                  <c:v>-1.26</c:v>
                </c:pt>
                <c:pt idx="773">
                  <c:v>-0.87</c:v>
                </c:pt>
                <c:pt idx="774">
                  <c:v>-1.52</c:v>
                </c:pt>
                <c:pt idx="775">
                  <c:v>-1.93</c:v>
                </c:pt>
                <c:pt idx="776">
                  <c:v>-2.21</c:v>
                </c:pt>
                <c:pt idx="777">
                  <c:v>-0.79</c:v>
                </c:pt>
                <c:pt idx="778">
                  <c:v>-0.59</c:v>
                </c:pt>
                <c:pt idx="779">
                  <c:v>-0.48</c:v>
                </c:pt>
                <c:pt idx="780">
                  <c:v>-0.13</c:v>
                </c:pt>
                <c:pt idx="781">
                  <c:v>-0.43</c:v>
                </c:pt>
                <c:pt idx="782">
                  <c:v>-0.63</c:v>
                </c:pt>
                <c:pt idx="783">
                  <c:v>-0.16</c:v>
                </c:pt>
                <c:pt idx="784">
                  <c:v>0.08</c:v>
                </c:pt>
                <c:pt idx="785">
                  <c:v>-0.78</c:v>
                </c:pt>
                <c:pt idx="786">
                  <c:v>-1.25</c:v>
                </c:pt>
                <c:pt idx="787">
                  <c:v>-1.04</c:v>
                </c:pt>
                <c:pt idx="788">
                  <c:v>-0.48</c:v>
                </c:pt>
                <c:pt idx="789">
                  <c:v>-0.87</c:v>
                </c:pt>
                <c:pt idx="790">
                  <c:v>-0.11</c:v>
                </c:pt>
                <c:pt idx="791">
                  <c:v>-0.41</c:v>
                </c:pt>
                <c:pt idx="792">
                  <c:v>0.3</c:v>
                </c:pt>
                <c:pt idx="793">
                  <c:v>0.38</c:v>
                </c:pt>
                <c:pt idx="794">
                  <c:v>0.97</c:v>
                </c:pt>
                <c:pt idx="795">
                  <c:v>1.1299999999999999</c:v>
                </c:pt>
                <c:pt idx="796">
                  <c:v>1.8</c:v>
                </c:pt>
                <c:pt idx="797">
                  <c:v>0.82</c:v>
                </c:pt>
                <c:pt idx="798">
                  <c:v>0.7</c:v>
                </c:pt>
                <c:pt idx="799">
                  <c:v>0.67</c:v>
                </c:pt>
                <c:pt idx="800">
                  <c:v>1.08</c:v>
                </c:pt>
                <c:pt idx="801">
                  <c:v>1.49</c:v>
                </c:pt>
                <c:pt idx="802">
                  <c:v>1.72</c:v>
                </c:pt>
                <c:pt idx="803">
                  <c:v>2.5099999999999998</c:v>
                </c:pt>
                <c:pt idx="804">
                  <c:v>2.4500000000000002</c:v>
                </c:pt>
                <c:pt idx="805">
                  <c:v>2.2999999999999998</c:v>
                </c:pt>
                <c:pt idx="806">
                  <c:v>2</c:v>
                </c:pt>
                <c:pt idx="807">
                  <c:v>1.44</c:v>
                </c:pt>
                <c:pt idx="808">
                  <c:v>1.2</c:v>
                </c:pt>
                <c:pt idx="809">
                  <c:v>1.54</c:v>
                </c:pt>
                <c:pt idx="810">
                  <c:v>1.84</c:v>
                </c:pt>
                <c:pt idx="811">
                  <c:v>1.56</c:v>
                </c:pt>
                <c:pt idx="812">
                  <c:v>1.94</c:v>
                </c:pt>
                <c:pt idx="813">
                  <c:v>1.47</c:v>
                </c:pt>
                <c:pt idx="814">
                  <c:v>0.86</c:v>
                </c:pt>
                <c:pt idx="815">
                  <c:v>1.01</c:v>
                </c:pt>
                <c:pt idx="816">
                  <c:v>1.53</c:v>
                </c:pt>
                <c:pt idx="817">
                  <c:v>1.75</c:v>
                </c:pt>
                <c:pt idx="818">
                  <c:v>2.4</c:v>
                </c:pt>
                <c:pt idx="819">
                  <c:v>2.62</c:v>
                </c:pt>
                <c:pt idx="820">
                  <c:v>2.35</c:v>
                </c:pt>
                <c:pt idx="821">
                  <c:v>2.0299999999999998</c:v>
                </c:pt>
                <c:pt idx="822">
                  <c:v>1.25</c:v>
                </c:pt>
                <c:pt idx="823">
                  <c:v>0.52</c:v>
                </c:pt>
                <c:pt idx="824">
                  <c:v>0.45</c:v>
                </c:pt>
                <c:pt idx="825">
                  <c:v>0.56000000000000005</c:v>
                </c:pt>
                <c:pt idx="826">
                  <c:v>1.88</c:v>
                </c:pt>
                <c:pt idx="827">
                  <c:v>1.17</c:v>
                </c:pt>
                <c:pt idx="828">
                  <c:v>0.77</c:v>
                </c:pt>
                <c:pt idx="829">
                  <c:v>0.7</c:v>
                </c:pt>
                <c:pt idx="830">
                  <c:v>0.74</c:v>
                </c:pt>
                <c:pt idx="831">
                  <c:v>1.1200000000000001</c:v>
                </c:pt>
                <c:pt idx="832">
                  <c:v>0.88</c:v>
                </c:pt>
                <c:pt idx="833">
                  <c:v>0.79</c:v>
                </c:pt>
                <c:pt idx="834">
                  <c:v>0.1</c:v>
                </c:pt>
                <c:pt idx="835">
                  <c:v>0.09</c:v>
                </c:pt>
                <c:pt idx="836">
                  <c:v>0.32</c:v>
                </c:pt>
                <c:pt idx="837">
                  <c:v>0.05</c:v>
                </c:pt>
                <c:pt idx="838">
                  <c:v>0.15</c:v>
                </c:pt>
                <c:pt idx="839">
                  <c:v>0.5</c:v>
                </c:pt>
                <c:pt idx="840">
                  <c:v>0.7</c:v>
                </c:pt>
                <c:pt idx="841">
                  <c:v>0.37</c:v>
                </c:pt>
                <c:pt idx="842">
                  <c:v>-0.05</c:v>
                </c:pt>
                <c:pt idx="843">
                  <c:v>0.11</c:v>
                </c:pt>
                <c:pt idx="844">
                  <c:v>0.11</c:v>
                </c:pt>
                <c:pt idx="845">
                  <c:v>-0.04</c:v>
                </c:pt>
                <c:pt idx="846">
                  <c:v>0.11</c:v>
                </c:pt>
                <c:pt idx="847">
                  <c:v>0.18</c:v>
                </c:pt>
                <c:pt idx="848">
                  <c:v>0.09</c:v>
                </c:pt>
              </c:numCache>
            </c:numRef>
          </c:yVal>
          <c:smooth val="0"/>
          <c:extLst>
            <c:ext xmlns:c16="http://schemas.microsoft.com/office/drawing/2014/chart" uri="{C3380CC4-5D6E-409C-BE32-E72D297353CC}">
              <c16:uniqueId val="{00000000-8977-4972-ACE2-E2585FA99A32}"/>
            </c:ext>
          </c:extLst>
        </c:ser>
        <c:ser>
          <c:idx val="1"/>
          <c:order val="1"/>
          <c:tx>
            <c:strRef>
              <c:f>'NOAA-PDO-Raw'!$D$1</c:f>
              <c:strCache>
                <c:ptCount val="1"/>
                <c:pt idx="0">
                  <c:v>PDO - 13 MMA</c:v>
                </c:pt>
              </c:strCache>
            </c:strRef>
          </c:tx>
          <c:spPr>
            <a:ln w="38100" cap="rnd">
              <a:solidFill>
                <a:schemeClr val="tx1"/>
              </a:solidFill>
              <a:round/>
            </a:ln>
            <a:effectLst/>
          </c:spPr>
          <c:marker>
            <c:symbol val="none"/>
          </c:marker>
          <c:xVal>
            <c:numRef>
              <c:f>'NOAA-PDO-Raw'!$B$2:$B$877</c:f>
              <c:numCache>
                <c:formatCode>General</c:formatCode>
                <c:ptCount val="876"/>
                <c:pt idx="0">
                  <c:v>1948</c:v>
                </c:pt>
                <c:pt idx="1">
                  <c:v>1948.0833333333301</c:v>
                </c:pt>
                <c:pt idx="2">
                  <c:v>1948.1666666666699</c:v>
                </c:pt>
                <c:pt idx="3">
                  <c:v>1948.25</c:v>
                </c:pt>
                <c:pt idx="4">
                  <c:v>1948.3333333333301</c:v>
                </c:pt>
                <c:pt idx="5">
                  <c:v>1948.4166666666699</c:v>
                </c:pt>
                <c:pt idx="6">
                  <c:v>1948.5</c:v>
                </c:pt>
                <c:pt idx="7">
                  <c:v>1948.5833333333301</c:v>
                </c:pt>
                <c:pt idx="8">
                  <c:v>1948.6666666666699</c:v>
                </c:pt>
                <c:pt idx="9">
                  <c:v>1948.75</c:v>
                </c:pt>
                <c:pt idx="10">
                  <c:v>1948.8333333333301</c:v>
                </c:pt>
                <c:pt idx="11">
                  <c:v>1948.9166666666699</c:v>
                </c:pt>
                <c:pt idx="12">
                  <c:v>1949</c:v>
                </c:pt>
                <c:pt idx="13">
                  <c:v>1949.0833333333301</c:v>
                </c:pt>
                <c:pt idx="14">
                  <c:v>1949.1666666666699</c:v>
                </c:pt>
                <c:pt idx="15">
                  <c:v>1949.25</c:v>
                </c:pt>
                <c:pt idx="16">
                  <c:v>1949.3333333333301</c:v>
                </c:pt>
                <c:pt idx="17">
                  <c:v>1949.4166666666699</c:v>
                </c:pt>
                <c:pt idx="18">
                  <c:v>1949.5</c:v>
                </c:pt>
                <c:pt idx="19">
                  <c:v>1949.5833333333301</c:v>
                </c:pt>
                <c:pt idx="20">
                  <c:v>1949.6666666666699</c:v>
                </c:pt>
                <c:pt idx="21">
                  <c:v>1949.75</c:v>
                </c:pt>
                <c:pt idx="22">
                  <c:v>1949.8333333333301</c:v>
                </c:pt>
                <c:pt idx="23">
                  <c:v>1949.9166666666699</c:v>
                </c:pt>
                <c:pt idx="24">
                  <c:v>1950</c:v>
                </c:pt>
                <c:pt idx="25">
                  <c:v>1950.0833333333301</c:v>
                </c:pt>
                <c:pt idx="26">
                  <c:v>1950.1666666666699</c:v>
                </c:pt>
                <c:pt idx="27">
                  <c:v>1950.25</c:v>
                </c:pt>
                <c:pt idx="28">
                  <c:v>1950.3333333333301</c:v>
                </c:pt>
                <c:pt idx="29">
                  <c:v>1950.4166666666699</c:v>
                </c:pt>
                <c:pt idx="30">
                  <c:v>1950.5</c:v>
                </c:pt>
                <c:pt idx="31">
                  <c:v>1950.5833333333301</c:v>
                </c:pt>
                <c:pt idx="32">
                  <c:v>1950.6666666666699</c:v>
                </c:pt>
                <c:pt idx="33">
                  <c:v>1950.75</c:v>
                </c:pt>
                <c:pt idx="34">
                  <c:v>1950.8333333333301</c:v>
                </c:pt>
                <c:pt idx="35">
                  <c:v>1950.9166666666699</c:v>
                </c:pt>
                <c:pt idx="36">
                  <c:v>1951</c:v>
                </c:pt>
                <c:pt idx="37">
                  <c:v>1951.0833333333301</c:v>
                </c:pt>
                <c:pt idx="38">
                  <c:v>1951.1666666666699</c:v>
                </c:pt>
                <c:pt idx="39">
                  <c:v>1951.25</c:v>
                </c:pt>
                <c:pt idx="40">
                  <c:v>1951.3333333333301</c:v>
                </c:pt>
                <c:pt idx="41">
                  <c:v>1951.4166666666699</c:v>
                </c:pt>
                <c:pt idx="42">
                  <c:v>1951.5</c:v>
                </c:pt>
                <c:pt idx="43">
                  <c:v>1951.5833333333301</c:v>
                </c:pt>
                <c:pt idx="44">
                  <c:v>1951.6666666666699</c:v>
                </c:pt>
                <c:pt idx="45">
                  <c:v>1951.75</c:v>
                </c:pt>
                <c:pt idx="46">
                  <c:v>1951.8333333333301</c:v>
                </c:pt>
                <c:pt idx="47">
                  <c:v>1951.9166666666699</c:v>
                </c:pt>
                <c:pt idx="48">
                  <c:v>1952</c:v>
                </c:pt>
                <c:pt idx="49">
                  <c:v>1952.0833333333301</c:v>
                </c:pt>
                <c:pt idx="50">
                  <c:v>1952.1666666666699</c:v>
                </c:pt>
                <c:pt idx="51">
                  <c:v>1952.25</c:v>
                </c:pt>
                <c:pt idx="52">
                  <c:v>1952.3333333333301</c:v>
                </c:pt>
                <c:pt idx="53">
                  <c:v>1952.4166666666699</c:v>
                </c:pt>
                <c:pt idx="54">
                  <c:v>1952.5</c:v>
                </c:pt>
                <c:pt idx="55">
                  <c:v>1952.5833333333301</c:v>
                </c:pt>
                <c:pt idx="56">
                  <c:v>1952.6666666666699</c:v>
                </c:pt>
                <c:pt idx="57">
                  <c:v>1952.75</c:v>
                </c:pt>
                <c:pt idx="58">
                  <c:v>1952.8333333333301</c:v>
                </c:pt>
                <c:pt idx="59">
                  <c:v>1952.9166666666699</c:v>
                </c:pt>
                <c:pt idx="60">
                  <c:v>1953</c:v>
                </c:pt>
                <c:pt idx="61">
                  <c:v>1953.0833333333301</c:v>
                </c:pt>
                <c:pt idx="62">
                  <c:v>1953.1666666666699</c:v>
                </c:pt>
                <c:pt idx="63">
                  <c:v>1953.25</c:v>
                </c:pt>
                <c:pt idx="64">
                  <c:v>1953.3333333333301</c:v>
                </c:pt>
                <c:pt idx="65">
                  <c:v>1953.4166666666699</c:v>
                </c:pt>
                <c:pt idx="66">
                  <c:v>1953.5</c:v>
                </c:pt>
                <c:pt idx="67">
                  <c:v>1953.5833333333301</c:v>
                </c:pt>
                <c:pt idx="68">
                  <c:v>1953.6666666666699</c:v>
                </c:pt>
                <c:pt idx="69">
                  <c:v>1953.75</c:v>
                </c:pt>
                <c:pt idx="70">
                  <c:v>1953.8333333333301</c:v>
                </c:pt>
                <c:pt idx="71">
                  <c:v>1953.9166666666699</c:v>
                </c:pt>
                <c:pt idx="72">
                  <c:v>1954</c:v>
                </c:pt>
                <c:pt idx="73">
                  <c:v>1954.0833333333301</c:v>
                </c:pt>
                <c:pt idx="74">
                  <c:v>1954.1666666666699</c:v>
                </c:pt>
                <c:pt idx="75">
                  <c:v>1954.25</c:v>
                </c:pt>
                <c:pt idx="76">
                  <c:v>1954.3333333333301</c:v>
                </c:pt>
                <c:pt idx="77">
                  <c:v>1954.4166666666699</c:v>
                </c:pt>
                <c:pt idx="78">
                  <c:v>1954.5</c:v>
                </c:pt>
                <c:pt idx="79">
                  <c:v>1954.5833333333301</c:v>
                </c:pt>
                <c:pt idx="80">
                  <c:v>1954.6666666666699</c:v>
                </c:pt>
                <c:pt idx="81">
                  <c:v>1954.75</c:v>
                </c:pt>
                <c:pt idx="82">
                  <c:v>1954.8333333333301</c:v>
                </c:pt>
                <c:pt idx="83">
                  <c:v>1954.9166666666699</c:v>
                </c:pt>
                <c:pt idx="84">
                  <c:v>1955</c:v>
                </c:pt>
                <c:pt idx="85">
                  <c:v>1955.0833333333301</c:v>
                </c:pt>
                <c:pt idx="86">
                  <c:v>1955.1666666666699</c:v>
                </c:pt>
                <c:pt idx="87">
                  <c:v>1955.25</c:v>
                </c:pt>
                <c:pt idx="88">
                  <c:v>1955.3333333333301</c:v>
                </c:pt>
                <c:pt idx="89">
                  <c:v>1955.4166666666699</c:v>
                </c:pt>
                <c:pt idx="90">
                  <c:v>1955.5</c:v>
                </c:pt>
                <c:pt idx="91">
                  <c:v>1955.5833333333301</c:v>
                </c:pt>
                <c:pt idx="92">
                  <c:v>1955.6666666666699</c:v>
                </c:pt>
                <c:pt idx="93">
                  <c:v>1955.75</c:v>
                </c:pt>
                <c:pt idx="94">
                  <c:v>1955.8333333333301</c:v>
                </c:pt>
                <c:pt idx="95">
                  <c:v>1955.9166666666699</c:v>
                </c:pt>
                <c:pt idx="96">
                  <c:v>1956</c:v>
                </c:pt>
                <c:pt idx="97">
                  <c:v>1956.0833333333301</c:v>
                </c:pt>
                <c:pt idx="98">
                  <c:v>1956.1666666666699</c:v>
                </c:pt>
                <c:pt idx="99">
                  <c:v>1956.25</c:v>
                </c:pt>
                <c:pt idx="100">
                  <c:v>1956.3333333333301</c:v>
                </c:pt>
                <c:pt idx="101">
                  <c:v>1956.4166666666699</c:v>
                </c:pt>
                <c:pt idx="102">
                  <c:v>1956.5</c:v>
                </c:pt>
                <c:pt idx="103">
                  <c:v>1956.5833333333301</c:v>
                </c:pt>
                <c:pt idx="104">
                  <c:v>1956.6666666666699</c:v>
                </c:pt>
                <c:pt idx="105">
                  <c:v>1956.75</c:v>
                </c:pt>
                <c:pt idx="106">
                  <c:v>1956.8333333333301</c:v>
                </c:pt>
                <c:pt idx="107">
                  <c:v>1956.9166666666699</c:v>
                </c:pt>
                <c:pt idx="108">
                  <c:v>1957</c:v>
                </c:pt>
                <c:pt idx="109">
                  <c:v>1957.0833333333301</c:v>
                </c:pt>
                <c:pt idx="110">
                  <c:v>1957.1666666666699</c:v>
                </c:pt>
                <c:pt idx="111">
                  <c:v>1957.25</c:v>
                </c:pt>
                <c:pt idx="112">
                  <c:v>1957.3333333333301</c:v>
                </c:pt>
                <c:pt idx="113">
                  <c:v>1957.4166666666699</c:v>
                </c:pt>
                <c:pt idx="114">
                  <c:v>1957.5</c:v>
                </c:pt>
                <c:pt idx="115">
                  <c:v>1957.5833333333301</c:v>
                </c:pt>
                <c:pt idx="116">
                  <c:v>1957.6666666666699</c:v>
                </c:pt>
                <c:pt idx="117">
                  <c:v>1957.75</c:v>
                </c:pt>
                <c:pt idx="118">
                  <c:v>1957.8333333333301</c:v>
                </c:pt>
                <c:pt idx="119">
                  <c:v>1957.9166666666699</c:v>
                </c:pt>
                <c:pt idx="120">
                  <c:v>1958</c:v>
                </c:pt>
                <c:pt idx="121">
                  <c:v>1958.0833333333301</c:v>
                </c:pt>
                <c:pt idx="122">
                  <c:v>1958.1666666666699</c:v>
                </c:pt>
                <c:pt idx="123">
                  <c:v>1958.25</c:v>
                </c:pt>
                <c:pt idx="124">
                  <c:v>1958.3333333333301</c:v>
                </c:pt>
                <c:pt idx="125">
                  <c:v>1958.4166666666699</c:v>
                </c:pt>
                <c:pt idx="126">
                  <c:v>1958.5</c:v>
                </c:pt>
                <c:pt idx="127">
                  <c:v>1958.5833333333301</c:v>
                </c:pt>
                <c:pt idx="128">
                  <c:v>1958.6666666666699</c:v>
                </c:pt>
                <c:pt idx="129">
                  <c:v>1958.75</c:v>
                </c:pt>
                <c:pt idx="130">
                  <c:v>1958.8333333333301</c:v>
                </c:pt>
                <c:pt idx="131">
                  <c:v>1958.9166666666699</c:v>
                </c:pt>
                <c:pt idx="132">
                  <c:v>1959</c:v>
                </c:pt>
                <c:pt idx="133">
                  <c:v>1959.0833333333301</c:v>
                </c:pt>
                <c:pt idx="134">
                  <c:v>1959.1666666666699</c:v>
                </c:pt>
                <c:pt idx="135">
                  <c:v>1959.25</c:v>
                </c:pt>
                <c:pt idx="136">
                  <c:v>1959.3333333333301</c:v>
                </c:pt>
                <c:pt idx="137">
                  <c:v>1959.4166666666699</c:v>
                </c:pt>
                <c:pt idx="138">
                  <c:v>1959.5</c:v>
                </c:pt>
                <c:pt idx="139">
                  <c:v>1959.5833333333301</c:v>
                </c:pt>
                <c:pt idx="140">
                  <c:v>1959.6666666666699</c:v>
                </c:pt>
                <c:pt idx="141">
                  <c:v>1959.75</c:v>
                </c:pt>
                <c:pt idx="142">
                  <c:v>1959.8333333333301</c:v>
                </c:pt>
                <c:pt idx="143">
                  <c:v>1959.9166666666699</c:v>
                </c:pt>
                <c:pt idx="144">
                  <c:v>1960</c:v>
                </c:pt>
                <c:pt idx="145">
                  <c:v>1960.0833333333301</c:v>
                </c:pt>
                <c:pt idx="146">
                  <c:v>1960.1666666666699</c:v>
                </c:pt>
                <c:pt idx="147">
                  <c:v>1960.25</c:v>
                </c:pt>
                <c:pt idx="148">
                  <c:v>1960.3333333333301</c:v>
                </c:pt>
                <c:pt idx="149">
                  <c:v>1960.4166666666699</c:v>
                </c:pt>
                <c:pt idx="150">
                  <c:v>1960.5</c:v>
                </c:pt>
                <c:pt idx="151">
                  <c:v>1960.5833333333301</c:v>
                </c:pt>
                <c:pt idx="152">
                  <c:v>1960.6666666666699</c:v>
                </c:pt>
                <c:pt idx="153">
                  <c:v>1960.75</c:v>
                </c:pt>
                <c:pt idx="154">
                  <c:v>1960.8333333333301</c:v>
                </c:pt>
                <c:pt idx="155">
                  <c:v>1960.9166666666699</c:v>
                </c:pt>
                <c:pt idx="156">
                  <c:v>1961</c:v>
                </c:pt>
                <c:pt idx="157">
                  <c:v>1961.0833333333301</c:v>
                </c:pt>
                <c:pt idx="158">
                  <c:v>1961.1666666666699</c:v>
                </c:pt>
                <c:pt idx="159">
                  <c:v>1961.25</c:v>
                </c:pt>
                <c:pt idx="160">
                  <c:v>1961.3333333333301</c:v>
                </c:pt>
                <c:pt idx="161">
                  <c:v>1961.4166666666699</c:v>
                </c:pt>
                <c:pt idx="162">
                  <c:v>1961.5</c:v>
                </c:pt>
                <c:pt idx="163">
                  <c:v>1961.5833333333301</c:v>
                </c:pt>
                <c:pt idx="164">
                  <c:v>1961.6666666666699</c:v>
                </c:pt>
                <c:pt idx="165">
                  <c:v>1961.75</c:v>
                </c:pt>
                <c:pt idx="166">
                  <c:v>1961.8333333333301</c:v>
                </c:pt>
                <c:pt idx="167">
                  <c:v>1961.9166666666699</c:v>
                </c:pt>
                <c:pt idx="168">
                  <c:v>1962</c:v>
                </c:pt>
                <c:pt idx="169">
                  <c:v>1962.0833333333301</c:v>
                </c:pt>
                <c:pt idx="170">
                  <c:v>1962.1666666666699</c:v>
                </c:pt>
                <c:pt idx="171">
                  <c:v>1962.25</c:v>
                </c:pt>
                <c:pt idx="172">
                  <c:v>1962.3333333333301</c:v>
                </c:pt>
                <c:pt idx="173">
                  <c:v>1962.4166666666699</c:v>
                </c:pt>
                <c:pt idx="174">
                  <c:v>1962.5</c:v>
                </c:pt>
                <c:pt idx="175">
                  <c:v>1962.5833333333301</c:v>
                </c:pt>
                <c:pt idx="176">
                  <c:v>1962.6666666666699</c:v>
                </c:pt>
                <c:pt idx="177">
                  <c:v>1962.75</c:v>
                </c:pt>
                <c:pt idx="178">
                  <c:v>1962.8333333333301</c:v>
                </c:pt>
                <c:pt idx="179">
                  <c:v>1962.9166666666699</c:v>
                </c:pt>
                <c:pt idx="180">
                  <c:v>1963</c:v>
                </c:pt>
                <c:pt idx="181">
                  <c:v>1963.0833333333301</c:v>
                </c:pt>
                <c:pt idx="182">
                  <c:v>1963.1666666666699</c:v>
                </c:pt>
                <c:pt idx="183">
                  <c:v>1963.25</c:v>
                </c:pt>
                <c:pt idx="184">
                  <c:v>1963.3333333333301</c:v>
                </c:pt>
                <c:pt idx="185">
                  <c:v>1963.4166666666699</c:v>
                </c:pt>
                <c:pt idx="186">
                  <c:v>1963.5</c:v>
                </c:pt>
                <c:pt idx="187">
                  <c:v>1963.5833333333301</c:v>
                </c:pt>
                <c:pt idx="188">
                  <c:v>1963.6666666666699</c:v>
                </c:pt>
                <c:pt idx="189">
                  <c:v>1963.75</c:v>
                </c:pt>
                <c:pt idx="190">
                  <c:v>1963.8333333333301</c:v>
                </c:pt>
                <c:pt idx="191">
                  <c:v>1963.9166666666699</c:v>
                </c:pt>
                <c:pt idx="192">
                  <c:v>1964</c:v>
                </c:pt>
                <c:pt idx="193">
                  <c:v>1964.0833333333301</c:v>
                </c:pt>
                <c:pt idx="194">
                  <c:v>1964.1666666666699</c:v>
                </c:pt>
                <c:pt idx="195">
                  <c:v>1964.25</c:v>
                </c:pt>
                <c:pt idx="196">
                  <c:v>1964.3333333333301</c:v>
                </c:pt>
                <c:pt idx="197">
                  <c:v>1964.4166666666699</c:v>
                </c:pt>
                <c:pt idx="198">
                  <c:v>1964.5</c:v>
                </c:pt>
                <c:pt idx="199">
                  <c:v>1964.5833333333301</c:v>
                </c:pt>
                <c:pt idx="200">
                  <c:v>1964.6666666666699</c:v>
                </c:pt>
                <c:pt idx="201">
                  <c:v>1964.75</c:v>
                </c:pt>
                <c:pt idx="202">
                  <c:v>1964.8333333333301</c:v>
                </c:pt>
                <c:pt idx="203">
                  <c:v>1964.9166666666699</c:v>
                </c:pt>
                <c:pt idx="204">
                  <c:v>1965</c:v>
                </c:pt>
                <c:pt idx="205">
                  <c:v>1965.0833333333301</c:v>
                </c:pt>
                <c:pt idx="206">
                  <c:v>1965.1666666666699</c:v>
                </c:pt>
                <c:pt idx="207">
                  <c:v>1965.25</c:v>
                </c:pt>
                <c:pt idx="208">
                  <c:v>1965.3333333333301</c:v>
                </c:pt>
                <c:pt idx="209">
                  <c:v>1965.4166666666699</c:v>
                </c:pt>
                <c:pt idx="210">
                  <c:v>1965.5</c:v>
                </c:pt>
                <c:pt idx="211">
                  <c:v>1965.5833333333301</c:v>
                </c:pt>
                <c:pt idx="212">
                  <c:v>1965.6666666666699</c:v>
                </c:pt>
                <c:pt idx="213">
                  <c:v>1965.75</c:v>
                </c:pt>
                <c:pt idx="214">
                  <c:v>1965.8333333333301</c:v>
                </c:pt>
                <c:pt idx="215">
                  <c:v>1965.9166666666699</c:v>
                </c:pt>
                <c:pt idx="216">
                  <c:v>1966</c:v>
                </c:pt>
                <c:pt idx="217">
                  <c:v>1966.0833333333301</c:v>
                </c:pt>
                <c:pt idx="218">
                  <c:v>1966.1666666666699</c:v>
                </c:pt>
                <c:pt idx="219">
                  <c:v>1966.25</c:v>
                </c:pt>
                <c:pt idx="220">
                  <c:v>1966.3333333333301</c:v>
                </c:pt>
                <c:pt idx="221">
                  <c:v>1966.4166666666699</c:v>
                </c:pt>
                <c:pt idx="222">
                  <c:v>1966.5</c:v>
                </c:pt>
                <c:pt idx="223">
                  <c:v>1966.5833333333301</c:v>
                </c:pt>
                <c:pt idx="224">
                  <c:v>1966.6666666666699</c:v>
                </c:pt>
                <c:pt idx="225">
                  <c:v>1966.75</c:v>
                </c:pt>
                <c:pt idx="226">
                  <c:v>1966.8333333333301</c:v>
                </c:pt>
                <c:pt idx="227">
                  <c:v>1966.9166666666699</c:v>
                </c:pt>
                <c:pt idx="228">
                  <c:v>1967</c:v>
                </c:pt>
                <c:pt idx="229">
                  <c:v>1967.0833333333301</c:v>
                </c:pt>
                <c:pt idx="230">
                  <c:v>1967.1666666666699</c:v>
                </c:pt>
                <c:pt idx="231">
                  <c:v>1967.25</c:v>
                </c:pt>
                <c:pt idx="232">
                  <c:v>1967.3333333333301</c:v>
                </c:pt>
                <c:pt idx="233">
                  <c:v>1967.4166666666699</c:v>
                </c:pt>
                <c:pt idx="234">
                  <c:v>1967.5</c:v>
                </c:pt>
                <c:pt idx="235">
                  <c:v>1967.5833333333301</c:v>
                </c:pt>
                <c:pt idx="236">
                  <c:v>1967.6666666666699</c:v>
                </c:pt>
                <c:pt idx="237">
                  <c:v>1967.75</c:v>
                </c:pt>
                <c:pt idx="238">
                  <c:v>1967.8333333333301</c:v>
                </c:pt>
                <c:pt idx="239">
                  <c:v>1967.9166666666699</c:v>
                </c:pt>
                <c:pt idx="240">
                  <c:v>1968</c:v>
                </c:pt>
                <c:pt idx="241">
                  <c:v>1968.0833333333301</c:v>
                </c:pt>
                <c:pt idx="242">
                  <c:v>1968.1666666666699</c:v>
                </c:pt>
                <c:pt idx="243">
                  <c:v>1968.25</c:v>
                </c:pt>
                <c:pt idx="244">
                  <c:v>1968.3333333333301</c:v>
                </c:pt>
                <c:pt idx="245">
                  <c:v>1968.4166666666699</c:v>
                </c:pt>
                <c:pt idx="246">
                  <c:v>1968.5</c:v>
                </c:pt>
                <c:pt idx="247">
                  <c:v>1968.5833333333301</c:v>
                </c:pt>
                <c:pt idx="248">
                  <c:v>1968.6666666666699</c:v>
                </c:pt>
                <c:pt idx="249">
                  <c:v>1968.75</c:v>
                </c:pt>
                <c:pt idx="250">
                  <c:v>1968.8333333333301</c:v>
                </c:pt>
                <c:pt idx="251">
                  <c:v>1968.9166666666699</c:v>
                </c:pt>
                <c:pt idx="252">
                  <c:v>1969</c:v>
                </c:pt>
                <c:pt idx="253">
                  <c:v>1969.0833333333301</c:v>
                </c:pt>
                <c:pt idx="254">
                  <c:v>1969.1666666666699</c:v>
                </c:pt>
                <c:pt idx="255">
                  <c:v>1969.25</c:v>
                </c:pt>
                <c:pt idx="256">
                  <c:v>1969.3333333333301</c:v>
                </c:pt>
                <c:pt idx="257">
                  <c:v>1969.4166666666699</c:v>
                </c:pt>
                <c:pt idx="258">
                  <c:v>1969.5</c:v>
                </c:pt>
                <c:pt idx="259">
                  <c:v>1969.5833333333301</c:v>
                </c:pt>
                <c:pt idx="260">
                  <c:v>1969.6666666666699</c:v>
                </c:pt>
                <c:pt idx="261">
                  <c:v>1969.75</c:v>
                </c:pt>
                <c:pt idx="262">
                  <c:v>1969.8333333333301</c:v>
                </c:pt>
                <c:pt idx="263">
                  <c:v>1969.9166666666699</c:v>
                </c:pt>
                <c:pt idx="264">
                  <c:v>1970</c:v>
                </c:pt>
                <c:pt idx="265">
                  <c:v>1970.0833333333301</c:v>
                </c:pt>
                <c:pt idx="266">
                  <c:v>1970.1666666666699</c:v>
                </c:pt>
                <c:pt idx="267">
                  <c:v>1970.25</c:v>
                </c:pt>
                <c:pt idx="268">
                  <c:v>1970.3333333333301</c:v>
                </c:pt>
                <c:pt idx="269">
                  <c:v>1970.4166666666699</c:v>
                </c:pt>
                <c:pt idx="270">
                  <c:v>1970.5</c:v>
                </c:pt>
                <c:pt idx="271">
                  <c:v>1970.5833333333301</c:v>
                </c:pt>
                <c:pt idx="272">
                  <c:v>1970.6666666666699</c:v>
                </c:pt>
                <c:pt idx="273">
                  <c:v>1970.75</c:v>
                </c:pt>
                <c:pt idx="274">
                  <c:v>1970.8333333333301</c:v>
                </c:pt>
                <c:pt idx="275">
                  <c:v>1970.9166666666699</c:v>
                </c:pt>
                <c:pt idx="276">
                  <c:v>1971</c:v>
                </c:pt>
                <c:pt idx="277">
                  <c:v>1971.0833333333301</c:v>
                </c:pt>
                <c:pt idx="278">
                  <c:v>1971.1666666666699</c:v>
                </c:pt>
                <c:pt idx="279">
                  <c:v>1971.25</c:v>
                </c:pt>
                <c:pt idx="280">
                  <c:v>1971.3333333333301</c:v>
                </c:pt>
                <c:pt idx="281">
                  <c:v>1971.4166666666699</c:v>
                </c:pt>
                <c:pt idx="282">
                  <c:v>1971.5</c:v>
                </c:pt>
                <c:pt idx="283">
                  <c:v>1971.5833333333301</c:v>
                </c:pt>
                <c:pt idx="284">
                  <c:v>1971.6666666666699</c:v>
                </c:pt>
                <c:pt idx="285">
                  <c:v>1971.75</c:v>
                </c:pt>
                <c:pt idx="286">
                  <c:v>1971.8333333333301</c:v>
                </c:pt>
                <c:pt idx="287">
                  <c:v>1971.9166666666699</c:v>
                </c:pt>
                <c:pt idx="288">
                  <c:v>1972</c:v>
                </c:pt>
                <c:pt idx="289">
                  <c:v>1972.0833333333301</c:v>
                </c:pt>
                <c:pt idx="290">
                  <c:v>1972.1666666666699</c:v>
                </c:pt>
                <c:pt idx="291">
                  <c:v>1972.25</c:v>
                </c:pt>
                <c:pt idx="292">
                  <c:v>1972.3333333333301</c:v>
                </c:pt>
                <c:pt idx="293">
                  <c:v>1972.4166666666699</c:v>
                </c:pt>
                <c:pt idx="294">
                  <c:v>1972.5</c:v>
                </c:pt>
                <c:pt idx="295">
                  <c:v>1972.5833333333301</c:v>
                </c:pt>
                <c:pt idx="296">
                  <c:v>1972.6666666666699</c:v>
                </c:pt>
                <c:pt idx="297">
                  <c:v>1972.75</c:v>
                </c:pt>
                <c:pt idx="298">
                  <c:v>1972.8333333333301</c:v>
                </c:pt>
                <c:pt idx="299">
                  <c:v>1972.9166666666699</c:v>
                </c:pt>
                <c:pt idx="300">
                  <c:v>1973</c:v>
                </c:pt>
                <c:pt idx="301">
                  <c:v>1973.0833333333301</c:v>
                </c:pt>
                <c:pt idx="302">
                  <c:v>1973.1666666666699</c:v>
                </c:pt>
                <c:pt idx="303">
                  <c:v>1973.25</c:v>
                </c:pt>
                <c:pt idx="304">
                  <c:v>1973.3333333333301</c:v>
                </c:pt>
                <c:pt idx="305">
                  <c:v>1973.4166666666699</c:v>
                </c:pt>
                <c:pt idx="306">
                  <c:v>1973.5</c:v>
                </c:pt>
                <c:pt idx="307">
                  <c:v>1973.5833333333301</c:v>
                </c:pt>
                <c:pt idx="308">
                  <c:v>1973.6666666666699</c:v>
                </c:pt>
                <c:pt idx="309">
                  <c:v>1973.75</c:v>
                </c:pt>
                <c:pt idx="310">
                  <c:v>1973.8333333333301</c:v>
                </c:pt>
                <c:pt idx="311">
                  <c:v>1973.9166666666699</c:v>
                </c:pt>
                <c:pt idx="312">
                  <c:v>1974</c:v>
                </c:pt>
                <c:pt idx="313">
                  <c:v>1974.0833333333301</c:v>
                </c:pt>
                <c:pt idx="314">
                  <c:v>1974.1666666666699</c:v>
                </c:pt>
                <c:pt idx="315">
                  <c:v>1974.25</c:v>
                </c:pt>
                <c:pt idx="316">
                  <c:v>1974.3333333333301</c:v>
                </c:pt>
                <c:pt idx="317">
                  <c:v>1974.4166666666699</c:v>
                </c:pt>
                <c:pt idx="318">
                  <c:v>1974.5</c:v>
                </c:pt>
                <c:pt idx="319">
                  <c:v>1974.5833333333301</c:v>
                </c:pt>
                <c:pt idx="320">
                  <c:v>1974.6666666666699</c:v>
                </c:pt>
                <c:pt idx="321">
                  <c:v>1974.75</c:v>
                </c:pt>
                <c:pt idx="322">
                  <c:v>1974.8333333333301</c:v>
                </c:pt>
                <c:pt idx="323">
                  <c:v>1974.9166666666699</c:v>
                </c:pt>
                <c:pt idx="324">
                  <c:v>1975</c:v>
                </c:pt>
                <c:pt idx="325">
                  <c:v>1975.0833333333301</c:v>
                </c:pt>
                <c:pt idx="326">
                  <c:v>1975.1666666666699</c:v>
                </c:pt>
                <c:pt idx="327">
                  <c:v>1975.25</c:v>
                </c:pt>
                <c:pt idx="328">
                  <c:v>1975.3333333333301</c:v>
                </c:pt>
                <c:pt idx="329">
                  <c:v>1975.4166666666699</c:v>
                </c:pt>
                <c:pt idx="330">
                  <c:v>1975.5</c:v>
                </c:pt>
                <c:pt idx="331">
                  <c:v>1975.5833333333301</c:v>
                </c:pt>
                <c:pt idx="332">
                  <c:v>1975.6666666666699</c:v>
                </c:pt>
                <c:pt idx="333">
                  <c:v>1975.75</c:v>
                </c:pt>
                <c:pt idx="334">
                  <c:v>1975.8333333333301</c:v>
                </c:pt>
                <c:pt idx="335">
                  <c:v>1975.9166666666699</c:v>
                </c:pt>
                <c:pt idx="336">
                  <c:v>1976</c:v>
                </c:pt>
                <c:pt idx="337">
                  <c:v>1976.0833333333301</c:v>
                </c:pt>
                <c:pt idx="338">
                  <c:v>1976.1666666666699</c:v>
                </c:pt>
                <c:pt idx="339">
                  <c:v>1976.25</c:v>
                </c:pt>
                <c:pt idx="340">
                  <c:v>1976.3333333333301</c:v>
                </c:pt>
                <c:pt idx="341">
                  <c:v>1976.4166666666699</c:v>
                </c:pt>
                <c:pt idx="342">
                  <c:v>1976.5</c:v>
                </c:pt>
                <c:pt idx="343">
                  <c:v>1976.5833333333301</c:v>
                </c:pt>
                <c:pt idx="344">
                  <c:v>1976.6666666666699</c:v>
                </c:pt>
                <c:pt idx="345">
                  <c:v>1976.75</c:v>
                </c:pt>
                <c:pt idx="346">
                  <c:v>1976.8333333333301</c:v>
                </c:pt>
                <c:pt idx="347">
                  <c:v>1976.9166666666699</c:v>
                </c:pt>
                <c:pt idx="348">
                  <c:v>1977</c:v>
                </c:pt>
                <c:pt idx="349">
                  <c:v>1977.0833333333301</c:v>
                </c:pt>
                <c:pt idx="350">
                  <c:v>1977.1666666666699</c:v>
                </c:pt>
                <c:pt idx="351">
                  <c:v>1977.25</c:v>
                </c:pt>
                <c:pt idx="352">
                  <c:v>1977.3333333333301</c:v>
                </c:pt>
                <c:pt idx="353">
                  <c:v>1977.4166666666699</c:v>
                </c:pt>
                <c:pt idx="354">
                  <c:v>1977.5</c:v>
                </c:pt>
                <c:pt idx="355">
                  <c:v>1977.5833333333301</c:v>
                </c:pt>
                <c:pt idx="356">
                  <c:v>1977.6666666666699</c:v>
                </c:pt>
                <c:pt idx="357">
                  <c:v>1977.75</c:v>
                </c:pt>
                <c:pt idx="358">
                  <c:v>1977.8333333333301</c:v>
                </c:pt>
                <c:pt idx="359">
                  <c:v>1977.9166666666699</c:v>
                </c:pt>
                <c:pt idx="360">
                  <c:v>1978</c:v>
                </c:pt>
                <c:pt idx="361">
                  <c:v>1978.0833333333301</c:v>
                </c:pt>
                <c:pt idx="362">
                  <c:v>1978.1666666666699</c:v>
                </c:pt>
                <c:pt idx="363">
                  <c:v>1978.25</c:v>
                </c:pt>
                <c:pt idx="364">
                  <c:v>1978.3333333333301</c:v>
                </c:pt>
                <c:pt idx="365">
                  <c:v>1978.4166666666699</c:v>
                </c:pt>
                <c:pt idx="366">
                  <c:v>1978.5</c:v>
                </c:pt>
                <c:pt idx="367">
                  <c:v>1978.5833333333301</c:v>
                </c:pt>
                <c:pt idx="368">
                  <c:v>1978.6666666666699</c:v>
                </c:pt>
                <c:pt idx="369">
                  <c:v>1978.75</c:v>
                </c:pt>
                <c:pt idx="370">
                  <c:v>1978.8333333333301</c:v>
                </c:pt>
                <c:pt idx="371">
                  <c:v>1978.9166666666699</c:v>
                </c:pt>
                <c:pt idx="372">
                  <c:v>1979</c:v>
                </c:pt>
                <c:pt idx="373">
                  <c:v>1979.0833333333301</c:v>
                </c:pt>
                <c:pt idx="374">
                  <c:v>1979.1666666666699</c:v>
                </c:pt>
                <c:pt idx="375">
                  <c:v>1979.25</c:v>
                </c:pt>
                <c:pt idx="376">
                  <c:v>1979.3333333333301</c:v>
                </c:pt>
                <c:pt idx="377">
                  <c:v>1979.4166666666699</c:v>
                </c:pt>
                <c:pt idx="378">
                  <c:v>1979.5</c:v>
                </c:pt>
                <c:pt idx="379">
                  <c:v>1979.5833333333301</c:v>
                </c:pt>
                <c:pt idx="380">
                  <c:v>1979.6666666666699</c:v>
                </c:pt>
                <c:pt idx="381">
                  <c:v>1979.75</c:v>
                </c:pt>
                <c:pt idx="382">
                  <c:v>1979.8333333333301</c:v>
                </c:pt>
                <c:pt idx="383">
                  <c:v>1979.9166666666699</c:v>
                </c:pt>
                <c:pt idx="384">
                  <c:v>1980</c:v>
                </c:pt>
                <c:pt idx="385">
                  <c:v>1980.0833333333301</c:v>
                </c:pt>
                <c:pt idx="386">
                  <c:v>1980.1666666666699</c:v>
                </c:pt>
                <c:pt idx="387">
                  <c:v>1980.25</c:v>
                </c:pt>
                <c:pt idx="388">
                  <c:v>1980.3333333333301</c:v>
                </c:pt>
                <c:pt idx="389">
                  <c:v>1980.4166666666699</c:v>
                </c:pt>
                <c:pt idx="390">
                  <c:v>1980.5</c:v>
                </c:pt>
                <c:pt idx="391">
                  <c:v>1980.5833333333301</c:v>
                </c:pt>
                <c:pt idx="392">
                  <c:v>1980.6666666666699</c:v>
                </c:pt>
                <c:pt idx="393">
                  <c:v>1980.75</c:v>
                </c:pt>
                <c:pt idx="394">
                  <c:v>1980.8333333333301</c:v>
                </c:pt>
                <c:pt idx="395">
                  <c:v>1980.9166666666699</c:v>
                </c:pt>
                <c:pt idx="396">
                  <c:v>1981</c:v>
                </c:pt>
                <c:pt idx="397">
                  <c:v>1981.0833333333301</c:v>
                </c:pt>
                <c:pt idx="398">
                  <c:v>1981.1666666666699</c:v>
                </c:pt>
                <c:pt idx="399">
                  <c:v>1981.25</c:v>
                </c:pt>
                <c:pt idx="400">
                  <c:v>1981.3333333333301</c:v>
                </c:pt>
                <c:pt idx="401">
                  <c:v>1981.4166666666699</c:v>
                </c:pt>
                <c:pt idx="402">
                  <c:v>1981.5</c:v>
                </c:pt>
                <c:pt idx="403">
                  <c:v>1981.5833333333301</c:v>
                </c:pt>
                <c:pt idx="404">
                  <c:v>1981.6666666666699</c:v>
                </c:pt>
                <c:pt idx="405">
                  <c:v>1981.75</c:v>
                </c:pt>
                <c:pt idx="406">
                  <c:v>1981.8333333333301</c:v>
                </c:pt>
                <c:pt idx="407">
                  <c:v>1981.9166666666699</c:v>
                </c:pt>
                <c:pt idx="408">
                  <c:v>1982</c:v>
                </c:pt>
                <c:pt idx="409">
                  <c:v>1982.0833333333301</c:v>
                </c:pt>
                <c:pt idx="410">
                  <c:v>1982.1666666666699</c:v>
                </c:pt>
                <c:pt idx="411">
                  <c:v>1982.25</c:v>
                </c:pt>
                <c:pt idx="412">
                  <c:v>1982.3333333333301</c:v>
                </c:pt>
                <c:pt idx="413">
                  <c:v>1982.4166666666699</c:v>
                </c:pt>
                <c:pt idx="414">
                  <c:v>1982.5</c:v>
                </c:pt>
                <c:pt idx="415">
                  <c:v>1982.5833333333301</c:v>
                </c:pt>
                <c:pt idx="416">
                  <c:v>1982.6666666666699</c:v>
                </c:pt>
                <c:pt idx="417">
                  <c:v>1982.75</c:v>
                </c:pt>
                <c:pt idx="418">
                  <c:v>1982.8333333333301</c:v>
                </c:pt>
                <c:pt idx="419">
                  <c:v>1982.9166666666699</c:v>
                </c:pt>
                <c:pt idx="420">
                  <c:v>1983</c:v>
                </c:pt>
                <c:pt idx="421">
                  <c:v>1983.0833333333301</c:v>
                </c:pt>
                <c:pt idx="422">
                  <c:v>1983.1666666666699</c:v>
                </c:pt>
                <c:pt idx="423">
                  <c:v>1983.25</c:v>
                </c:pt>
                <c:pt idx="424">
                  <c:v>1983.3333333333301</c:v>
                </c:pt>
                <c:pt idx="425">
                  <c:v>1983.4166666666699</c:v>
                </c:pt>
                <c:pt idx="426">
                  <c:v>1983.5</c:v>
                </c:pt>
                <c:pt idx="427">
                  <c:v>1983.5833333333301</c:v>
                </c:pt>
                <c:pt idx="428">
                  <c:v>1983.6666666666699</c:v>
                </c:pt>
                <c:pt idx="429">
                  <c:v>1983.75</c:v>
                </c:pt>
                <c:pt idx="430">
                  <c:v>1983.8333333333301</c:v>
                </c:pt>
                <c:pt idx="431">
                  <c:v>1983.9166666666699</c:v>
                </c:pt>
                <c:pt idx="432">
                  <c:v>1984</c:v>
                </c:pt>
                <c:pt idx="433">
                  <c:v>1984.0833333333301</c:v>
                </c:pt>
                <c:pt idx="434">
                  <c:v>1984.1666666666699</c:v>
                </c:pt>
                <c:pt idx="435">
                  <c:v>1984.25</c:v>
                </c:pt>
                <c:pt idx="436">
                  <c:v>1984.3333333333301</c:v>
                </c:pt>
                <c:pt idx="437">
                  <c:v>1984.4166666666699</c:v>
                </c:pt>
                <c:pt idx="438">
                  <c:v>1984.5</c:v>
                </c:pt>
                <c:pt idx="439">
                  <c:v>1984.5833333333301</c:v>
                </c:pt>
                <c:pt idx="440">
                  <c:v>1984.6666666666699</c:v>
                </c:pt>
                <c:pt idx="441">
                  <c:v>1984.75</c:v>
                </c:pt>
                <c:pt idx="442">
                  <c:v>1984.8333333333301</c:v>
                </c:pt>
                <c:pt idx="443">
                  <c:v>1984.9166666666699</c:v>
                </c:pt>
                <c:pt idx="444">
                  <c:v>1985</c:v>
                </c:pt>
                <c:pt idx="445">
                  <c:v>1985.0833333333301</c:v>
                </c:pt>
                <c:pt idx="446">
                  <c:v>1985.1666666666699</c:v>
                </c:pt>
                <c:pt idx="447">
                  <c:v>1985.25</c:v>
                </c:pt>
                <c:pt idx="448">
                  <c:v>1985.3333333333301</c:v>
                </c:pt>
                <c:pt idx="449">
                  <c:v>1985.4166666666699</c:v>
                </c:pt>
                <c:pt idx="450">
                  <c:v>1985.5</c:v>
                </c:pt>
                <c:pt idx="451">
                  <c:v>1985.5833333333301</c:v>
                </c:pt>
                <c:pt idx="452">
                  <c:v>1985.6666666666699</c:v>
                </c:pt>
                <c:pt idx="453">
                  <c:v>1985.75</c:v>
                </c:pt>
                <c:pt idx="454">
                  <c:v>1985.8333333333301</c:v>
                </c:pt>
                <c:pt idx="455">
                  <c:v>1985.9166666666699</c:v>
                </c:pt>
                <c:pt idx="456">
                  <c:v>1986</c:v>
                </c:pt>
                <c:pt idx="457">
                  <c:v>1986.0833333333301</c:v>
                </c:pt>
                <c:pt idx="458">
                  <c:v>1986.1666666666699</c:v>
                </c:pt>
                <c:pt idx="459">
                  <c:v>1986.25</c:v>
                </c:pt>
                <c:pt idx="460">
                  <c:v>1986.3333333333301</c:v>
                </c:pt>
                <c:pt idx="461">
                  <c:v>1986.4166666666699</c:v>
                </c:pt>
                <c:pt idx="462">
                  <c:v>1986.5</c:v>
                </c:pt>
                <c:pt idx="463">
                  <c:v>1986.5833333333301</c:v>
                </c:pt>
                <c:pt idx="464">
                  <c:v>1986.6666666666699</c:v>
                </c:pt>
                <c:pt idx="465">
                  <c:v>1986.75</c:v>
                </c:pt>
                <c:pt idx="466">
                  <c:v>1986.8333333333301</c:v>
                </c:pt>
                <c:pt idx="467">
                  <c:v>1986.9166666666699</c:v>
                </c:pt>
                <c:pt idx="468">
                  <c:v>1987</c:v>
                </c:pt>
                <c:pt idx="469">
                  <c:v>1987.0833333333301</c:v>
                </c:pt>
                <c:pt idx="470">
                  <c:v>1987.1666666666699</c:v>
                </c:pt>
                <c:pt idx="471">
                  <c:v>1987.25</c:v>
                </c:pt>
                <c:pt idx="472">
                  <c:v>1987.3333333333301</c:v>
                </c:pt>
                <c:pt idx="473">
                  <c:v>1987.4166666666699</c:v>
                </c:pt>
                <c:pt idx="474">
                  <c:v>1987.5</c:v>
                </c:pt>
                <c:pt idx="475">
                  <c:v>1987.5833333333301</c:v>
                </c:pt>
                <c:pt idx="476">
                  <c:v>1987.6666666666699</c:v>
                </c:pt>
                <c:pt idx="477">
                  <c:v>1987.75</c:v>
                </c:pt>
                <c:pt idx="478">
                  <c:v>1987.8333333333301</c:v>
                </c:pt>
                <c:pt idx="479">
                  <c:v>1987.9166666666699</c:v>
                </c:pt>
                <c:pt idx="480">
                  <c:v>1988</c:v>
                </c:pt>
                <c:pt idx="481">
                  <c:v>1988.0833333333301</c:v>
                </c:pt>
                <c:pt idx="482">
                  <c:v>1988.1666666666699</c:v>
                </c:pt>
                <c:pt idx="483">
                  <c:v>1988.25</c:v>
                </c:pt>
                <c:pt idx="484">
                  <c:v>1988.3333333333301</c:v>
                </c:pt>
                <c:pt idx="485">
                  <c:v>1988.4166666666699</c:v>
                </c:pt>
                <c:pt idx="486">
                  <c:v>1988.5</c:v>
                </c:pt>
                <c:pt idx="487">
                  <c:v>1988.5833333333301</c:v>
                </c:pt>
                <c:pt idx="488">
                  <c:v>1988.6666666666699</c:v>
                </c:pt>
                <c:pt idx="489">
                  <c:v>1988.75</c:v>
                </c:pt>
                <c:pt idx="490">
                  <c:v>1988.8333333333301</c:v>
                </c:pt>
                <c:pt idx="491">
                  <c:v>1988.9166666666699</c:v>
                </c:pt>
                <c:pt idx="492">
                  <c:v>1989</c:v>
                </c:pt>
                <c:pt idx="493">
                  <c:v>1989.0833333333301</c:v>
                </c:pt>
                <c:pt idx="494">
                  <c:v>1989.1666666666699</c:v>
                </c:pt>
                <c:pt idx="495">
                  <c:v>1989.25</c:v>
                </c:pt>
                <c:pt idx="496">
                  <c:v>1989.3333333333301</c:v>
                </c:pt>
                <c:pt idx="497">
                  <c:v>1989.4166666666699</c:v>
                </c:pt>
                <c:pt idx="498">
                  <c:v>1989.5</c:v>
                </c:pt>
                <c:pt idx="499">
                  <c:v>1989.5833333333301</c:v>
                </c:pt>
                <c:pt idx="500">
                  <c:v>1989.6666666666699</c:v>
                </c:pt>
                <c:pt idx="501">
                  <c:v>1989.75</c:v>
                </c:pt>
                <c:pt idx="502">
                  <c:v>1989.8333333333301</c:v>
                </c:pt>
                <c:pt idx="503">
                  <c:v>1989.9166666666699</c:v>
                </c:pt>
                <c:pt idx="504">
                  <c:v>1990</c:v>
                </c:pt>
                <c:pt idx="505">
                  <c:v>1990.0833333333301</c:v>
                </c:pt>
                <c:pt idx="506">
                  <c:v>1990.1666666666699</c:v>
                </c:pt>
                <c:pt idx="507">
                  <c:v>1990.25</c:v>
                </c:pt>
                <c:pt idx="508">
                  <c:v>1990.3333333333301</c:v>
                </c:pt>
                <c:pt idx="509">
                  <c:v>1990.4166666666699</c:v>
                </c:pt>
                <c:pt idx="510">
                  <c:v>1990.5</c:v>
                </c:pt>
                <c:pt idx="511">
                  <c:v>1990.5833333333301</c:v>
                </c:pt>
                <c:pt idx="512">
                  <c:v>1990.6666666666699</c:v>
                </c:pt>
                <c:pt idx="513">
                  <c:v>1990.75</c:v>
                </c:pt>
                <c:pt idx="514">
                  <c:v>1990.8333333333301</c:v>
                </c:pt>
                <c:pt idx="515">
                  <c:v>1990.9166666666699</c:v>
                </c:pt>
                <c:pt idx="516">
                  <c:v>1991</c:v>
                </c:pt>
                <c:pt idx="517">
                  <c:v>1991.0833333333301</c:v>
                </c:pt>
                <c:pt idx="518">
                  <c:v>1991.1666666666699</c:v>
                </c:pt>
                <c:pt idx="519">
                  <c:v>1991.25</c:v>
                </c:pt>
                <c:pt idx="520">
                  <c:v>1991.3333333333301</c:v>
                </c:pt>
                <c:pt idx="521">
                  <c:v>1991.4166666666699</c:v>
                </c:pt>
                <c:pt idx="522">
                  <c:v>1991.5</c:v>
                </c:pt>
                <c:pt idx="523">
                  <c:v>1991.5833333333301</c:v>
                </c:pt>
                <c:pt idx="524">
                  <c:v>1991.6666666666699</c:v>
                </c:pt>
                <c:pt idx="525">
                  <c:v>1991.75</c:v>
                </c:pt>
                <c:pt idx="526">
                  <c:v>1991.8333333333301</c:v>
                </c:pt>
                <c:pt idx="527">
                  <c:v>1991.9166666666699</c:v>
                </c:pt>
                <c:pt idx="528">
                  <c:v>1992</c:v>
                </c:pt>
                <c:pt idx="529">
                  <c:v>1992.0833333333301</c:v>
                </c:pt>
                <c:pt idx="530">
                  <c:v>1992.1666666666699</c:v>
                </c:pt>
                <c:pt idx="531">
                  <c:v>1992.25</c:v>
                </c:pt>
                <c:pt idx="532">
                  <c:v>1992.3333333333301</c:v>
                </c:pt>
                <c:pt idx="533">
                  <c:v>1992.4166666666699</c:v>
                </c:pt>
                <c:pt idx="534">
                  <c:v>1992.5</c:v>
                </c:pt>
                <c:pt idx="535">
                  <c:v>1992.5833333333301</c:v>
                </c:pt>
                <c:pt idx="536">
                  <c:v>1992.6666666666699</c:v>
                </c:pt>
                <c:pt idx="537">
                  <c:v>1992.75</c:v>
                </c:pt>
                <c:pt idx="538">
                  <c:v>1992.8333333333301</c:v>
                </c:pt>
                <c:pt idx="539">
                  <c:v>1992.9166666666699</c:v>
                </c:pt>
                <c:pt idx="540">
                  <c:v>1993</c:v>
                </c:pt>
                <c:pt idx="541">
                  <c:v>1993.0833333333301</c:v>
                </c:pt>
                <c:pt idx="542">
                  <c:v>1993.1666666666699</c:v>
                </c:pt>
                <c:pt idx="543">
                  <c:v>1993.25</c:v>
                </c:pt>
                <c:pt idx="544">
                  <c:v>1993.3333333333301</c:v>
                </c:pt>
                <c:pt idx="545">
                  <c:v>1993.4166666666699</c:v>
                </c:pt>
                <c:pt idx="546">
                  <c:v>1993.5</c:v>
                </c:pt>
                <c:pt idx="547">
                  <c:v>1993.5833333333301</c:v>
                </c:pt>
                <c:pt idx="548">
                  <c:v>1993.6666666666699</c:v>
                </c:pt>
                <c:pt idx="549">
                  <c:v>1993.75</c:v>
                </c:pt>
                <c:pt idx="550">
                  <c:v>1993.8333333333301</c:v>
                </c:pt>
                <c:pt idx="551">
                  <c:v>1993.9166666666699</c:v>
                </c:pt>
                <c:pt idx="552">
                  <c:v>1994</c:v>
                </c:pt>
                <c:pt idx="553">
                  <c:v>1994.0833333333301</c:v>
                </c:pt>
                <c:pt idx="554">
                  <c:v>1994.1666666666699</c:v>
                </c:pt>
                <c:pt idx="555">
                  <c:v>1994.25</c:v>
                </c:pt>
                <c:pt idx="556">
                  <c:v>1994.3333333333301</c:v>
                </c:pt>
                <c:pt idx="557">
                  <c:v>1994.4166666666699</c:v>
                </c:pt>
                <c:pt idx="558">
                  <c:v>1994.5</c:v>
                </c:pt>
                <c:pt idx="559">
                  <c:v>1994.5833333333301</c:v>
                </c:pt>
                <c:pt idx="560">
                  <c:v>1994.6666666666699</c:v>
                </c:pt>
                <c:pt idx="561">
                  <c:v>1994.75</c:v>
                </c:pt>
                <c:pt idx="562">
                  <c:v>1994.8333333333301</c:v>
                </c:pt>
                <c:pt idx="563">
                  <c:v>1994.9166666666699</c:v>
                </c:pt>
                <c:pt idx="564">
                  <c:v>1995</c:v>
                </c:pt>
                <c:pt idx="565">
                  <c:v>1995.0833333333301</c:v>
                </c:pt>
                <c:pt idx="566">
                  <c:v>1995.1666666666699</c:v>
                </c:pt>
                <c:pt idx="567">
                  <c:v>1995.25</c:v>
                </c:pt>
                <c:pt idx="568">
                  <c:v>1995.3333333333301</c:v>
                </c:pt>
                <c:pt idx="569">
                  <c:v>1995.4166666666699</c:v>
                </c:pt>
                <c:pt idx="570">
                  <c:v>1995.5</c:v>
                </c:pt>
                <c:pt idx="571">
                  <c:v>1995.5833333333301</c:v>
                </c:pt>
                <c:pt idx="572">
                  <c:v>1995.6666666666699</c:v>
                </c:pt>
                <c:pt idx="573">
                  <c:v>1995.75</c:v>
                </c:pt>
                <c:pt idx="574">
                  <c:v>1995.8333333333301</c:v>
                </c:pt>
                <c:pt idx="575">
                  <c:v>1995.9166666666699</c:v>
                </c:pt>
                <c:pt idx="576">
                  <c:v>1996</c:v>
                </c:pt>
                <c:pt idx="577">
                  <c:v>1996.0833333333301</c:v>
                </c:pt>
                <c:pt idx="578">
                  <c:v>1996.1666666666699</c:v>
                </c:pt>
                <c:pt idx="579">
                  <c:v>1996.25</c:v>
                </c:pt>
                <c:pt idx="580">
                  <c:v>1996.3333333333301</c:v>
                </c:pt>
                <c:pt idx="581">
                  <c:v>1996.4166666666699</c:v>
                </c:pt>
                <c:pt idx="582">
                  <c:v>1996.5</c:v>
                </c:pt>
                <c:pt idx="583">
                  <c:v>1996.5833333333301</c:v>
                </c:pt>
                <c:pt idx="584">
                  <c:v>1996.6666666666699</c:v>
                </c:pt>
                <c:pt idx="585">
                  <c:v>1996.75</c:v>
                </c:pt>
                <c:pt idx="586">
                  <c:v>1996.8333333333301</c:v>
                </c:pt>
                <c:pt idx="587">
                  <c:v>1996.9166666666699</c:v>
                </c:pt>
                <c:pt idx="588">
                  <c:v>1997</c:v>
                </c:pt>
                <c:pt idx="589">
                  <c:v>1997.0833333333301</c:v>
                </c:pt>
                <c:pt idx="590">
                  <c:v>1997.1666666666699</c:v>
                </c:pt>
                <c:pt idx="591">
                  <c:v>1997.25</c:v>
                </c:pt>
                <c:pt idx="592">
                  <c:v>1997.3333333333301</c:v>
                </c:pt>
                <c:pt idx="593">
                  <c:v>1997.4166666666699</c:v>
                </c:pt>
                <c:pt idx="594">
                  <c:v>1997.5</c:v>
                </c:pt>
                <c:pt idx="595">
                  <c:v>1997.5833333333301</c:v>
                </c:pt>
                <c:pt idx="596">
                  <c:v>1997.6666666666699</c:v>
                </c:pt>
                <c:pt idx="597">
                  <c:v>1997.75</c:v>
                </c:pt>
                <c:pt idx="598">
                  <c:v>1997.8333333333301</c:v>
                </c:pt>
                <c:pt idx="599">
                  <c:v>1997.9166666666699</c:v>
                </c:pt>
                <c:pt idx="600">
                  <c:v>1998</c:v>
                </c:pt>
                <c:pt idx="601">
                  <c:v>1998.0833333333301</c:v>
                </c:pt>
                <c:pt idx="602">
                  <c:v>1998.1666666666699</c:v>
                </c:pt>
                <c:pt idx="603">
                  <c:v>1998.25</c:v>
                </c:pt>
                <c:pt idx="604">
                  <c:v>1998.3333333333301</c:v>
                </c:pt>
                <c:pt idx="605">
                  <c:v>1998.4166666666699</c:v>
                </c:pt>
                <c:pt idx="606">
                  <c:v>1998.5</c:v>
                </c:pt>
                <c:pt idx="607">
                  <c:v>1998.5833333333301</c:v>
                </c:pt>
                <c:pt idx="608">
                  <c:v>1998.6666666666699</c:v>
                </c:pt>
                <c:pt idx="609">
                  <c:v>1998.75</c:v>
                </c:pt>
                <c:pt idx="610">
                  <c:v>1998.8333333333301</c:v>
                </c:pt>
                <c:pt idx="611">
                  <c:v>1998.9166666666699</c:v>
                </c:pt>
                <c:pt idx="612">
                  <c:v>1999</c:v>
                </c:pt>
                <c:pt idx="613">
                  <c:v>1999.0833333333301</c:v>
                </c:pt>
                <c:pt idx="614">
                  <c:v>1999.1666666666699</c:v>
                </c:pt>
                <c:pt idx="615">
                  <c:v>1999.25</c:v>
                </c:pt>
                <c:pt idx="616">
                  <c:v>1999.3333333333301</c:v>
                </c:pt>
                <c:pt idx="617">
                  <c:v>1999.4166666666699</c:v>
                </c:pt>
                <c:pt idx="618">
                  <c:v>1999.5</c:v>
                </c:pt>
                <c:pt idx="619">
                  <c:v>1999.5833333333301</c:v>
                </c:pt>
                <c:pt idx="620">
                  <c:v>1999.6666666666699</c:v>
                </c:pt>
                <c:pt idx="621">
                  <c:v>1999.75</c:v>
                </c:pt>
                <c:pt idx="622">
                  <c:v>1999.8333333333301</c:v>
                </c:pt>
                <c:pt idx="623">
                  <c:v>1999.9166666666699</c:v>
                </c:pt>
                <c:pt idx="624">
                  <c:v>2000</c:v>
                </c:pt>
                <c:pt idx="625">
                  <c:v>2000.0833333333301</c:v>
                </c:pt>
                <c:pt idx="626">
                  <c:v>2000.1666666666699</c:v>
                </c:pt>
                <c:pt idx="627">
                  <c:v>2000.25</c:v>
                </c:pt>
                <c:pt idx="628">
                  <c:v>2000.3333333333301</c:v>
                </c:pt>
                <c:pt idx="629">
                  <c:v>2000.4166666666699</c:v>
                </c:pt>
                <c:pt idx="630">
                  <c:v>2000.5</c:v>
                </c:pt>
                <c:pt idx="631">
                  <c:v>2000.5833333333301</c:v>
                </c:pt>
                <c:pt idx="632">
                  <c:v>2000.6666666666699</c:v>
                </c:pt>
                <c:pt idx="633">
                  <c:v>2000.75</c:v>
                </c:pt>
                <c:pt idx="634">
                  <c:v>2000.8333333333301</c:v>
                </c:pt>
                <c:pt idx="635">
                  <c:v>2000.9166666666699</c:v>
                </c:pt>
                <c:pt idx="636">
                  <c:v>2001</c:v>
                </c:pt>
                <c:pt idx="637">
                  <c:v>2001.0833333333301</c:v>
                </c:pt>
                <c:pt idx="638">
                  <c:v>2001.1666666666699</c:v>
                </c:pt>
                <c:pt idx="639">
                  <c:v>2001.25</c:v>
                </c:pt>
                <c:pt idx="640">
                  <c:v>2001.3333333333301</c:v>
                </c:pt>
                <c:pt idx="641">
                  <c:v>2001.4166666666699</c:v>
                </c:pt>
                <c:pt idx="642">
                  <c:v>2001.5</c:v>
                </c:pt>
                <c:pt idx="643">
                  <c:v>2001.5833333333301</c:v>
                </c:pt>
                <c:pt idx="644">
                  <c:v>2001.6666666666699</c:v>
                </c:pt>
                <c:pt idx="645">
                  <c:v>2001.75</c:v>
                </c:pt>
                <c:pt idx="646">
                  <c:v>2001.8333333333301</c:v>
                </c:pt>
                <c:pt idx="647">
                  <c:v>2001.9166666666699</c:v>
                </c:pt>
                <c:pt idx="648">
                  <c:v>2002</c:v>
                </c:pt>
                <c:pt idx="649">
                  <c:v>2002.0833333333301</c:v>
                </c:pt>
                <c:pt idx="650">
                  <c:v>2002.1666666666699</c:v>
                </c:pt>
                <c:pt idx="651">
                  <c:v>2002.25</c:v>
                </c:pt>
                <c:pt idx="652">
                  <c:v>2002.3333333333301</c:v>
                </c:pt>
                <c:pt idx="653">
                  <c:v>2002.4166666666699</c:v>
                </c:pt>
                <c:pt idx="654">
                  <c:v>2002.5</c:v>
                </c:pt>
                <c:pt idx="655">
                  <c:v>2002.5833333333301</c:v>
                </c:pt>
                <c:pt idx="656">
                  <c:v>2002.6666666666699</c:v>
                </c:pt>
                <c:pt idx="657">
                  <c:v>2002.75</c:v>
                </c:pt>
                <c:pt idx="658">
                  <c:v>2002.8333333333301</c:v>
                </c:pt>
                <c:pt idx="659">
                  <c:v>2002.9166666666699</c:v>
                </c:pt>
                <c:pt idx="660">
                  <c:v>2003</c:v>
                </c:pt>
                <c:pt idx="661">
                  <c:v>2003.0833333333301</c:v>
                </c:pt>
                <c:pt idx="662">
                  <c:v>2003.1666666666699</c:v>
                </c:pt>
                <c:pt idx="663">
                  <c:v>2003.25</c:v>
                </c:pt>
                <c:pt idx="664">
                  <c:v>2003.3333333333301</c:v>
                </c:pt>
                <c:pt idx="665">
                  <c:v>2003.4166666666699</c:v>
                </c:pt>
                <c:pt idx="666">
                  <c:v>2003.5</c:v>
                </c:pt>
                <c:pt idx="667">
                  <c:v>2003.5833333333301</c:v>
                </c:pt>
                <c:pt idx="668">
                  <c:v>2003.6666666666699</c:v>
                </c:pt>
                <c:pt idx="669">
                  <c:v>2003.75</c:v>
                </c:pt>
                <c:pt idx="670">
                  <c:v>2003.8333333333301</c:v>
                </c:pt>
                <c:pt idx="671">
                  <c:v>2003.9166666666699</c:v>
                </c:pt>
                <c:pt idx="672">
                  <c:v>2004</c:v>
                </c:pt>
                <c:pt idx="673">
                  <c:v>2004.0833333333301</c:v>
                </c:pt>
                <c:pt idx="674">
                  <c:v>2004.1666666666699</c:v>
                </c:pt>
                <c:pt idx="675">
                  <c:v>2004.25</c:v>
                </c:pt>
                <c:pt idx="676">
                  <c:v>2004.3333333333301</c:v>
                </c:pt>
                <c:pt idx="677">
                  <c:v>2004.4166666666699</c:v>
                </c:pt>
                <c:pt idx="678">
                  <c:v>2004.5</c:v>
                </c:pt>
                <c:pt idx="679">
                  <c:v>2004.5833333333301</c:v>
                </c:pt>
                <c:pt idx="680">
                  <c:v>2004.6666666666699</c:v>
                </c:pt>
                <c:pt idx="681">
                  <c:v>2004.75</c:v>
                </c:pt>
                <c:pt idx="682">
                  <c:v>2004.8333333333301</c:v>
                </c:pt>
                <c:pt idx="683">
                  <c:v>2004.9166666666699</c:v>
                </c:pt>
                <c:pt idx="684">
                  <c:v>2005</c:v>
                </c:pt>
                <c:pt idx="685">
                  <c:v>2005.0833333333301</c:v>
                </c:pt>
                <c:pt idx="686">
                  <c:v>2005.1666666666699</c:v>
                </c:pt>
                <c:pt idx="687">
                  <c:v>2005.25</c:v>
                </c:pt>
                <c:pt idx="688">
                  <c:v>2005.3333333333301</c:v>
                </c:pt>
                <c:pt idx="689">
                  <c:v>2005.4166666666699</c:v>
                </c:pt>
                <c:pt idx="690">
                  <c:v>2005.5</c:v>
                </c:pt>
                <c:pt idx="691">
                  <c:v>2005.5833333333301</c:v>
                </c:pt>
                <c:pt idx="692">
                  <c:v>2005.6666666666699</c:v>
                </c:pt>
                <c:pt idx="693">
                  <c:v>2005.75</c:v>
                </c:pt>
                <c:pt idx="694">
                  <c:v>2005.8333333333301</c:v>
                </c:pt>
                <c:pt idx="695">
                  <c:v>2005.9166666666699</c:v>
                </c:pt>
                <c:pt idx="696">
                  <c:v>2006</c:v>
                </c:pt>
                <c:pt idx="697">
                  <c:v>2006.0833333333301</c:v>
                </c:pt>
                <c:pt idx="698">
                  <c:v>2006.1666666666699</c:v>
                </c:pt>
                <c:pt idx="699">
                  <c:v>2006.25</c:v>
                </c:pt>
                <c:pt idx="700">
                  <c:v>2006.3333333333301</c:v>
                </c:pt>
                <c:pt idx="701">
                  <c:v>2006.4166666666699</c:v>
                </c:pt>
                <c:pt idx="702">
                  <c:v>2006.5</c:v>
                </c:pt>
                <c:pt idx="703">
                  <c:v>2006.5833333333301</c:v>
                </c:pt>
                <c:pt idx="704">
                  <c:v>2006.6666666666699</c:v>
                </c:pt>
                <c:pt idx="705">
                  <c:v>2006.75</c:v>
                </c:pt>
                <c:pt idx="706">
                  <c:v>2006.8333333333301</c:v>
                </c:pt>
                <c:pt idx="707">
                  <c:v>2006.9166666666699</c:v>
                </c:pt>
                <c:pt idx="708">
                  <c:v>2007</c:v>
                </c:pt>
                <c:pt idx="709">
                  <c:v>2007.0833333333301</c:v>
                </c:pt>
                <c:pt idx="710">
                  <c:v>2007.1666666666699</c:v>
                </c:pt>
                <c:pt idx="711">
                  <c:v>2007.25</c:v>
                </c:pt>
                <c:pt idx="712">
                  <c:v>2007.3333333333301</c:v>
                </c:pt>
                <c:pt idx="713">
                  <c:v>2007.4166666666699</c:v>
                </c:pt>
                <c:pt idx="714">
                  <c:v>2007.5</c:v>
                </c:pt>
                <c:pt idx="715">
                  <c:v>2007.5833333333301</c:v>
                </c:pt>
                <c:pt idx="716">
                  <c:v>2007.6666666666699</c:v>
                </c:pt>
                <c:pt idx="717">
                  <c:v>2007.75</c:v>
                </c:pt>
                <c:pt idx="718">
                  <c:v>2007.8333333333301</c:v>
                </c:pt>
                <c:pt idx="719">
                  <c:v>2007.9166666666699</c:v>
                </c:pt>
                <c:pt idx="720">
                  <c:v>2008</c:v>
                </c:pt>
                <c:pt idx="721">
                  <c:v>2008.0833333333301</c:v>
                </c:pt>
                <c:pt idx="722">
                  <c:v>2008.1666666666699</c:v>
                </c:pt>
                <c:pt idx="723">
                  <c:v>2008.25</c:v>
                </c:pt>
                <c:pt idx="724">
                  <c:v>2008.3333333333301</c:v>
                </c:pt>
                <c:pt idx="725">
                  <c:v>2008.4166666666699</c:v>
                </c:pt>
                <c:pt idx="726">
                  <c:v>2008.5</c:v>
                </c:pt>
                <c:pt idx="727">
                  <c:v>2008.5833333333301</c:v>
                </c:pt>
                <c:pt idx="728">
                  <c:v>2008.6666666666699</c:v>
                </c:pt>
                <c:pt idx="729">
                  <c:v>2008.75</c:v>
                </c:pt>
                <c:pt idx="730">
                  <c:v>2008.8333333333301</c:v>
                </c:pt>
                <c:pt idx="731">
                  <c:v>2008.9166666666699</c:v>
                </c:pt>
                <c:pt idx="732">
                  <c:v>2009</c:v>
                </c:pt>
                <c:pt idx="733">
                  <c:v>2009.0833333333301</c:v>
                </c:pt>
                <c:pt idx="734">
                  <c:v>2009.1666666666699</c:v>
                </c:pt>
                <c:pt idx="735">
                  <c:v>2009.25</c:v>
                </c:pt>
                <c:pt idx="736">
                  <c:v>2009.3333333333301</c:v>
                </c:pt>
                <c:pt idx="737">
                  <c:v>2009.4166666666699</c:v>
                </c:pt>
                <c:pt idx="738">
                  <c:v>2009.5</c:v>
                </c:pt>
                <c:pt idx="739">
                  <c:v>2009.5833333333301</c:v>
                </c:pt>
                <c:pt idx="740">
                  <c:v>2009.6666666666699</c:v>
                </c:pt>
                <c:pt idx="741">
                  <c:v>2009.75</c:v>
                </c:pt>
                <c:pt idx="742">
                  <c:v>2009.8333333333301</c:v>
                </c:pt>
                <c:pt idx="743">
                  <c:v>2009.9166666666699</c:v>
                </c:pt>
                <c:pt idx="744">
                  <c:v>2010</c:v>
                </c:pt>
                <c:pt idx="745">
                  <c:v>2010.0833333333301</c:v>
                </c:pt>
                <c:pt idx="746">
                  <c:v>2010.1666666666699</c:v>
                </c:pt>
                <c:pt idx="747">
                  <c:v>2010.25</c:v>
                </c:pt>
                <c:pt idx="748">
                  <c:v>2010.3333333333301</c:v>
                </c:pt>
                <c:pt idx="749">
                  <c:v>2010.4166666666699</c:v>
                </c:pt>
                <c:pt idx="750">
                  <c:v>2010.5</c:v>
                </c:pt>
                <c:pt idx="751">
                  <c:v>2010.5833333333301</c:v>
                </c:pt>
                <c:pt idx="752">
                  <c:v>2010.6666666666699</c:v>
                </c:pt>
                <c:pt idx="753">
                  <c:v>2010.75</c:v>
                </c:pt>
                <c:pt idx="754">
                  <c:v>2010.8333333333301</c:v>
                </c:pt>
                <c:pt idx="755">
                  <c:v>2010.9166666666699</c:v>
                </c:pt>
                <c:pt idx="756">
                  <c:v>2011</c:v>
                </c:pt>
                <c:pt idx="757">
                  <c:v>2011.0833333333301</c:v>
                </c:pt>
                <c:pt idx="758">
                  <c:v>2011.1666666666699</c:v>
                </c:pt>
                <c:pt idx="759">
                  <c:v>2011.25</c:v>
                </c:pt>
                <c:pt idx="760">
                  <c:v>2011.3333333333301</c:v>
                </c:pt>
                <c:pt idx="761">
                  <c:v>2011.4166666666699</c:v>
                </c:pt>
                <c:pt idx="762">
                  <c:v>2011.5</c:v>
                </c:pt>
                <c:pt idx="763">
                  <c:v>2011.5833333333301</c:v>
                </c:pt>
                <c:pt idx="764">
                  <c:v>2011.6666666666699</c:v>
                </c:pt>
                <c:pt idx="765">
                  <c:v>2011.75</c:v>
                </c:pt>
                <c:pt idx="766">
                  <c:v>2011.8333333333301</c:v>
                </c:pt>
                <c:pt idx="767">
                  <c:v>2011.9166666666699</c:v>
                </c:pt>
                <c:pt idx="768">
                  <c:v>2012</c:v>
                </c:pt>
                <c:pt idx="769">
                  <c:v>2012.0833333333301</c:v>
                </c:pt>
                <c:pt idx="770">
                  <c:v>2012.1666666666699</c:v>
                </c:pt>
                <c:pt idx="771">
                  <c:v>2012.25</c:v>
                </c:pt>
                <c:pt idx="772">
                  <c:v>2012.3333333333301</c:v>
                </c:pt>
                <c:pt idx="773">
                  <c:v>2012.4166666666699</c:v>
                </c:pt>
                <c:pt idx="774">
                  <c:v>2012.5</c:v>
                </c:pt>
                <c:pt idx="775">
                  <c:v>2012.5833333333301</c:v>
                </c:pt>
                <c:pt idx="776">
                  <c:v>2012.6666666666699</c:v>
                </c:pt>
                <c:pt idx="777">
                  <c:v>2012.75</c:v>
                </c:pt>
                <c:pt idx="778">
                  <c:v>2012.8333333333301</c:v>
                </c:pt>
                <c:pt idx="779">
                  <c:v>2012.9166666666699</c:v>
                </c:pt>
                <c:pt idx="780">
                  <c:v>2013</c:v>
                </c:pt>
                <c:pt idx="781">
                  <c:v>2013.0833333333301</c:v>
                </c:pt>
                <c:pt idx="782">
                  <c:v>2013.1666666666699</c:v>
                </c:pt>
                <c:pt idx="783">
                  <c:v>2013.25</c:v>
                </c:pt>
                <c:pt idx="784">
                  <c:v>2013.3333333333301</c:v>
                </c:pt>
                <c:pt idx="785">
                  <c:v>2013.4166666666699</c:v>
                </c:pt>
                <c:pt idx="786">
                  <c:v>2013.5</c:v>
                </c:pt>
                <c:pt idx="787">
                  <c:v>2013.5833333333301</c:v>
                </c:pt>
                <c:pt idx="788">
                  <c:v>2013.6666666666699</c:v>
                </c:pt>
                <c:pt idx="789">
                  <c:v>2013.75</c:v>
                </c:pt>
                <c:pt idx="790">
                  <c:v>2013.8333333333301</c:v>
                </c:pt>
                <c:pt idx="791">
                  <c:v>2013.9166666666699</c:v>
                </c:pt>
                <c:pt idx="792">
                  <c:v>2014</c:v>
                </c:pt>
                <c:pt idx="793">
                  <c:v>2014.0833333333301</c:v>
                </c:pt>
                <c:pt idx="794">
                  <c:v>2014.1666666666699</c:v>
                </c:pt>
                <c:pt idx="795">
                  <c:v>2014.25</c:v>
                </c:pt>
                <c:pt idx="796">
                  <c:v>2014.3333333333301</c:v>
                </c:pt>
                <c:pt idx="797">
                  <c:v>2014.4166666666699</c:v>
                </c:pt>
                <c:pt idx="798">
                  <c:v>2014.5</c:v>
                </c:pt>
                <c:pt idx="799">
                  <c:v>2014.5833333333301</c:v>
                </c:pt>
                <c:pt idx="800">
                  <c:v>2014.6666666666699</c:v>
                </c:pt>
                <c:pt idx="801">
                  <c:v>2014.75</c:v>
                </c:pt>
                <c:pt idx="802">
                  <c:v>2014.8333333333301</c:v>
                </c:pt>
                <c:pt idx="803">
                  <c:v>2014.9166666666699</c:v>
                </c:pt>
                <c:pt idx="804">
                  <c:v>2015</c:v>
                </c:pt>
                <c:pt idx="805">
                  <c:v>2015.0833333333301</c:v>
                </c:pt>
                <c:pt idx="806">
                  <c:v>2015.1666666666699</c:v>
                </c:pt>
                <c:pt idx="807">
                  <c:v>2015.25</c:v>
                </c:pt>
                <c:pt idx="808">
                  <c:v>2015.3333333333301</c:v>
                </c:pt>
                <c:pt idx="809">
                  <c:v>2015.4166666666699</c:v>
                </c:pt>
                <c:pt idx="810">
                  <c:v>2015.5</c:v>
                </c:pt>
                <c:pt idx="811">
                  <c:v>2015.5833333333301</c:v>
                </c:pt>
                <c:pt idx="812">
                  <c:v>2015.6666666666699</c:v>
                </c:pt>
                <c:pt idx="813">
                  <c:v>2015.75</c:v>
                </c:pt>
                <c:pt idx="814">
                  <c:v>2015.8333333333301</c:v>
                </c:pt>
                <c:pt idx="815">
                  <c:v>2015.9166666666699</c:v>
                </c:pt>
                <c:pt idx="816">
                  <c:v>2016</c:v>
                </c:pt>
                <c:pt idx="817">
                  <c:v>2016.0833333333301</c:v>
                </c:pt>
                <c:pt idx="818">
                  <c:v>2016.1666666666699</c:v>
                </c:pt>
                <c:pt idx="819">
                  <c:v>2016.25</c:v>
                </c:pt>
                <c:pt idx="820">
                  <c:v>2016.3333333333301</c:v>
                </c:pt>
                <c:pt idx="821">
                  <c:v>2016.4166666666699</c:v>
                </c:pt>
                <c:pt idx="822">
                  <c:v>2016.5</c:v>
                </c:pt>
                <c:pt idx="823">
                  <c:v>2016.5833333333301</c:v>
                </c:pt>
                <c:pt idx="824">
                  <c:v>2016.6666666666699</c:v>
                </c:pt>
                <c:pt idx="825">
                  <c:v>2016.75</c:v>
                </c:pt>
                <c:pt idx="826">
                  <c:v>2016.8333333333301</c:v>
                </c:pt>
                <c:pt idx="827">
                  <c:v>2016.9166666666699</c:v>
                </c:pt>
                <c:pt idx="828">
                  <c:v>2017</c:v>
                </c:pt>
                <c:pt idx="829">
                  <c:v>2017.0833333333301</c:v>
                </c:pt>
                <c:pt idx="830">
                  <c:v>2017.1666666666699</c:v>
                </c:pt>
                <c:pt idx="831">
                  <c:v>2017.25</c:v>
                </c:pt>
                <c:pt idx="832">
                  <c:v>2017.3333333333301</c:v>
                </c:pt>
                <c:pt idx="833">
                  <c:v>2017.4166666666699</c:v>
                </c:pt>
                <c:pt idx="834">
                  <c:v>2017.5</c:v>
                </c:pt>
                <c:pt idx="835">
                  <c:v>2017.5833333333301</c:v>
                </c:pt>
                <c:pt idx="836">
                  <c:v>2017.6666666666699</c:v>
                </c:pt>
                <c:pt idx="837">
                  <c:v>2017.75</c:v>
                </c:pt>
                <c:pt idx="838">
                  <c:v>2017.8333333333301</c:v>
                </c:pt>
                <c:pt idx="839">
                  <c:v>2017.9166666666699</c:v>
                </c:pt>
                <c:pt idx="840">
                  <c:v>2018</c:v>
                </c:pt>
                <c:pt idx="841">
                  <c:v>2018.0833333333301</c:v>
                </c:pt>
                <c:pt idx="842">
                  <c:v>2018.1666666666699</c:v>
                </c:pt>
                <c:pt idx="843">
                  <c:v>2018.25</c:v>
                </c:pt>
                <c:pt idx="844">
                  <c:v>2018.3333333333301</c:v>
                </c:pt>
                <c:pt idx="845">
                  <c:v>2018.4166666666699</c:v>
                </c:pt>
                <c:pt idx="846">
                  <c:v>2018.5</c:v>
                </c:pt>
                <c:pt idx="847">
                  <c:v>2018.5833333333301</c:v>
                </c:pt>
                <c:pt idx="848">
                  <c:v>2018.6666666666699</c:v>
                </c:pt>
                <c:pt idx="849">
                  <c:v>2018.75</c:v>
                </c:pt>
                <c:pt idx="850">
                  <c:v>2018.8333333333301</c:v>
                </c:pt>
                <c:pt idx="851">
                  <c:v>2018.9166666666699</c:v>
                </c:pt>
                <c:pt idx="852">
                  <c:v>2019</c:v>
                </c:pt>
                <c:pt idx="853">
                  <c:v>2019.0833333333301</c:v>
                </c:pt>
                <c:pt idx="854">
                  <c:v>2019.1666666666699</c:v>
                </c:pt>
                <c:pt idx="855">
                  <c:v>2019.25</c:v>
                </c:pt>
                <c:pt idx="856">
                  <c:v>2019.3333333333301</c:v>
                </c:pt>
                <c:pt idx="857">
                  <c:v>2019.4166666666699</c:v>
                </c:pt>
                <c:pt idx="858">
                  <c:v>2019.5</c:v>
                </c:pt>
                <c:pt idx="859">
                  <c:v>2019.5833333333301</c:v>
                </c:pt>
                <c:pt idx="860">
                  <c:v>2019.6666666666699</c:v>
                </c:pt>
                <c:pt idx="861">
                  <c:v>2019.75</c:v>
                </c:pt>
                <c:pt idx="862">
                  <c:v>2019.8333333333301</c:v>
                </c:pt>
                <c:pt idx="863">
                  <c:v>2019.9166666666699</c:v>
                </c:pt>
                <c:pt idx="864">
                  <c:v>2020</c:v>
                </c:pt>
                <c:pt idx="865">
                  <c:v>2020.0833333333301</c:v>
                </c:pt>
                <c:pt idx="866">
                  <c:v>2020.1666666666699</c:v>
                </c:pt>
                <c:pt idx="867">
                  <c:v>2020.25</c:v>
                </c:pt>
                <c:pt idx="868">
                  <c:v>2020.3333333333301</c:v>
                </c:pt>
                <c:pt idx="869">
                  <c:v>2020.4166666666699</c:v>
                </c:pt>
                <c:pt idx="870">
                  <c:v>2020.5</c:v>
                </c:pt>
                <c:pt idx="871">
                  <c:v>2020.5833333333301</c:v>
                </c:pt>
                <c:pt idx="872">
                  <c:v>2020.6666666666699</c:v>
                </c:pt>
                <c:pt idx="873">
                  <c:v>2020.75</c:v>
                </c:pt>
                <c:pt idx="874">
                  <c:v>2020.8333333333301</c:v>
                </c:pt>
                <c:pt idx="875">
                  <c:v>2020.9166666666699</c:v>
                </c:pt>
              </c:numCache>
            </c:numRef>
          </c:xVal>
          <c:yVal>
            <c:numRef>
              <c:f>'NOAA-PDO-Raw'!$D$2:$D$877</c:f>
              <c:numCache>
                <c:formatCode>General</c:formatCode>
                <c:ptCount val="876"/>
                <c:pt idx="5">
                  <c:v>-0.96153846153846156</c:v>
                </c:pt>
                <c:pt idx="6">
                  <c:v>-1.23</c:v>
                </c:pt>
                <c:pt idx="7">
                  <c:v>-1.25</c:v>
                </c:pt>
                <c:pt idx="8">
                  <c:v>-1.2884615384615385</c:v>
                </c:pt>
                <c:pt idx="9">
                  <c:v>-1.2684615384615383</c:v>
                </c:pt>
                <c:pt idx="10">
                  <c:v>-1.3046153846153845</c:v>
                </c:pt>
                <c:pt idx="11">
                  <c:v>-1.3538461538461535</c:v>
                </c:pt>
                <c:pt idx="12">
                  <c:v>-1.3830769230769229</c:v>
                </c:pt>
                <c:pt idx="13">
                  <c:v>-1.3346153846153845</c:v>
                </c:pt>
                <c:pt idx="14">
                  <c:v>-1.3092307692307692</c:v>
                </c:pt>
                <c:pt idx="15">
                  <c:v>-1.2715384615384613</c:v>
                </c:pt>
                <c:pt idx="16">
                  <c:v>-1.2646153846153847</c:v>
                </c:pt>
                <c:pt idx="17">
                  <c:v>-1.2976923076923077</c:v>
                </c:pt>
                <c:pt idx="18">
                  <c:v>-1.3669230769230771</c:v>
                </c:pt>
                <c:pt idx="19">
                  <c:v>-1.176923076923077</c:v>
                </c:pt>
                <c:pt idx="20">
                  <c:v>-1.1923076923076923</c:v>
                </c:pt>
                <c:pt idx="21">
                  <c:v>-1.323076923076923</c:v>
                </c:pt>
                <c:pt idx="22">
                  <c:v>-1.3769230769230769</c:v>
                </c:pt>
                <c:pt idx="23">
                  <c:v>-1.5484615384615383</c:v>
                </c:pt>
                <c:pt idx="24">
                  <c:v>-1.559230769230769</c:v>
                </c:pt>
                <c:pt idx="25">
                  <c:v>-1.6238461538461537</c:v>
                </c:pt>
                <c:pt idx="26">
                  <c:v>-1.6569230769230769</c:v>
                </c:pt>
                <c:pt idx="27">
                  <c:v>-1.7376923076923076</c:v>
                </c:pt>
                <c:pt idx="28">
                  <c:v>-1.7323076923076923</c:v>
                </c:pt>
                <c:pt idx="29">
                  <c:v>-1.7892307692307692</c:v>
                </c:pt>
                <c:pt idx="30">
                  <c:v>-1.706923076923077</c:v>
                </c:pt>
                <c:pt idx="31">
                  <c:v>-1.629230769230769</c:v>
                </c:pt>
                <c:pt idx="32">
                  <c:v>-1.5699999999999998</c:v>
                </c:pt>
                <c:pt idx="33">
                  <c:v>-1.4969230769230768</c:v>
                </c:pt>
                <c:pt idx="34">
                  <c:v>-1.4092307692307693</c:v>
                </c:pt>
                <c:pt idx="35">
                  <c:v>-1.2192307692307693</c:v>
                </c:pt>
                <c:pt idx="36">
                  <c:v>-1.0992307692307695</c:v>
                </c:pt>
                <c:pt idx="37">
                  <c:v>-1.0515384615384615</c:v>
                </c:pt>
                <c:pt idx="38">
                  <c:v>-0.91153846153846152</c:v>
                </c:pt>
                <c:pt idx="39">
                  <c:v>-0.82846153846153847</c:v>
                </c:pt>
                <c:pt idx="40">
                  <c:v>-0.76846153846153831</c:v>
                </c:pt>
                <c:pt idx="41">
                  <c:v>-0.86461538461538467</c:v>
                </c:pt>
                <c:pt idx="42">
                  <c:v>-0.78153846153846152</c:v>
                </c:pt>
                <c:pt idx="43">
                  <c:v>-0.74846153846153862</c:v>
                </c:pt>
                <c:pt idx="44">
                  <c:v>-0.68307692307692303</c:v>
                </c:pt>
                <c:pt idx="45">
                  <c:v>-0.73230769230769233</c:v>
                </c:pt>
                <c:pt idx="46">
                  <c:v>-0.82307692307692304</c:v>
                </c:pt>
                <c:pt idx="47">
                  <c:v>-0.83538461538461539</c:v>
                </c:pt>
                <c:pt idx="48">
                  <c:v>-0.93538461538461526</c:v>
                </c:pt>
                <c:pt idx="49">
                  <c:v>-0.89846153846153842</c:v>
                </c:pt>
                <c:pt idx="50">
                  <c:v>-0.91923076923076918</c:v>
                </c:pt>
                <c:pt idx="51">
                  <c:v>-0.95307692307692293</c:v>
                </c:pt>
                <c:pt idx="52">
                  <c:v>-0.92846153846153845</c:v>
                </c:pt>
                <c:pt idx="53">
                  <c:v>-0.84307692307692317</c:v>
                </c:pt>
                <c:pt idx="54">
                  <c:v>-0.693846153846154</c:v>
                </c:pt>
                <c:pt idx="55">
                  <c:v>-0.74461538461538457</c:v>
                </c:pt>
                <c:pt idx="56">
                  <c:v>-0.69230769230769218</c:v>
                </c:pt>
                <c:pt idx="57">
                  <c:v>-0.57846153846153847</c:v>
                </c:pt>
                <c:pt idx="58">
                  <c:v>-0.47923076923076924</c:v>
                </c:pt>
                <c:pt idx="59">
                  <c:v>-0.3123076923076924</c:v>
                </c:pt>
                <c:pt idx="60">
                  <c:v>-0.21230769230769228</c:v>
                </c:pt>
                <c:pt idx="61">
                  <c:v>-0.21461538461538462</c:v>
                </c:pt>
                <c:pt idx="62">
                  <c:v>-0.23</c:v>
                </c:pt>
                <c:pt idx="63">
                  <c:v>-0.20538461538461542</c:v>
                </c:pt>
                <c:pt idx="64">
                  <c:v>-0.14153846153846156</c:v>
                </c:pt>
                <c:pt idx="65">
                  <c:v>-0.24615384615384617</c:v>
                </c:pt>
                <c:pt idx="66">
                  <c:v>-0.32615384615384618</c:v>
                </c:pt>
                <c:pt idx="67">
                  <c:v>-0.36076923076923084</c:v>
                </c:pt>
                <c:pt idx="68">
                  <c:v>-0.37692307692307697</c:v>
                </c:pt>
                <c:pt idx="69">
                  <c:v>-0.38000000000000012</c:v>
                </c:pt>
                <c:pt idx="70">
                  <c:v>-0.33846153846153854</c:v>
                </c:pt>
                <c:pt idx="71">
                  <c:v>-0.32769230769230773</c:v>
                </c:pt>
                <c:pt idx="72">
                  <c:v>-0.37846153846153852</c:v>
                </c:pt>
                <c:pt idx="73">
                  <c:v>-0.45461538461538475</c:v>
                </c:pt>
                <c:pt idx="74">
                  <c:v>-0.36615384615384627</c:v>
                </c:pt>
                <c:pt idx="75">
                  <c:v>-0.22692307692307695</c:v>
                </c:pt>
                <c:pt idx="76">
                  <c:v>-0.26307692307692315</c:v>
                </c:pt>
                <c:pt idx="77">
                  <c:v>-0.25307692307692309</c:v>
                </c:pt>
                <c:pt idx="78">
                  <c:v>-0.26846153846153847</c:v>
                </c:pt>
                <c:pt idx="79">
                  <c:v>-0.24153846153846154</c:v>
                </c:pt>
                <c:pt idx="80">
                  <c:v>-0.35307692307692307</c:v>
                </c:pt>
                <c:pt idx="81">
                  <c:v>-0.3438461538461538</c:v>
                </c:pt>
                <c:pt idx="82">
                  <c:v>-0.53230769230769226</c:v>
                </c:pt>
                <c:pt idx="83">
                  <c:v>-0.78769230769230769</c:v>
                </c:pt>
                <c:pt idx="84">
                  <c:v>-0.99384615384615382</c:v>
                </c:pt>
                <c:pt idx="85">
                  <c:v>-1.1499999999999999</c:v>
                </c:pt>
                <c:pt idx="86">
                  <c:v>-1.293076923076923</c:v>
                </c:pt>
                <c:pt idx="87">
                  <c:v>-1.5699999999999998</c:v>
                </c:pt>
                <c:pt idx="88">
                  <c:v>-1.8369230769230767</c:v>
                </c:pt>
                <c:pt idx="89">
                  <c:v>-1.9892307692307689</c:v>
                </c:pt>
                <c:pt idx="90">
                  <c:v>-2.2153846153846151</c:v>
                </c:pt>
                <c:pt idx="91">
                  <c:v>-2.2953846153846147</c:v>
                </c:pt>
                <c:pt idx="92">
                  <c:v>-2.365384615384615</c:v>
                </c:pt>
                <c:pt idx="93">
                  <c:v>-2.322307692307692</c:v>
                </c:pt>
                <c:pt idx="94">
                  <c:v>-2.3599999999999994</c:v>
                </c:pt>
                <c:pt idx="95">
                  <c:v>-2.2515384615384613</c:v>
                </c:pt>
                <c:pt idx="96">
                  <c:v>-2.16</c:v>
                </c:pt>
                <c:pt idx="97">
                  <c:v>-2.0415384615384617</c:v>
                </c:pt>
                <c:pt idx="98">
                  <c:v>-2.0684615384615386</c:v>
                </c:pt>
                <c:pt idx="99">
                  <c:v>-2.0153846153846158</c:v>
                </c:pt>
                <c:pt idx="100">
                  <c:v>-1.8769230769230771</c:v>
                </c:pt>
                <c:pt idx="101">
                  <c:v>-1.8053846153846156</c:v>
                </c:pt>
                <c:pt idx="102">
                  <c:v>-1.666923076923077</c:v>
                </c:pt>
                <c:pt idx="103">
                  <c:v>-1.453846153846154</c:v>
                </c:pt>
                <c:pt idx="104">
                  <c:v>-1.3015384615384613</c:v>
                </c:pt>
                <c:pt idx="105">
                  <c:v>-1.0907692307692307</c:v>
                </c:pt>
                <c:pt idx="106">
                  <c:v>-0.84692307692307689</c:v>
                </c:pt>
                <c:pt idx="107">
                  <c:v>-0.66076923076923066</c:v>
                </c:pt>
                <c:pt idx="108">
                  <c:v>-0.54230769230769227</c:v>
                </c:pt>
                <c:pt idx="109">
                  <c:v>-0.33076923076923076</c:v>
                </c:pt>
                <c:pt idx="110">
                  <c:v>-0.16076923076923097</c:v>
                </c:pt>
                <c:pt idx="111">
                  <c:v>-8.4615384615384474E-3</c:v>
                </c:pt>
                <c:pt idx="112">
                  <c:v>0.11153846153846157</c:v>
                </c:pt>
                <c:pt idx="113">
                  <c:v>0.22923076923076918</c:v>
                </c:pt>
                <c:pt idx="114">
                  <c:v>0.4169230769230769</c:v>
                </c:pt>
                <c:pt idx="115">
                  <c:v>0.48846153846153845</c:v>
                </c:pt>
                <c:pt idx="116">
                  <c:v>0.56769230769230761</c:v>
                </c:pt>
                <c:pt idx="117">
                  <c:v>0.7107692307692306</c:v>
                </c:pt>
                <c:pt idx="118">
                  <c:v>0.76923076923076927</c:v>
                </c:pt>
                <c:pt idx="119">
                  <c:v>0.70230769230769252</c:v>
                </c:pt>
                <c:pt idx="120">
                  <c:v>0.72846153846153849</c:v>
                </c:pt>
                <c:pt idx="121">
                  <c:v>0.71153846153846156</c:v>
                </c:pt>
                <c:pt idx="122">
                  <c:v>0.59</c:v>
                </c:pt>
                <c:pt idx="123">
                  <c:v>0.46076923076923071</c:v>
                </c:pt>
                <c:pt idx="124">
                  <c:v>0.55153846153846153</c:v>
                </c:pt>
                <c:pt idx="125">
                  <c:v>0.64692307692307693</c:v>
                </c:pt>
                <c:pt idx="126">
                  <c:v>0.59461538461538466</c:v>
                </c:pt>
                <c:pt idx="127">
                  <c:v>0.47384615384615381</c:v>
                </c:pt>
                <c:pt idx="128">
                  <c:v>0.45307692307692304</c:v>
                </c:pt>
                <c:pt idx="129">
                  <c:v>0.38923076923076932</c:v>
                </c:pt>
                <c:pt idx="130">
                  <c:v>0.32461538461538458</c:v>
                </c:pt>
                <c:pt idx="131">
                  <c:v>0.1838461538461538</c:v>
                </c:pt>
                <c:pt idx="132">
                  <c:v>6.7692307692307677E-2</c:v>
                </c:pt>
                <c:pt idx="133">
                  <c:v>-7.923076923076923E-2</c:v>
                </c:pt>
                <c:pt idx="134">
                  <c:v>-6.1538461538461528E-2</c:v>
                </c:pt>
                <c:pt idx="135">
                  <c:v>2.3076923076923082E-2</c:v>
                </c:pt>
                <c:pt idx="136">
                  <c:v>4.1538461538461559E-2</c:v>
                </c:pt>
                <c:pt idx="137">
                  <c:v>-1.5384615384615484E-3</c:v>
                </c:pt>
                <c:pt idx="138">
                  <c:v>-1.4615384615384612E-2</c:v>
                </c:pt>
                <c:pt idx="139">
                  <c:v>2.3076923076923205E-3</c:v>
                </c:pt>
                <c:pt idx="140">
                  <c:v>8.2307692307692346E-2</c:v>
                </c:pt>
                <c:pt idx="141">
                  <c:v>0.15384615384615388</c:v>
                </c:pt>
                <c:pt idx="142">
                  <c:v>0.18538461538461543</c:v>
                </c:pt>
                <c:pt idx="143">
                  <c:v>0.13076923076923078</c:v>
                </c:pt>
                <c:pt idx="144">
                  <c:v>0.14000000000000001</c:v>
                </c:pt>
                <c:pt idx="145">
                  <c:v>0.11538461538461542</c:v>
                </c:pt>
                <c:pt idx="146">
                  <c:v>0.18769230769230771</c:v>
                </c:pt>
                <c:pt idx="147">
                  <c:v>0.13000000000000006</c:v>
                </c:pt>
                <c:pt idx="148">
                  <c:v>5.7692307692307709E-2</c:v>
                </c:pt>
                <c:pt idx="149">
                  <c:v>0.14384615384615385</c:v>
                </c:pt>
                <c:pt idx="150">
                  <c:v>0.15384615384615388</c:v>
                </c:pt>
                <c:pt idx="151">
                  <c:v>0.12076923076923077</c:v>
                </c:pt>
                <c:pt idx="152">
                  <c:v>0.16307692307692309</c:v>
                </c:pt>
                <c:pt idx="153">
                  <c:v>0.15153846153846151</c:v>
                </c:pt>
                <c:pt idx="154">
                  <c:v>3.4615384615384603E-2</c:v>
                </c:pt>
                <c:pt idx="155">
                  <c:v>-0.10846153846153846</c:v>
                </c:pt>
                <c:pt idx="156">
                  <c:v>-0.17461538461538459</c:v>
                </c:pt>
                <c:pt idx="157">
                  <c:v>-0.3</c:v>
                </c:pt>
                <c:pt idx="158">
                  <c:v>-0.40307692307692311</c:v>
                </c:pt>
                <c:pt idx="159">
                  <c:v>-0.55230769230769228</c:v>
                </c:pt>
                <c:pt idx="160">
                  <c:v>-0.74153846153846148</c:v>
                </c:pt>
                <c:pt idx="161">
                  <c:v>-0.8538461538461537</c:v>
                </c:pt>
                <c:pt idx="162">
                  <c:v>-1.033076923076923</c:v>
                </c:pt>
                <c:pt idx="163">
                  <c:v>-1.1753846153846153</c:v>
                </c:pt>
                <c:pt idx="164">
                  <c:v>-1.2438461538461536</c:v>
                </c:pt>
                <c:pt idx="165">
                  <c:v>-1.3638461538461537</c:v>
                </c:pt>
                <c:pt idx="166">
                  <c:v>-1.4838461538461538</c:v>
                </c:pt>
                <c:pt idx="167">
                  <c:v>-1.5492307692307692</c:v>
                </c:pt>
                <c:pt idx="168">
                  <c:v>-1.4923076923076926</c:v>
                </c:pt>
                <c:pt idx="169">
                  <c:v>-1.526923076923077</c:v>
                </c:pt>
                <c:pt idx="170">
                  <c:v>-1.4915384615384619</c:v>
                </c:pt>
                <c:pt idx="171">
                  <c:v>-1.344615384615385</c:v>
                </c:pt>
                <c:pt idx="172">
                  <c:v>-1.2761538461538464</c:v>
                </c:pt>
                <c:pt idx="173">
                  <c:v>-1.0946153846153848</c:v>
                </c:pt>
                <c:pt idx="174">
                  <c:v>-1.0076923076923077</c:v>
                </c:pt>
                <c:pt idx="175">
                  <c:v>-0.96076923076923093</c:v>
                </c:pt>
                <c:pt idx="176">
                  <c:v>-0.88307692307692309</c:v>
                </c:pt>
                <c:pt idx="177">
                  <c:v>-0.8715384615384616</c:v>
                </c:pt>
                <c:pt idx="178">
                  <c:v>-0.84538461538461551</c:v>
                </c:pt>
                <c:pt idx="179">
                  <c:v>-0.79769230769230781</c:v>
                </c:pt>
                <c:pt idx="180">
                  <c:v>-0.76461538461538459</c:v>
                </c:pt>
                <c:pt idx="181">
                  <c:v>-0.69307692307692303</c:v>
                </c:pt>
                <c:pt idx="182">
                  <c:v>-0.61153846153846159</c:v>
                </c:pt>
                <c:pt idx="183">
                  <c:v>-0.65230769230769237</c:v>
                </c:pt>
                <c:pt idx="184">
                  <c:v>-0.70692307692307688</c:v>
                </c:pt>
                <c:pt idx="185">
                  <c:v>-0.63230769230769235</c:v>
                </c:pt>
                <c:pt idx="186">
                  <c:v>-0.62307692307692319</c:v>
                </c:pt>
                <c:pt idx="187">
                  <c:v>-0.6776923076923077</c:v>
                </c:pt>
                <c:pt idx="188">
                  <c:v>-0.71538461538461529</c:v>
                </c:pt>
                <c:pt idx="189">
                  <c:v>-0.83076923076923082</c:v>
                </c:pt>
                <c:pt idx="190">
                  <c:v>-0.80538461538461548</c:v>
                </c:pt>
                <c:pt idx="191">
                  <c:v>-0.77692307692307705</c:v>
                </c:pt>
                <c:pt idx="192">
                  <c:v>-0.77923076923076917</c:v>
                </c:pt>
                <c:pt idx="193">
                  <c:v>-0.75230769230769223</c:v>
                </c:pt>
                <c:pt idx="194">
                  <c:v>-0.81538461538461526</c:v>
                </c:pt>
                <c:pt idx="195">
                  <c:v>-0.83692307692307699</c:v>
                </c:pt>
                <c:pt idx="196">
                  <c:v>-0.79384615384615387</c:v>
                </c:pt>
                <c:pt idx="197">
                  <c:v>-0.80615384615384622</c:v>
                </c:pt>
                <c:pt idx="198">
                  <c:v>-0.89615384615384619</c:v>
                </c:pt>
                <c:pt idx="199">
                  <c:v>-0.87692307692307692</c:v>
                </c:pt>
                <c:pt idx="200">
                  <c:v>-0.76230769230769246</c:v>
                </c:pt>
                <c:pt idx="201">
                  <c:v>-0.73384615384615404</c:v>
                </c:pt>
                <c:pt idx="202">
                  <c:v>-0.64846153846153853</c:v>
                </c:pt>
                <c:pt idx="203">
                  <c:v>-0.66000000000000014</c:v>
                </c:pt>
                <c:pt idx="204">
                  <c:v>-0.60538461538461541</c:v>
                </c:pt>
                <c:pt idx="205">
                  <c:v>-0.48076923076923078</c:v>
                </c:pt>
                <c:pt idx="206">
                  <c:v>-0.45615384615384613</c:v>
                </c:pt>
                <c:pt idx="207">
                  <c:v>-0.47307692307692312</c:v>
                </c:pt>
                <c:pt idx="208">
                  <c:v>-0.40692307692307694</c:v>
                </c:pt>
                <c:pt idx="209">
                  <c:v>-0.35307692307692307</c:v>
                </c:pt>
                <c:pt idx="210">
                  <c:v>-0.2599999999999999</c:v>
                </c:pt>
                <c:pt idx="211">
                  <c:v>-0.26999999999999996</c:v>
                </c:pt>
                <c:pt idx="212">
                  <c:v>-0.26846153846153842</c:v>
                </c:pt>
                <c:pt idx="213">
                  <c:v>-0.35692307692307695</c:v>
                </c:pt>
                <c:pt idx="214">
                  <c:v>-0.29384615384615381</c:v>
                </c:pt>
                <c:pt idx="215">
                  <c:v>-0.21230769230769228</c:v>
                </c:pt>
                <c:pt idx="216">
                  <c:v>-0.2030769230769231</c:v>
                </c:pt>
                <c:pt idx="217">
                  <c:v>-0.24384615384615388</c:v>
                </c:pt>
                <c:pt idx="218">
                  <c:v>-0.3792307692307692</c:v>
                </c:pt>
                <c:pt idx="219">
                  <c:v>-0.44000000000000006</c:v>
                </c:pt>
                <c:pt idx="220">
                  <c:v>-0.41923076923076924</c:v>
                </c:pt>
                <c:pt idx="221">
                  <c:v>-0.43923076923076937</c:v>
                </c:pt>
                <c:pt idx="222">
                  <c:v>-0.39</c:v>
                </c:pt>
                <c:pt idx="223">
                  <c:v>-0.48000000000000004</c:v>
                </c:pt>
                <c:pt idx="224">
                  <c:v>-0.44923076923076921</c:v>
                </c:pt>
                <c:pt idx="225">
                  <c:v>-0.54923076923076919</c:v>
                </c:pt>
                <c:pt idx="226">
                  <c:v>-0.59769230769230774</c:v>
                </c:pt>
                <c:pt idx="227">
                  <c:v>-0.67846153846153845</c:v>
                </c:pt>
                <c:pt idx="228">
                  <c:v>-0.79384615384615387</c:v>
                </c:pt>
                <c:pt idx="229">
                  <c:v>-0.82230769230769241</c:v>
                </c:pt>
                <c:pt idx="230">
                  <c:v>-0.84615384615384626</c:v>
                </c:pt>
                <c:pt idx="231">
                  <c:v>-0.76</c:v>
                </c:pt>
                <c:pt idx="232">
                  <c:v>-0.70230769230769252</c:v>
                </c:pt>
                <c:pt idx="233">
                  <c:v>-0.75076923076923074</c:v>
                </c:pt>
                <c:pt idx="234">
                  <c:v>-0.76615384615384619</c:v>
                </c:pt>
                <c:pt idx="235">
                  <c:v>-0.77615384615384619</c:v>
                </c:pt>
                <c:pt idx="236">
                  <c:v>-0.7630769230769231</c:v>
                </c:pt>
                <c:pt idx="237">
                  <c:v>-0.7353846153846153</c:v>
                </c:pt>
                <c:pt idx="238">
                  <c:v>-0.66692307692307695</c:v>
                </c:pt>
                <c:pt idx="239">
                  <c:v>-0.53692307692307684</c:v>
                </c:pt>
                <c:pt idx="240">
                  <c:v>-0.45384615384615379</c:v>
                </c:pt>
                <c:pt idx="241">
                  <c:v>-0.35384615384615381</c:v>
                </c:pt>
                <c:pt idx="242">
                  <c:v>-0.32461538461538458</c:v>
                </c:pt>
                <c:pt idx="243">
                  <c:v>-0.3092307692307692</c:v>
                </c:pt>
                <c:pt idx="244">
                  <c:v>-0.40307692307692311</c:v>
                </c:pt>
                <c:pt idx="245">
                  <c:v>-0.46923076923076928</c:v>
                </c:pt>
                <c:pt idx="246">
                  <c:v>-0.46923076923076923</c:v>
                </c:pt>
                <c:pt idx="247">
                  <c:v>-0.47692307692307695</c:v>
                </c:pt>
                <c:pt idx="248">
                  <c:v>-0.48692307692307701</c:v>
                </c:pt>
                <c:pt idx="249">
                  <c:v>-0.42307692307692313</c:v>
                </c:pt>
                <c:pt idx="250">
                  <c:v>-0.31384615384615394</c:v>
                </c:pt>
                <c:pt idx="251">
                  <c:v>-0.27923076923076928</c:v>
                </c:pt>
                <c:pt idx="252">
                  <c:v>-0.38230769230769235</c:v>
                </c:pt>
                <c:pt idx="253">
                  <c:v>-0.44769230769230783</c:v>
                </c:pt>
                <c:pt idx="254">
                  <c:v>-0.36615384615384622</c:v>
                </c:pt>
                <c:pt idx="255">
                  <c:v>-0.32846153846153847</c:v>
                </c:pt>
                <c:pt idx="256">
                  <c:v>-0.18846153846153857</c:v>
                </c:pt>
                <c:pt idx="257">
                  <c:v>-4.3846153846153861E-2</c:v>
                </c:pt>
                <c:pt idx="258">
                  <c:v>8.6153846153846164E-2</c:v>
                </c:pt>
                <c:pt idx="259">
                  <c:v>0.26153846153846155</c:v>
                </c:pt>
                <c:pt idx="260">
                  <c:v>0.3330769230769231</c:v>
                </c:pt>
                <c:pt idx="261">
                  <c:v>0.32923076923076916</c:v>
                </c:pt>
                <c:pt idx="262">
                  <c:v>0.34923076923076918</c:v>
                </c:pt>
                <c:pt idx="263">
                  <c:v>0.22846153846153844</c:v>
                </c:pt>
                <c:pt idx="264">
                  <c:v>9.5384615384615401E-2</c:v>
                </c:pt>
                <c:pt idx="265">
                  <c:v>2.9230769230769189E-2</c:v>
                </c:pt>
                <c:pt idx="266">
                  <c:v>-2.692307692307698E-2</c:v>
                </c:pt>
                <c:pt idx="267">
                  <c:v>-0.17461538461538462</c:v>
                </c:pt>
                <c:pt idx="268">
                  <c:v>-0.26076923076923081</c:v>
                </c:pt>
                <c:pt idx="269">
                  <c:v>-0.51307692307692299</c:v>
                </c:pt>
                <c:pt idx="270">
                  <c:v>-0.69384615384615378</c:v>
                </c:pt>
                <c:pt idx="271">
                  <c:v>-0.85615384615384604</c:v>
                </c:pt>
                <c:pt idx="272">
                  <c:v>-1.0807692307692307</c:v>
                </c:pt>
                <c:pt idx="273">
                  <c:v>-1.233076923076923</c:v>
                </c:pt>
                <c:pt idx="274">
                  <c:v>-1.3146153846153845</c:v>
                </c:pt>
                <c:pt idx="275">
                  <c:v>-1.4884615384615383</c:v>
                </c:pt>
                <c:pt idx="276">
                  <c:v>-1.4476923076923074</c:v>
                </c:pt>
                <c:pt idx="277">
                  <c:v>-1.306153846153846</c:v>
                </c:pt>
                <c:pt idx="278">
                  <c:v>-1.1946153846153846</c:v>
                </c:pt>
                <c:pt idx="279">
                  <c:v>-1.183846153846154</c:v>
                </c:pt>
                <c:pt idx="280">
                  <c:v>-1.2661538461538462</c:v>
                </c:pt>
                <c:pt idx="281">
                  <c:v>-1.3446153846153845</c:v>
                </c:pt>
                <c:pt idx="282">
                  <c:v>-1.3392307692307692</c:v>
                </c:pt>
                <c:pt idx="283">
                  <c:v>-1.3661538461538463</c:v>
                </c:pt>
                <c:pt idx="284">
                  <c:v>-1.3638461538461539</c:v>
                </c:pt>
                <c:pt idx="285">
                  <c:v>-1.3623076923076924</c:v>
                </c:pt>
                <c:pt idx="286">
                  <c:v>-1.3869230769230769</c:v>
                </c:pt>
                <c:pt idx="287">
                  <c:v>-1.3315384615384613</c:v>
                </c:pt>
                <c:pt idx="288">
                  <c:v>-1.1430769230769231</c:v>
                </c:pt>
                <c:pt idx="289">
                  <c:v>-1.1184615384615384</c:v>
                </c:pt>
                <c:pt idx="290">
                  <c:v>-1.1261538461538463</c:v>
                </c:pt>
                <c:pt idx="291">
                  <c:v>-1.0653846153846156</c:v>
                </c:pt>
                <c:pt idx="292">
                  <c:v>-0.99461538461538468</c:v>
                </c:pt>
                <c:pt idx="293">
                  <c:v>-0.88615384615384629</c:v>
                </c:pt>
                <c:pt idx="294">
                  <c:v>-0.78000000000000014</c:v>
                </c:pt>
                <c:pt idx="295">
                  <c:v>-0.67769230769230759</c:v>
                </c:pt>
                <c:pt idx="296">
                  <c:v>-0.57000000000000006</c:v>
                </c:pt>
                <c:pt idx="297">
                  <c:v>-0.5015384615384616</c:v>
                </c:pt>
                <c:pt idx="298">
                  <c:v>-0.45538461538461539</c:v>
                </c:pt>
                <c:pt idx="299">
                  <c:v>-0.35538461538461541</c:v>
                </c:pt>
                <c:pt idx="300">
                  <c:v>-0.3792307692307692</c:v>
                </c:pt>
                <c:pt idx="301">
                  <c:v>-0.43769230769230766</c:v>
                </c:pt>
                <c:pt idx="302">
                  <c:v>-0.51769230769230767</c:v>
                </c:pt>
                <c:pt idx="303">
                  <c:v>-0.66538461538461546</c:v>
                </c:pt>
                <c:pt idx="304">
                  <c:v>-0.76769230769230756</c:v>
                </c:pt>
                <c:pt idx="305">
                  <c:v>-0.83615384615384614</c:v>
                </c:pt>
                <c:pt idx="306">
                  <c:v>-0.9276923076923077</c:v>
                </c:pt>
                <c:pt idx="307">
                  <c:v>-0.95000000000000007</c:v>
                </c:pt>
                <c:pt idx="308">
                  <c:v>-0.95153846153846167</c:v>
                </c:pt>
                <c:pt idx="309">
                  <c:v>-0.91999999999999993</c:v>
                </c:pt>
                <c:pt idx="310">
                  <c:v>-0.88538461538461521</c:v>
                </c:pt>
                <c:pt idx="311">
                  <c:v>-0.81692307692307686</c:v>
                </c:pt>
                <c:pt idx="312">
                  <c:v>-0.75230769230769223</c:v>
                </c:pt>
                <c:pt idx="313">
                  <c:v>-0.63076923076923086</c:v>
                </c:pt>
                <c:pt idx="314">
                  <c:v>-0.59923076923076923</c:v>
                </c:pt>
                <c:pt idx="315">
                  <c:v>-0.4992307692307692</c:v>
                </c:pt>
                <c:pt idx="316">
                  <c:v>-0.36923076923076931</c:v>
                </c:pt>
                <c:pt idx="317">
                  <c:v>-0.37538461538461526</c:v>
                </c:pt>
                <c:pt idx="318">
                  <c:v>-0.33615384615384608</c:v>
                </c:pt>
                <c:pt idx="319">
                  <c:v>-0.24846153846153843</c:v>
                </c:pt>
                <c:pt idx="320">
                  <c:v>-0.27923076923076923</c:v>
                </c:pt>
                <c:pt idx="321">
                  <c:v>-0.31769230769230766</c:v>
                </c:pt>
                <c:pt idx="322">
                  <c:v>-0.38538461538461538</c:v>
                </c:pt>
                <c:pt idx="323">
                  <c:v>-0.39230769230769236</c:v>
                </c:pt>
                <c:pt idx="324">
                  <c:v>-0.46846153846153854</c:v>
                </c:pt>
                <c:pt idx="325">
                  <c:v>-0.58384615384615379</c:v>
                </c:pt>
                <c:pt idx="326">
                  <c:v>-0.716923076923077</c:v>
                </c:pt>
                <c:pt idx="327">
                  <c:v>-0.86923076923076947</c:v>
                </c:pt>
                <c:pt idx="328">
                  <c:v>-1.0261538461538462</c:v>
                </c:pt>
                <c:pt idx="329">
                  <c:v>-1.1046153846153848</c:v>
                </c:pt>
                <c:pt idx="330">
                  <c:v>-1.1823076923076923</c:v>
                </c:pt>
                <c:pt idx="331">
                  <c:v>-1.2015384615384617</c:v>
                </c:pt>
                <c:pt idx="332">
                  <c:v>-1.2307692307692308</c:v>
                </c:pt>
                <c:pt idx="333">
                  <c:v>-1.1830769230769229</c:v>
                </c:pt>
                <c:pt idx="334">
                  <c:v>-1.1561538461538461</c:v>
                </c:pt>
                <c:pt idx="335">
                  <c:v>-1.02</c:v>
                </c:pt>
                <c:pt idx="336">
                  <c:v>-0.89076923076923087</c:v>
                </c:pt>
                <c:pt idx="337">
                  <c:v>-0.74538461538461553</c:v>
                </c:pt>
                <c:pt idx="338">
                  <c:v>-0.56538461538461537</c:v>
                </c:pt>
                <c:pt idx="339">
                  <c:v>-0.36999999999999988</c:v>
                </c:pt>
                <c:pt idx="340">
                  <c:v>-0.11615384615384598</c:v>
                </c:pt>
                <c:pt idx="341">
                  <c:v>0.13461538461538466</c:v>
                </c:pt>
                <c:pt idx="342">
                  <c:v>0.30769230769230776</c:v>
                </c:pt>
                <c:pt idx="343">
                  <c:v>0.50538461538461543</c:v>
                </c:pt>
                <c:pt idx="344">
                  <c:v>0.60230769230769221</c:v>
                </c:pt>
                <c:pt idx="345">
                  <c:v>0.69461538461538475</c:v>
                </c:pt>
                <c:pt idx="346">
                  <c:v>0.77923076923076928</c:v>
                </c:pt>
                <c:pt idx="347">
                  <c:v>0.8453846153846154</c:v>
                </c:pt>
                <c:pt idx="348">
                  <c:v>0.84769230769230774</c:v>
                </c:pt>
                <c:pt idx="349">
                  <c:v>0.70692307692307699</c:v>
                </c:pt>
                <c:pt idx="350">
                  <c:v>0.59692307692307689</c:v>
                </c:pt>
                <c:pt idx="351">
                  <c:v>0.45615384615384608</c:v>
                </c:pt>
                <c:pt idx="352">
                  <c:v>0.30692307692307691</c:v>
                </c:pt>
                <c:pt idx="353">
                  <c:v>0.23923076923076916</c:v>
                </c:pt>
                <c:pt idx="354">
                  <c:v>0.22384615384615386</c:v>
                </c:pt>
                <c:pt idx="355">
                  <c:v>0.24153846153846159</c:v>
                </c:pt>
                <c:pt idx="356">
                  <c:v>0.2853846153846154</c:v>
                </c:pt>
                <c:pt idx="357">
                  <c:v>0.33153846153846156</c:v>
                </c:pt>
                <c:pt idx="358">
                  <c:v>0.31923076923076932</c:v>
                </c:pt>
                <c:pt idx="359">
                  <c:v>0.19153846153846155</c:v>
                </c:pt>
                <c:pt idx="360">
                  <c:v>0.13384615384615384</c:v>
                </c:pt>
                <c:pt idx="361">
                  <c:v>5.0769230769230726E-2</c:v>
                </c:pt>
                <c:pt idx="362">
                  <c:v>0.10076923076923078</c:v>
                </c:pt>
                <c:pt idx="363">
                  <c:v>0.14230769230769233</c:v>
                </c:pt>
                <c:pt idx="364">
                  <c:v>0.16461538461538469</c:v>
                </c:pt>
                <c:pt idx="365">
                  <c:v>0.1730769230769231</c:v>
                </c:pt>
                <c:pt idx="366">
                  <c:v>4.4615384615384654E-2</c:v>
                </c:pt>
                <c:pt idx="367">
                  <c:v>-4.3846153846153882E-2</c:v>
                </c:pt>
                <c:pt idx="368">
                  <c:v>-7.8461538461538458E-2</c:v>
                </c:pt>
                <c:pt idx="369">
                  <c:v>-9.3846153846153843E-2</c:v>
                </c:pt>
                <c:pt idx="370">
                  <c:v>-0.15000000000000002</c:v>
                </c:pt>
                <c:pt idx="371">
                  <c:v>-9.6923076923076973E-2</c:v>
                </c:pt>
                <c:pt idx="372">
                  <c:v>3.8461538461538464E-2</c:v>
                </c:pt>
                <c:pt idx="373">
                  <c:v>0.15846153846153846</c:v>
                </c:pt>
                <c:pt idx="374">
                  <c:v>0.27384615384615385</c:v>
                </c:pt>
                <c:pt idx="375">
                  <c:v>0.30307692307692308</c:v>
                </c:pt>
                <c:pt idx="376">
                  <c:v>0.27615384615384614</c:v>
                </c:pt>
                <c:pt idx="377">
                  <c:v>0.30076923076923073</c:v>
                </c:pt>
                <c:pt idx="378">
                  <c:v>0.44692307692307687</c:v>
                </c:pt>
                <c:pt idx="379">
                  <c:v>0.6330769230769232</c:v>
                </c:pt>
                <c:pt idx="380">
                  <c:v>0.72461538461538466</c:v>
                </c:pt>
                <c:pt idx="381">
                  <c:v>0.7484615384615384</c:v>
                </c:pt>
                <c:pt idx="382">
                  <c:v>0.64769230769230768</c:v>
                </c:pt>
                <c:pt idx="383">
                  <c:v>0.65230769230769237</c:v>
                </c:pt>
                <c:pt idx="384">
                  <c:v>0.62692307692307714</c:v>
                </c:pt>
                <c:pt idx="385">
                  <c:v>0.59461538461538466</c:v>
                </c:pt>
                <c:pt idx="386">
                  <c:v>0.6215384615384616</c:v>
                </c:pt>
                <c:pt idx="387">
                  <c:v>0.56846153846153857</c:v>
                </c:pt>
                <c:pt idx="388">
                  <c:v>0.52384615384615396</c:v>
                </c:pt>
                <c:pt idx="389">
                  <c:v>0.60153846153846158</c:v>
                </c:pt>
                <c:pt idx="390">
                  <c:v>0.72230769230769232</c:v>
                </c:pt>
                <c:pt idx="391">
                  <c:v>0.69692307692307698</c:v>
                </c:pt>
                <c:pt idx="392">
                  <c:v>0.72461538461538466</c:v>
                </c:pt>
                <c:pt idx="393">
                  <c:v>0.74461538461538457</c:v>
                </c:pt>
                <c:pt idx="394">
                  <c:v>0.78230769230769226</c:v>
                </c:pt>
                <c:pt idx="395">
                  <c:v>0.86384615384615371</c:v>
                </c:pt>
                <c:pt idx="396">
                  <c:v>0.85999999999999988</c:v>
                </c:pt>
                <c:pt idx="397">
                  <c:v>0.85307692307692307</c:v>
                </c:pt>
                <c:pt idx="398">
                  <c:v>0.85923076923076924</c:v>
                </c:pt>
                <c:pt idx="399">
                  <c:v>0.81692307692307686</c:v>
                </c:pt>
                <c:pt idx="400">
                  <c:v>0.84</c:v>
                </c:pt>
                <c:pt idx="401">
                  <c:v>0.87384615384615383</c:v>
                </c:pt>
                <c:pt idx="402">
                  <c:v>0.8438461538461538</c:v>
                </c:pt>
                <c:pt idx="403">
                  <c:v>0.74615384615384595</c:v>
                </c:pt>
                <c:pt idx="404">
                  <c:v>0.65538461538461534</c:v>
                </c:pt>
                <c:pt idx="405">
                  <c:v>0.4992307692307692</c:v>
                </c:pt>
                <c:pt idx="406">
                  <c:v>0.30461538461538462</c:v>
                </c:pt>
                <c:pt idx="407">
                  <c:v>0.2192307692307692</c:v>
                </c:pt>
                <c:pt idx="408">
                  <c:v>0.1846153846153846</c:v>
                </c:pt>
                <c:pt idx="409">
                  <c:v>0.23538461538461536</c:v>
                </c:pt>
                <c:pt idx="410">
                  <c:v>0.23153846153846153</c:v>
                </c:pt>
                <c:pt idx="411">
                  <c:v>0.19846153846153847</c:v>
                </c:pt>
                <c:pt idx="412">
                  <c:v>0.15692307692307692</c:v>
                </c:pt>
                <c:pt idx="413">
                  <c:v>0.14846153846153845</c:v>
                </c:pt>
                <c:pt idx="414">
                  <c:v>0.21</c:v>
                </c:pt>
                <c:pt idx="415">
                  <c:v>0.35692307692307695</c:v>
                </c:pt>
                <c:pt idx="416">
                  <c:v>0.4861538461538461</c:v>
                </c:pt>
                <c:pt idx="417">
                  <c:v>0.63923076923076927</c:v>
                </c:pt>
                <c:pt idx="418">
                  <c:v>0.86538461538461542</c:v>
                </c:pt>
                <c:pt idx="419">
                  <c:v>1.1953846153846153</c:v>
                </c:pt>
                <c:pt idx="420">
                  <c:v>1.293076923076923</c:v>
                </c:pt>
                <c:pt idx="421">
                  <c:v>1.333076923076923</c:v>
                </c:pt>
                <c:pt idx="422">
                  <c:v>1.3423076923076922</c:v>
                </c:pt>
                <c:pt idx="423">
                  <c:v>1.3923076923076922</c:v>
                </c:pt>
                <c:pt idx="424">
                  <c:v>1.5415384615384615</c:v>
                </c:pt>
                <c:pt idx="425">
                  <c:v>1.6369230769230769</c:v>
                </c:pt>
                <c:pt idx="426">
                  <c:v>1.686923076923077</c:v>
                </c:pt>
                <c:pt idx="427">
                  <c:v>1.7353846153846155</c:v>
                </c:pt>
                <c:pt idx="428">
                  <c:v>1.69</c:v>
                </c:pt>
                <c:pt idx="429">
                  <c:v>1.6461538461538461</c:v>
                </c:pt>
                <c:pt idx="430">
                  <c:v>1.5215384615384613</c:v>
                </c:pt>
                <c:pt idx="431">
                  <c:v>1.326153846153846</c:v>
                </c:pt>
                <c:pt idx="432">
                  <c:v>1.0538461538461539</c:v>
                </c:pt>
                <c:pt idx="433">
                  <c:v>0.96307692307692316</c:v>
                </c:pt>
                <c:pt idx="434">
                  <c:v>0.93769230769230782</c:v>
                </c:pt>
                <c:pt idx="435">
                  <c:v>0.91846153846153855</c:v>
                </c:pt>
                <c:pt idx="436">
                  <c:v>0.90307692307692322</c:v>
                </c:pt>
                <c:pt idx="437">
                  <c:v>0.87076923076923074</c:v>
                </c:pt>
                <c:pt idx="438">
                  <c:v>0.82769230769230751</c:v>
                </c:pt>
                <c:pt idx="439">
                  <c:v>0.77846153846153843</c:v>
                </c:pt>
                <c:pt idx="440">
                  <c:v>0.65692307692307683</c:v>
                </c:pt>
                <c:pt idx="441">
                  <c:v>0.54</c:v>
                </c:pt>
                <c:pt idx="442">
                  <c:v>0.45384615384615379</c:v>
                </c:pt>
                <c:pt idx="443">
                  <c:v>0.52230769230769236</c:v>
                </c:pt>
                <c:pt idx="444">
                  <c:v>0.59846153846153838</c:v>
                </c:pt>
                <c:pt idx="445">
                  <c:v>0.63461538461538458</c:v>
                </c:pt>
                <c:pt idx="446">
                  <c:v>0.60538461538461541</c:v>
                </c:pt>
                <c:pt idx="447">
                  <c:v>0.5030769230769232</c:v>
                </c:pt>
                <c:pt idx="448">
                  <c:v>0.47769230769230769</c:v>
                </c:pt>
                <c:pt idx="449">
                  <c:v>0.50076923076923074</c:v>
                </c:pt>
                <c:pt idx="450">
                  <c:v>0.52692307692307694</c:v>
                </c:pt>
                <c:pt idx="451">
                  <c:v>0.62230769230769234</c:v>
                </c:pt>
                <c:pt idx="452">
                  <c:v>0.69769230769230772</c:v>
                </c:pt>
                <c:pt idx="453">
                  <c:v>0.77230769230769236</c:v>
                </c:pt>
                <c:pt idx="454">
                  <c:v>0.84076923076923094</c:v>
                </c:pt>
                <c:pt idx="455">
                  <c:v>0.93307692307692325</c:v>
                </c:pt>
                <c:pt idx="456">
                  <c:v>0.86769230769230765</c:v>
                </c:pt>
                <c:pt idx="457">
                  <c:v>0.82230769230769241</c:v>
                </c:pt>
                <c:pt idx="458">
                  <c:v>0.86538461538461542</c:v>
                </c:pt>
                <c:pt idx="459">
                  <c:v>0.97923076923076924</c:v>
                </c:pt>
                <c:pt idx="460">
                  <c:v>1.1730769230769231</c:v>
                </c:pt>
                <c:pt idx="461">
                  <c:v>1.2884615384615385</c:v>
                </c:pt>
                <c:pt idx="462">
                  <c:v>1.3369230769230769</c:v>
                </c:pt>
                <c:pt idx="463">
                  <c:v>1.3746153846153848</c:v>
                </c:pt>
                <c:pt idx="464">
                  <c:v>1.3730769230769231</c:v>
                </c:pt>
                <c:pt idx="465">
                  <c:v>1.3961538461538461</c:v>
                </c:pt>
                <c:pt idx="466">
                  <c:v>1.3630769230769231</c:v>
                </c:pt>
                <c:pt idx="467">
                  <c:v>1.4492307692307689</c:v>
                </c:pt>
                <c:pt idx="468">
                  <c:v>1.5607692307692307</c:v>
                </c:pt>
                <c:pt idx="469">
                  <c:v>1.7315384615384617</c:v>
                </c:pt>
                <c:pt idx="470">
                  <c:v>1.8192307692307694</c:v>
                </c:pt>
                <c:pt idx="471">
                  <c:v>1.8553846153846154</c:v>
                </c:pt>
                <c:pt idx="472">
                  <c:v>1.8169230769230766</c:v>
                </c:pt>
                <c:pt idx="473">
                  <c:v>1.7523076923076921</c:v>
                </c:pt>
                <c:pt idx="474">
                  <c:v>1.7030769230769229</c:v>
                </c:pt>
                <c:pt idx="475">
                  <c:v>1.6776923076923074</c:v>
                </c:pt>
                <c:pt idx="476">
                  <c:v>1.5884615384615386</c:v>
                </c:pt>
                <c:pt idx="477">
                  <c:v>1.5146153846153845</c:v>
                </c:pt>
                <c:pt idx="478">
                  <c:v>1.4292307692307691</c:v>
                </c:pt>
                <c:pt idx="479">
                  <c:v>1.4223076923076923</c:v>
                </c:pt>
                <c:pt idx="480">
                  <c:v>1.2823076923076921</c:v>
                </c:pt>
                <c:pt idx="481">
                  <c:v>1.036153846153846</c:v>
                </c:pt>
                <c:pt idx="482">
                  <c:v>0.84076923076923071</c:v>
                </c:pt>
                <c:pt idx="483">
                  <c:v>0.73461538461538467</c:v>
                </c:pt>
                <c:pt idx="484">
                  <c:v>0.58846153846153859</c:v>
                </c:pt>
                <c:pt idx="485">
                  <c:v>0.41769230769230775</c:v>
                </c:pt>
                <c:pt idx="486">
                  <c:v>0.26769230769230778</c:v>
                </c:pt>
                <c:pt idx="487">
                  <c:v>0.10846153846153851</c:v>
                </c:pt>
                <c:pt idx="488">
                  <c:v>-2.5384615384615412E-2</c:v>
                </c:pt>
                <c:pt idx="489">
                  <c:v>-6.1538461538461542E-2</c:v>
                </c:pt>
                <c:pt idx="490">
                  <c:v>-0.12615384615384617</c:v>
                </c:pt>
                <c:pt idx="491">
                  <c:v>-0.11923076923076918</c:v>
                </c:pt>
                <c:pt idx="492">
                  <c:v>-0.16153846153846155</c:v>
                </c:pt>
                <c:pt idx="493">
                  <c:v>-0.17230769230769236</c:v>
                </c:pt>
                <c:pt idx="494">
                  <c:v>-0.15307692307692308</c:v>
                </c:pt>
                <c:pt idx="495">
                  <c:v>-0.18384615384615383</c:v>
                </c:pt>
                <c:pt idx="496">
                  <c:v>-0.19846153846153847</c:v>
                </c:pt>
                <c:pt idx="497">
                  <c:v>-0.1884615384615384</c:v>
                </c:pt>
                <c:pt idx="498">
                  <c:v>-0.16538461538461538</c:v>
                </c:pt>
                <c:pt idx="499">
                  <c:v>-0.13461538461538461</c:v>
                </c:pt>
                <c:pt idx="500">
                  <c:v>-5.000000000000001E-2</c:v>
                </c:pt>
                <c:pt idx="501">
                  <c:v>8.4615384615384735E-3</c:v>
                </c:pt>
                <c:pt idx="502">
                  <c:v>6.1538461538461504E-3</c:v>
                </c:pt>
                <c:pt idx="503">
                  <c:v>-7.6923076923078267E-4</c:v>
                </c:pt>
                <c:pt idx="504">
                  <c:v>-5.6153846153846179E-2</c:v>
                </c:pt>
                <c:pt idx="505">
                  <c:v>-3.3846153846153859E-2</c:v>
                </c:pt>
                <c:pt idx="506">
                  <c:v>-9.0769230769230769E-2</c:v>
                </c:pt>
                <c:pt idx="507">
                  <c:v>-0.21153846153846154</c:v>
                </c:pt>
                <c:pt idx="508">
                  <c:v>-0.34461538461538466</c:v>
                </c:pt>
                <c:pt idx="509">
                  <c:v>-0.48384615384615376</c:v>
                </c:pt>
                <c:pt idx="510">
                  <c:v>-0.55230769230769228</c:v>
                </c:pt>
                <c:pt idx="511">
                  <c:v>-0.5592307692307692</c:v>
                </c:pt>
                <c:pt idx="512">
                  <c:v>-0.58923076923076922</c:v>
                </c:pt>
                <c:pt idx="513">
                  <c:v>-0.64923076923076917</c:v>
                </c:pt>
                <c:pt idx="514">
                  <c:v>-0.7961538461538461</c:v>
                </c:pt>
                <c:pt idx="515">
                  <c:v>-0.83769230769230763</c:v>
                </c:pt>
                <c:pt idx="516">
                  <c:v>-0.83076923076923082</c:v>
                </c:pt>
                <c:pt idx="517">
                  <c:v>-0.78923076923076918</c:v>
                </c:pt>
                <c:pt idx="518">
                  <c:v>-0.78076923076923066</c:v>
                </c:pt>
                <c:pt idx="519">
                  <c:v>-0.69538461538461527</c:v>
                </c:pt>
                <c:pt idx="520">
                  <c:v>-0.55846153846153845</c:v>
                </c:pt>
                <c:pt idx="521">
                  <c:v>-0.38307692307692298</c:v>
                </c:pt>
                <c:pt idx="522">
                  <c:v>-0.20384615384615376</c:v>
                </c:pt>
                <c:pt idx="523">
                  <c:v>-6.0769230769230763E-2</c:v>
                </c:pt>
                <c:pt idx="524">
                  <c:v>5.3846153846153814E-2</c:v>
                </c:pt>
                <c:pt idx="525">
                  <c:v>0.25</c:v>
                </c:pt>
                <c:pt idx="526">
                  <c:v>0.38615384615384618</c:v>
                </c:pt>
                <c:pt idx="527">
                  <c:v>0.64538461538461545</c:v>
                </c:pt>
                <c:pt idx="528">
                  <c:v>0.76384615384615384</c:v>
                </c:pt>
                <c:pt idx="529">
                  <c:v>0.8</c:v>
                </c:pt>
                <c:pt idx="530">
                  <c:v>0.82153846153846155</c:v>
                </c:pt>
                <c:pt idx="531">
                  <c:v>0.8553846153846153</c:v>
                </c:pt>
                <c:pt idx="532">
                  <c:v>0.86384615384615371</c:v>
                </c:pt>
                <c:pt idx="533">
                  <c:v>0.86076923076923073</c:v>
                </c:pt>
                <c:pt idx="534">
                  <c:v>0.87153846153846137</c:v>
                </c:pt>
                <c:pt idx="535">
                  <c:v>0.90615384615384598</c:v>
                </c:pt>
                <c:pt idx="536">
                  <c:v>0.94769230769230739</c:v>
                </c:pt>
                <c:pt idx="537">
                  <c:v>1.0538461538461534</c:v>
                </c:pt>
                <c:pt idx="538">
                  <c:v>1.1153846153846152</c:v>
                </c:pt>
                <c:pt idx="539">
                  <c:v>1.1992307692307691</c:v>
                </c:pt>
                <c:pt idx="540">
                  <c:v>1.26</c:v>
                </c:pt>
                <c:pt idx="541">
                  <c:v>1.2692307692307689</c:v>
                </c:pt>
                <c:pt idx="542">
                  <c:v>1.3138461538461537</c:v>
                </c:pt>
                <c:pt idx="543">
                  <c:v>1.3376923076923075</c:v>
                </c:pt>
                <c:pt idx="544">
                  <c:v>1.3484615384615386</c:v>
                </c:pt>
                <c:pt idx="545">
                  <c:v>1.4007692307692308</c:v>
                </c:pt>
                <c:pt idx="546">
                  <c:v>1.4423076923076923</c:v>
                </c:pt>
                <c:pt idx="547">
                  <c:v>1.4892307692307691</c:v>
                </c:pt>
                <c:pt idx="548">
                  <c:v>1.5115384615384617</c:v>
                </c:pt>
                <c:pt idx="549">
                  <c:v>1.5130769230769232</c:v>
                </c:pt>
                <c:pt idx="550">
                  <c:v>1.3846153846153848</c:v>
                </c:pt>
                <c:pt idx="551">
                  <c:v>1.2092307692307696</c:v>
                </c:pt>
                <c:pt idx="552">
                  <c:v>0.96769230769230785</c:v>
                </c:pt>
                <c:pt idx="553">
                  <c:v>0.6561538461538462</c:v>
                </c:pt>
                <c:pt idx="554">
                  <c:v>0.43461538461538474</c:v>
                </c:pt>
                <c:pt idx="555">
                  <c:v>0.17538461538461528</c:v>
                </c:pt>
                <c:pt idx="556">
                  <c:v>-5.7692307692307827E-2</c:v>
                </c:pt>
                <c:pt idx="557">
                  <c:v>-0.17769230769230784</c:v>
                </c:pt>
                <c:pt idx="558">
                  <c:v>-0.23538461538461541</c:v>
                </c:pt>
                <c:pt idx="559">
                  <c:v>-0.22307692307692312</c:v>
                </c:pt>
                <c:pt idx="560">
                  <c:v>-0.22076923076923077</c:v>
                </c:pt>
                <c:pt idx="561">
                  <c:v>-0.18923076923076929</c:v>
                </c:pt>
                <c:pt idx="562">
                  <c:v>-0.18615384615384617</c:v>
                </c:pt>
                <c:pt idx="563">
                  <c:v>-9.0000000000000024E-2</c:v>
                </c:pt>
                <c:pt idx="564">
                  <c:v>-7.8461538461538527E-2</c:v>
                </c:pt>
                <c:pt idx="565">
                  <c:v>7.1538461538461467E-2</c:v>
                </c:pt>
                <c:pt idx="566">
                  <c:v>0.21230769230769223</c:v>
                </c:pt>
                <c:pt idx="567">
                  <c:v>0.29230769230769221</c:v>
                </c:pt>
                <c:pt idx="568">
                  <c:v>0.45538461538461533</c:v>
                </c:pt>
                <c:pt idx="569">
                  <c:v>0.63846153846153841</c:v>
                </c:pt>
                <c:pt idx="570">
                  <c:v>0.73384615384615393</c:v>
                </c:pt>
                <c:pt idx="571">
                  <c:v>0.77615384615384619</c:v>
                </c:pt>
                <c:pt idx="572">
                  <c:v>0.83076923076923059</c:v>
                </c:pt>
                <c:pt idx="573">
                  <c:v>0.93461538461538451</c:v>
                </c:pt>
                <c:pt idx="574">
                  <c:v>0.90692307692307672</c:v>
                </c:pt>
                <c:pt idx="575">
                  <c:v>0.8684615384615384</c:v>
                </c:pt>
                <c:pt idx="576">
                  <c:v>0.72615384615384593</c:v>
                </c:pt>
                <c:pt idx="577">
                  <c:v>0.72846153846153838</c:v>
                </c:pt>
                <c:pt idx="578">
                  <c:v>0.61384615384615371</c:v>
                </c:pt>
                <c:pt idx="579">
                  <c:v>0.58461538461538465</c:v>
                </c:pt>
                <c:pt idx="580">
                  <c:v>0.6038461538461537</c:v>
                </c:pt>
                <c:pt idx="581">
                  <c:v>0.60923076923076924</c:v>
                </c:pt>
                <c:pt idx="582">
                  <c:v>0.58538461538461539</c:v>
                </c:pt>
                <c:pt idx="583">
                  <c:v>0.57769230769230773</c:v>
                </c:pt>
                <c:pt idx="584">
                  <c:v>0.58076923076923082</c:v>
                </c:pt>
                <c:pt idx="585">
                  <c:v>0.60923076923076924</c:v>
                </c:pt>
                <c:pt idx="586">
                  <c:v>0.65384615384615385</c:v>
                </c:pt>
                <c:pt idx="587">
                  <c:v>0.75</c:v>
                </c:pt>
                <c:pt idx="588">
                  <c:v>0.90538461538461534</c:v>
                </c:pt>
                <c:pt idx="589">
                  <c:v>1.0846153846153845</c:v>
                </c:pt>
                <c:pt idx="590">
                  <c:v>1.1899999999999997</c:v>
                </c:pt>
                <c:pt idx="591">
                  <c:v>1.3015384615384613</c:v>
                </c:pt>
                <c:pt idx="592">
                  <c:v>1.3461538461538463</c:v>
                </c:pt>
                <c:pt idx="593">
                  <c:v>1.4123076923076923</c:v>
                </c:pt>
                <c:pt idx="594">
                  <c:v>1.5146153846153845</c:v>
                </c:pt>
                <c:pt idx="595">
                  <c:v>1.6476923076923073</c:v>
                </c:pt>
                <c:pt idx="596">
                  <c:v>1.695384615384615</c:v>
                </c:pt>
                <c:pt idx="597">
                  <c:v>1.6684615384615382</c:v>
                </c:pt>
                <c:pt idx="598">
                  <c:v>1.5584615384615383</c:v>
                </c:pt>
                <c:pt idx="599">
                  <c:v>1.3430769230769228</c:v>
                </c:pt>
                <c:pt idx="600">
                  <c:v>1.1453846153846154</c:v>
                </c:pt>
                <c:pt idx="601">
                  <c:v>0.83769230769230774</c:v>
                </c:pt>
                <c:pt idx="602">
                  <c:v>0.56230769230769229</c:v>
                </c:pt>
                <c:pt idx="603">
                  <c:v>0.39846153846153842</c:v>
                </c:pt>
                <c:pt idx="604">
                  <c:v>0.27846153846153848</c:v>
                </c:pt>
                <c:pt idx="605">
                  <c:v>0.20230769230769241</c:v>
                </c:pt>
                <c:pt idx="606">
                  <c:v>8.7692307692307764E-2</c:v>
                </c:pt>
                <c:pt idx="607">
                  <c:v>-5.7692307692307675E-2</c:v>
                </c:pt>
                <c:pt idx="608">
                  <c:v>-0.24384615384615388</c:v>
                </c:pt>
                <c:pt idx="609">
                  <c:v>-0.39384615384615379</c:v>
                </c:pt>
                <c:pt idx="610">
                  <c:v>-0.54769230769230759</c:v>
                </c:pt>
                <c:pt idx="611">
                  <c:v>-0.62923076923076926</c:v>
                </c:pt>
                <c:pt idx="612">
                  <c:v>-0.69999999999999984</c:v>
                </c:pt>
                <c:pt idx="613">
                  <c:v>-0.80076923076923068</c:v>
                </c:pt>
                <c:pt idx="614">
                  <c:v>-0.87923076923076926</c:v>
                </c:pt>
                <c:pt idx="615">
                  <c:v>-0.92999999999999994</c:v>
                </c:pt>
                <c:pt idx="616">
                  <c:v>-1.0153846153846153</c:v>
                </c:pt>
                <c:pt idx="617">
                  <c:v>-1.1353846153846152</c:v>
                </c:pt>
                <c:pt idx="618">
                  <c:v>-1.1746153846153844</c:v>
                </c:pt>
                <c:pt idx="619">
                  <c:v>-1.1015384615384614</c:v>
                </c:pt>
                <c:pt idx="620">
                  <c:v>-1.0492307692307692</c:v>
                </c:pt>
                <c:pt idx="621">
                  <c:v>-1.0215384615384617</c:v>
                </c:pt>
                <c:pt idx="622">
                  <c:v>-1.0030769230769232</c:v>
                </c:pt>
                <c:pt idx="623">
                  <c:v>-0.95384615384615401</c:v>
                </c:pt>
                <c:pt idx="624">
                  <c:v>-0.99461538461538468</c:v>
                </c:pt>
                <c:pt idx="625">
                  <c:v>-1.0161538461538462</c:v>
                </c:pt>
                <c:pt idx="626">
                  <c:v>-0.99846153846153851</c:v>
                </c:pt>
                <c:pt idx="627">
                  <c:v>-0.86769230769230776</c:v>
                </c:pt>
                <c:pt idx="628">
                  <c:v>-0.67</c:v>
                </c:pt>
                <c:pt idx="629">
                  <c:v>-0.49846153846153851</c:v>
                </c:pt>
                <c:pt idx="630">
                  <c:v>-0.32230769230769235</c:v>
                </c:pt>
                <c:pt idx="631">
                  <c:v>-0.22384615384615383</c:v>
                </c:pt>
                <c:pt idx="632">
                  <c:v>-0.27000000000000007</c:v>
                </c:pt>
                <c:pt idx="633">
                  <c:v>-0.32000000000000006</c:v>
                </c:pt>
                <c:pt idx="634">
                  <c:v>-0.35230769230769232</c:v>
                </c:pt>
                <c:pt idx="635">
                  <c:v>-0.41923076923076918</c:v>
                </c:pt>
                <c:pt idx="636">
                  <c:v>-0.42769230769230759</c:v>
                </c:pt>
                <c:pt idx="637">
                  <c:v>-0.44153846153846155</c:v>
                </c:pt>
                <c:pt idx="638">
                  <c:v>-0.45153846153846156</c:v>
                </c:pt>
                <c:pt idx="639">
                  <c:v>-0.44846153846153847</c:v>
                </c:pt>
                <c:pt idx="640">
                  <c:v>-0.47923076923076918</c:v>
                </c:pt>
                <c:pt idx="641">
                  <c:v>-0.49846153846153851</c:v>
                </c:pt>
                <c:pt idx="642">
                  <c:v>-0.5938461538461538</c:v>
                </c:pt>
                <c:pt idx="643">
                  <c:v>-0.64923076923076917</c:v>
                </c:pt>
                <c:pt idx="644">
                  <c:v>-0.70846153846153848</c:v>
                </c:pt>
                <c:pt idx="645">
                  <c:v>-0.73307692307692318</c:v>
                </c:pt>
                <c:pt idx="646">
                  <c:v>-0.7369230769230769</c:v>
                </c:pt>
                <c:pt idx="647">
                  <c:v>-0.72461538461538466</c:v>
                </c:pt>
                <c:pt idx="648">
                  <c:v>-0.57769230769230773</c:v>
                </c:pt>
                <c:pt idx="649">
                  <c:v>-0.48538461538461536</c:v>
                </c:pt>
                <c:pt idx="650">
                  <c:v>-0.34769230769230774</c:v>
                </c:pt>
                <c:pt idx="651">
                  <c:v>-0.12615384615384612</c:v>
                </c:pt>
                <c:pt idx="652">
                  <c:v>0.13230769230769235</c:v>
                </c:pt>
                <c:pt idx="653">
                  <c:v>0.36461538461538462</c:v>
                </c:pt>
                <c:pt idx="654">
                  <c:v>0.47846153846153844</c:v>
                </c:pt>
                <c:pt idx="655">
                  <c:v>0.64384615384615373</c:v>
                </c:pt>
                <c:pt idx="656">
                  <c:v>0.76769230769230767</c:v>
                </c:pt>
                <c:pt idx="657">
                  <c:v>0.86076923076923073</c:v>
                </c:pt>
                <c:pt idx="658">
                  <c:v>0.96153846153846156</c:v>
                </c:pt>
                <c:pt idx="659">
                  <c:v>1.0623076923076922</c:v>
                </c:pt>
                <c:pt idx="660">
                  <c:v>1.153846153846154</c:v>
                </c:pt>
                <c:pt idx="661">
                  <c:v>1.1084615384615384</c:v>
                </c:pt>
                <c:pt idx="662">
                  <c:v>1.1392307692307693</c:v>
                </c:pt>
                <c:pt idx="663">
                  <c:v>1.1469230769230772</c:v>
                </c:pt>
                <c:pt idx="664">
                  <c:v>1.0561538461538462</c:v>
                </c:pt>
                <c:pt idx="665">
                  <c:v>0.92769230769230759</c:v>
                </c:pt>
                <c:pt idx="666">
                  <c:v>0.80384615384615365</c:v>
                </c:pt>
                <c:pt idx="667">
                  <c:v>0.71615384615384603</c:v>
                </c:pt>
                <c:pt idx="668">
                  <c:v>0.64384615384615373</c:v>
                </c:pt>
                <c:pt idx="669">
                  <c:v>0.62076923076923074</c:v>
                </c:pt>
                <c:pt idx="670">
                  <c:v>0.55538461538461537</c:v>
                </c:pt>
                <c:pt idx="671">
                  <c:v>0.53692307692307695</c:v>
                </c:pt>
                <c:pt idx="672">
                  <c:v>0.52846153846153854</c:v>
                </c:pt>
                <c:pt idx="673">
                  <c:v>0.51846153846153853</c:v>
                </c:pt>
                <c:pt idx="674">
                  <c:v>0.50923076923076926</c:v>
                </c:pt>
                <c:pt idx="675">
                  <c:v>0.39692307692307688</c:v>
                </c:pt>
                <c:pt idx="676">
                  <c:v>0.3438461538461538</c:v>
                </c:pt>
                <c:pt idx="677">
                  <c:v>0.35230769230769232</c:v>
                </c:pt>
                <c:pt idx="678">
                  <c:v>0.38153846153846149</c:v>
                </c:pt>
                <c:pt idx="679">
                  <c:v>0.44923076923076927</c:v>
                </c:pt>
                <c:pt idx="680">
                  <c:v>0.48153846153846158</c:v>
                </c:pt>
                <c:pt idx="681">
                  <c:v>0.58076923076923082</c:v>
                </c:pt>
                <c:pt idx="682">
                  <c:v>0.60307692307692318</c:v>
                </c:pt>
                <c:pt idx="683">
                  <c:v>0.65076923076923088</c:v>
                </c:pt>
                <c:pt idx="684">
                  <c:v>0.63615384615384607</c:v>
                </c:pt>
                <c:pt idx="685">
                  <c:v>0.53538461538461546</c:v>
                </c:pt>
                <c:pt idx="686">
                  <c:v>0.37615384615384617</c:v>
                </c:pt>
                <c:pt idx="687">
                  <c:v>0.26923076923076922</c:v>
                </c:pt>
                <c:pt idx="688">
                  <c:v>0.33307692307692316</c:v>
                </c:pt>
                <c:pt idx="689">
                  <c:v>0.42538461538461547</c:v>
                </c:pt>
                <c:pt idx="690">
                  <c:v>0.4423076923076924</c:v>
                </c:pt>
                <c:pt idx="691">
                  <c:v>0.38384615384615384</c:v>
                </c:pt>
                <c:pt idx="692">
                  <c:v>0.31</c:v>
                </c:pt>
                <c:pt idx="693">
                  <c:v>0.26769230769230767</c:v>
                </c:pt>
                <c:pt idx="694">
                  <c:v>0.20461538461538462</c:v>
                </c:pt>
                <c:pt idx="695">
                  <c:v>0.14153846153846156</c:v>
                </c:pt>
                <c:pt idx="696">
                  <c:v>4.0769230769230766E-2</c:v>
                </c:pt>
                <c:pt idx="697">
                  <c:v>-5.076923076923074E-2</c:v>
                </c:pt>
                <c:pt idx="698">
                  <c:v>-1.9230769230769218E-2</c:v>
                </c:pt>
                <c:pt idx="699">
                  <c:v>6.538461538461543E-2</c:v>
                </c:pt>
                <c:pt idx="700">
                  <c:v>0.19153846153846155</c:v>
                </c:pt>
                <c:pt idx="701">
                  <c:v>0.17692307692307691</c:v>
                </c:pt>
                <c:pt idx="702">
                  <c:v>0.10076923076923079</c:v>
                </c:pt>
                <c:pt idx="703">
                  <c:v>2.230769230769231E-2</c:v>
                </c:pt>
                <c:pt idx="704">
                  <c:v>3.0769230769230788E-2</c:v>
                </c:pt>
                <c:pt idx="705">
                  <c:v>-7.6923076923076693E-3</c:v>
                </c:pt>
                <c:pt idx="706">
                  <c:v>-3.7692307692307685E-2</c:v>
                </c:pt>
                <c:pt idx="707">
                  <c:v>-5.7692307692307709E-2</c:v>
                </c:pt>
                <c:pt idx="708">
                  <c:v>-4.6153846153846143E-2</c:v>
                </c:pt>
                <c:pt idx="709">
                  <c:v>-2.3846153846153843E-2</c:v>
                </c:pt>
                <c:pt idx="710">
                  <c:v>-6.3076923076923072E-2</c:v>
                </c:pt>
                <c:pt idx="711">
                  <c:v>-0.1423076923076923</c:v>
                </c:pt>
                <c:pt idx="712">
                  <c:v>-0.16999999999999998</c:v>
                </c:pt>
                <c:pt idx="713">
                  <c:v>-0.25769230769230772</c:v>
                </c:pt>
                <c:pt idx="714">
                  <c:v>-0.31769230769230777</c:v>
                </c:pt>
                <c:pt idx="715">
                  <c:v>-0.37538461538461537</c:v>
                </c:pt>
                <c:pt idx="716">
                  <c:v>-0.46461538461538454</c:v>
                </c:pt>
                <c:pt idx="717">
                  <c:v>-0.5823076923076923</c:v>
                </c:pt>
                <c:pt idx="718">
                  <c:v>-0.6776923076923077</c:v>
                </c:pt>
                <c:pt idx="719">
                  <c:v>-0.81307692307692314</c:v>
                </c:pt>
                <c:pt idx="720">
                  <c:v>-1.0038461538461538</c:v>
                </c:pt>
                <c:pt idx="721">
                  <c:v>-1.1615384615384614</c:v>
                </c:pt>
                <c:pt idx="722">
                  <c:v>-1.2692307692307692</c:v>
                </c:pt>
                <c:pt idx="723">
                  <c:v>-1.2538461538461538</c:v>
                </c:pt>
                <c:pt idx="724">
                  <c:v>-1.2376923076923076</c:v>
                </c:pt>
                <c:pt idx="725">
                  <c:v>-1.3007692307692305</c:v>
                </c:pt>
                <c:pt idx="726">
                  <c:v>-1.3430769230769231</c:v>
                </c:pt>
                <c:pt idx="727">
                  <c:v>-1.4061538461538463</c:v>
                </c:pt>
                <c:pt idx="728">
                  <c:v>-1.4784615384615383</c:v>
                </c:pt>
                <c:pt idx="729">
                  <c:v>-1.4292307692307691</c:v>
                </c:pt>
                <c:pt idx="730">
                  <c:v>-1.3476923076923073</c:v>
                </c:pt>
                <c:pt idx="731">
                  <c:v>-1.2853846153846153</c:v>
                </c:pt>
                <c:pt idx="732">
                  <c:v>-1.1500000000000001</c:v>
                </c:pt>
                <c:pt idx="733">
                  <c:v>-0.97923076923076935</c:v>
                </c:pt>
                <c:pt idx="734">
                  <c:v>-0.83923076923076934</c:v>
                </c:pt>
                <c:pt idx="735">
                  <c:v>-0.73461538461538478</c:v>
                </c:pt>
                <c:pt idx="736">
                  <c:v>-0.63230769230769235</c:v>
                </c:pt>
                <c:pt idx="737">
                  <c:v>-0.50153846153846149</c:v>
                </c:pt>
                <c:pt idx="738">
                  <c:v>-0.33076923076923082</c:v>
                </c:pt>
                <c:pt idx="739">
                  <c:v>-0.17769230769230773</c:v>
                </c:pt>
                <c:pt idx="740">
                  <c:v>4.6153846153846028E-3</c:v>
                </c:pt>
                <c:pt idx="741">
                  <c:v>0.17923076923076925</c:v>
                </c:pt>
                <c:pt idx="742">
                  <c:v>0.22999999999999998</c:v>
                </c:pt>
                <c:pt idx="743">
                  <c:v>0.17307692307692302</c:v>
                </c:pt>
                <c:pt idx="744">
                  <c:v>0.11615384615384611</c:v>
                </c:pt>
                <c:pt idx="745">
                  <c:v>-1.4615384615384662E-2</c:v>
                </c:pt>
                <c:pt idx="746">
                  <c:v>-0.13615384615384618</c:v>
                </c:pt>
                <c:pt idx="747">
                  <c:v>-0.22000000000000003</c:v>
                </c:pt>
                <c:pt idx="748">
                  <c:v>-0.28230769230769232</c:v>
                </c:pt>
                <c:pt idx="749">
                  <c:v>-0.3592307692307693</c:v>
                </c:pt>
                <c:pt idx="750">
                  <c:v>-0.4869230769230769</c:v>
                </c:pt>
                <c:pt idx="751">
                  <c:v>-0.60307692307692307</c:v>
                </c:pt>
                <c:pt idx="752">
                  <c:v>-0.66923076923076918</c:v>
                </c:pt>
                <c:pt idx="753">
                  <c:v>-0.75769230769230755</c:v>
                </c:pt>
                <c:pt idx="754">
                  <c:v>-0.8584615384615385</c:v>
                </c:pt>
                <c:pt idx="755">
                  <c:v>-0.98461538461538445</c:v>
                </c:pt>
                <c:pt idx="756">
                  <c:v>-1.0376923076923075</c:v>
                </c:pt>
                <c:pt idx="757">
                  <c:v>-1.0776923076923075</c:v>
                </c:pt>
                <c:pt idx="758">
                  <c:v>-1.0569230769230769</c:v>
                </c:pt>
                <c:pt idx="759">
                  <c:v>-1.1546153846153846</c:v>
                </c:pt>
                <c:pt idx="760">
                  <c:v>-1.2292307692307693</c:v>
                </c:pt>
                <c:pt idx="761">
                  <c:v>-1.2423076923076921</c:v>
                </c:pt>
                <c:pt idx="762">
                  <c:v>-1.236923076923077</c:v>
                </c:pt>
                <c:pt idx="763">
                  <c:v>-1.2538461538461536</c:v>
                </c:pt>
                <c:pt idx="764">
                  <c:v>-1.2215384615384617</c:v>
                </c:pt>
                <c:pt idx="765">
                  <c:v>-1.286153846153846</c:v>
                </c:pt>
                <c:pt idx="766">
                  <c:v>-1.3246153846153845</c:v>
                </c:pt>
                <c:pt idx="767">
                  <c:v>-1.3884615384615384</c:v>
                </c:pt>
                <c:pt idx="768">
                  <c:v>-1.393846153846154</c:v>
                </c:pt>
                <c:pt idx="769">
                  <c:v>-1.43</c:v>
                </c:pt>
                <c:pt idx="770">
                  <c:v>-1.3530769230769228</c:v>
                </c:pt>
                <c:pt idx="771">
                  <c:v>-1.2953846153846151</c:v>
                </c:pt>
                <c:pt idx="772">
                  <c:v>-1.1530769230769229</c:v>
                </c:pt>
                <c:pt idx="773">
                  <c:v>-1.0253846153846153</c:v>
                </c:pt>
                <c:pt idx="774">
                  <c:v>-0.95230769230769241</c:v>
                </c:pt>
                <c:pt idx="775">
                  <c:v>-0.93538461538461537</c:v>
                </c:pt>
                <c:pt idx="776">
                  <c:v>-0.86692307692307691</c:v>
                </c:pt>
                <c:pt idx="777">
                  <c:v>-0.84000000000000008</c:v>
                </c:pt>
                <c:pt idx="778">
                  <c:v>-0.80307692307692313</c:v>
                </c:pt>
                <c:pt idx="779">
                  <c:v>-0.8323076923076923</c:v>
                </c:pt>
                <c:pt idx="780">
                  <c:v>-0.79538461538461536</c:v>
                </c:pt>
                <c:pt idx="781">
                  <c:v>-0.68384615384615388</c:v>
                </c:pt>
                <c:pt idx="782">
                  <c:v>-0.5807692307692307</c:v>
                </c:pt>
                <c:pt idx="783">
                  <c:v>-0.52846153846153854</c:v>
                </c:pt>
                <c:pt idx="784">
                  <c:v>-0.5146153846153847</c:v>
                </c:pt>
                <c:pt idx="785">
                  <c:v>-0.4546153846153847</c:v>
                </c:pt>
                <c:pt idx="786">
                  <c:v>-0.41538461538461541</c:v>
                </c:pt>
                <c:pt idx="787">
                  <c:v>-0.30769230769230776</c:v>
                </c:pt>
                <c:pt idx="788">
                  <c:v>-0.17230769230769238</c:v>
                </c:pt>
                <c:pt idx="789">
                  <c:v>-2.153846153846161E-2</c:v>
                </c:pt>
                <c:pt idx="790">
                  <c:v>3.5384615384615306E-2</c:v>
                </c:pt>
                <c:pt idx="791">
                  <c:v>0.14923076923076917</c:v>
                </c:pt>
                <c:pt idx="792">
                  <c:v>0.2969230769230769</c:v>
                </c:pt>
                <c:pt idx="793">
                  <c:v>0.45999999999999996</c:v>
                </c:pt>
                <c:pt idx="794">
                  <c:v>0.61153846153846159</c:v>
                </c:pt>
                <c:pt idx="795">
                  <c:v>0.8107692307692308</c:v>
                </c:pt>
                <c:pt idx="796">
                  <c:v>1.0123076923076924</c:v>
                </c:pt>
                <c:pt idx="797">
                  <c:v>1.2323076923076923</c:v>
                </c:pt>
                <c:pt idx="798">
                  <c:v>1.3861538461538463</c:v>
                </c:pt>
                <c:pt idx="799">
                  <c:v>1.5107692307692309</c:v>
                </c:pt>
                <c:pt idx="800">
                  <c:v>1.5469230769230771</c:v>
                </c:pt>
                <c:pt idx="801">
                  <c:v>1.5523076923076926</c:v>
                </c:pt>
                <c:pt idx="802">
                  <c:v>1.5323076923076921</c:v>
                </c:pt>
                <c:pt idx="803">
                  <c:v>1.610769230769231</c:v>
                </c:pt>
                <c:pt idx="804">
                  <c:v>1.6769230769230767</c:v>
                </c:pt>
                <c:pt idx="805">
                  <c:v>1.7746153846153847</c:v>
                </c:pt>
                <c:pt idx="806">
                  <c:v>1.8046153846153845</c:v>
                </c:pt>
                <c:pt idx="807">
                  <c:v>1.756153846153846</c:v>
                </c:pt>
                <c:pt idx="808">
                  <c:v>1.7015384615384614</c:v>
                </c:pt>
                <c:pt idx="809">
                  <c:v>1.6261538461538463</c:v>
                </c:pt>
                <c:pt idx="810">
                  <c:v>1.5723076923076926</c:v>
                </c:pt>
                <c:pt idx="811">
                  <c:v>1.5799999999999998</c:v>
                </c:pt>
                <c:pt idx="812">
                  <c:v>1.6276923076923078</c:v>
                </c:pt>
                <c:pt idx="813">
                  <c:v>1.6976923076923076</c:v>
                </c:pt>
                <c:pt idx="814">
                  <c:v>1.7615384615384617</c:v>
                </c:pt>
                <c:pt idx="815">
                  <c:v>1.7392307692307694</c:v>
                </c:pt>
                <c:pt idx="816">
                  <c:v>1.637692307692308</c:v>
                </c:pt>
                <c:pt idx="817">
                  <c:v>1.5523076923076924</c:v>
                </c:pt>
                <c:pt idx="818">
                  <c:v>1.4461538461538459</c:v>
                </c:pt>
                <c:pt idx="819">
                  <c:v>1.4776923076923074</c:v>
                </c:pt>
                <c:pt idx="820">
                  <c:v>1.5015384615384613</c:v>
                </c:pt>
                <c:pt idx="821">
                  <c:v>1.483076923076923</c:v>
                </c:pt>
                <c:pt idx="822">
                  <c:v>1.4192307692307689</c:v>
                </c:pt>
                <c:pt idx="823">
                  <c:v>1.3415384615384613</c:v>
                </c:pt>
                <c:pt idx="824">
                  <c:v>1.2430769230769232</c:v>
                </c:pt>
                <c:pt idx="825">
                  <c:v>1.1092307692307692</c:v>
                </c:pt>
                <c:pt idx="826">
                  <c:v>0.98923076923076947</c:v>
                </c:pt>
                <c:pt idx="827">
                  <c:v>0.84076923076923094</c:v>
                </c:pt>
                <c:pt idx="828">
                  <c:v>0.7515384615384616</c:v>
                </c:pt>
                <c:pt idx="829">
                  <c:v>0.73615384615384627</c:v>
                </c:pt>
                <c:pt idx="830">
                  <c:v>0.70538461538461539</c:v>
                </c:pt>
                <c:pt idx="831">
                  <c:v>0.67384615384615398</c:v>
                </c:pt>
                <c:pt idx="832">
                  <c:v>0.56769230769230772</c:v>
                </c:pt>
                <c:pt idx="833">
                  <c:v>0.53153846153846152</c:v>
                </c:pt>
                <c:pt idx="834">
                  <c:v>0.50076923076923086</c:v>
                </c:pt>
                <c:pt idx="835">
                  <c:v>0.44307692307692315</c:v>
                </c:pt>
                <c:pt idx="836">
                  <c:v>0.39461538461538459</c:v>
                </c:pt>
                <c:pt idx="837">
                  <c:v>0.31692307692307697</c:v>
                </c:pt>
                <c:pt idx="838">
                  <c:v>0.24615384615384617</c:v>
                </c:pt>
                <c:pt idx="839">
                  <c:v>0.19384615384615381</c:v>
                </c:pt>
                <c:pt idx="840">
                  <c:v>0.19999999999999998</c:v>
                </c:pt>
                <c:pt idx="841">
                  <c:v>0.19999999999999998</c:v>
                </c:pt>
                <c:pt idx="842">
                  <c:v>0.19000000000000003</c:v>
                </c:pt>
              </c:numCache>
            </c:numRef>
          </c:yVal>
          <c:smooth val="0"/>
          <c:extLst>
            <c:ext xmlns:c16="http://schemas.microsoft.com/office/drawing/2014/chart" uri="{C3380CC4-5D6E-409C-BE32-E72D297353CC}">
              <c16:uniqueId val="{00000001-8977-4972-ACE2-E2585FA99A32}"/>
            </c:ext>
          </c:extLst>
        </c:ser>
        <c:dLbls>
          <c:showLegendKey val="0"/>
          <c:showVal val="0"/>
          <c:showCatName val="0"/>
          <c:showSerName val="0"/>
          <c:showPercent val="0"/>
          <c:showBubbleSize val="0"/>
        </c:dLbls>
        <c:axId val="1312897696"/>
        <c:axId val="1312910816"/>
      </c:scatterChart>
      <c:valAx>
        <c:axId val="13128976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910816"/>
        <c:crossesAt val="-5"/>
        <c:crossBetween val="midCat"/>
      </c:valAx>
      <c:valAx>
        <c:axId val="1312910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PDO Index</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897696"/>
        <c:crosses val="autoZero"/>
        <c:crossBetween val="midCat"/>
      </c:valAx>
      <c:spPr>
        <a:noFill/>
        <a:ln>
          <a:noFill/>
        </a:ln>
        <a:effectLst/>
      </c:spPr>
    </c:plotArea>
    <c:legend>
      <c:legendPos val="b"/>
      <c:layout>
        <c:manualLayout>
          <c:xMode val="edge"/>
          <c:yMode val="edge"/>
          <c:x val="7.5824867022779532E-2"/>
          <c:y val="8.5578455476372439E-2"/>
          <c:w val="0.30706683885681918"/>
          <c:h val="4.1399672866349622E-2"/>
        </c:manualLayout>
      </c:layout>
      <c:overlay val="0"/>
      <c:spPr>
        <a:solidFill>
          <a:schemeClr val="bg1"/>
        </a:solidFill>
        <a:ln>
          <a:solidFill>
            <a:schemeClr val="tx1"/>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ED96CA2-3B78-465C-9E28-E7A56F14C236}">
  <sheetPr/>
  <sheetViews>
    <sheetView zoomScale="108" workbookViewId="0" zoomToFit="1"/>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EBC90FB-96FB-4890-A4AD-99B938A664A0}">
  <sheetPr/>
  <sheetViews>
    <sheetView zoomScale="108"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44B4F80-56CA-48E6-B46A-26AA51DE9A3A}">
  <sheetPr/>
  <sheetViews>
    <sheetView zoomScale="108" workbookViewId="0" zoomToFit="1"/>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7655F7C-02EC-4A68-B694-E37498BDF76A}">
  <sheetPr/>
  <sheetViews>
    <sheetView zoomScale="108" workbookViewId="0" zoomToFit="1"/>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02C782-E22E-481D-B807-D78B128F6726}">
  <sheetPr/>
  <sheetViews>
    <sheetView tabSelected="1" zoomScale="108" workbookViewId="0" zoomToFit="1"/>
  </sheetViews>
  <pageMargins left="0.7" right="0.7" top="0.75" bottom="0.7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503ACF9-469C-4B9E-B5F6-59B15378D080}">
  <sheetPr/>
  <sheetViews>
    <sheetView zoomScale="108" workbookViewId="0" zoomToFit="1"/>
  </sheetViews>
  <pageMargins left="0.7" right="0.7" top="0.75" bottom="0.7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08BBCB-5276-4F5B-9384-B0A4545A6EB0}">
  <sheetPr/>
  <sheetViews>
    <sheetView zoomScale="10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5FD9C8CA-CD72-4B5E-875D-FCF05FA222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0.56456</cdr:x>
      <cdr:y>0.07486</cdr:y>
    </cdr:from>
    <cdr:to>
      <cdr:x>0.72812</cdr:x>
      <cdr:y>0.11604</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4900579" y="471551"/>
          <a:ext cx="1419765" cy="259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Pre-Satellite - HC4</a:t>
          </a:r>
        </a:p>
      </cdr:txBody>
    </cdr:sp>
  </cdr:relSizeAnchor>
  <cdr:relSizeAnchor xmlns:cdr="http://schemas.openxmlformats.org/drawingml/2006/chartDrawing">
    <cdr:from>
      <cdr:x>0.06797</cdr:x>
      <cdr:y>0.86843</cdr:y>
    </cdr:from>
    <cdr:to>
      <cdr:x>0.50472</cdr:x>
      <cdr:y>0.94488</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588840" y="5462257"/>
          <a:ext cx="3783488" cy="480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dr:relSizeAnchor xmlns:cdr="http://schemas.openxmlformats.org/drawingml/2006/chartDrawing">
    <cdr:from>
      <cdr:x>0.71755</cdr:x>
      <cdr:y>0.0428</cdr:y>
    </cdr:from>
    <cdr:to>
      <cdr:x>0.71755</cdr:x>
      <cdr:y>0.93581</cdr:y>
    </cdr:to>
    <cdr:cxnSp macro="">
      <cdr:nvCxnSpPr>
        <cdr:cNvPr id="5" name="Straight Connector 4">
          <a:extLst xmlns:a="http://schemas.openxmlformats.org/drawingml/2006/main">
            <a:ext uri="{FF2B5EF4-FFF2-40B4-BE49-F238E27FC236}">
              <a16:creationId xmlns:a16="http://schemas.microsoft.com/office/drawing/2014/main" id="{B9740B28-B194-461A-834F-2C6F1D7833ED}"/>
            </a:ext>
          </a:extLst>
        </cdr:cNvPr>
        <cdr:cNvCxnSpPr/>
      </cdr:nvCxnSpPr>
      <cdr:spPr>
        <a:xfrm xmlns:a="http://schemas.openxmlformats.org/drawingml/2006/main">
          <a:off x="6228528" y="269575"/>
          <a:ext cx="0" cy="5625142"/>
        </a:xfrm>
        <a:prstGeom xmlns:a="http://schemas.openxmlformats.org/drawingml/2006/main" prst="line">
          <a:avLst/>
        </a:prstGeom>
        <a:ln xmlns:a="http://schemas.openxmlformats.org/drawingml/2006/main" w="38100">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0.55826</cdr:x>
      <cdr:y>0.04487</cdr:y>
    </cdr:from>
    <cdr:to>
      <cdr:x>0.55826</cdr:x>
      <cdr:y>0.93788</cdr:y>
    </cdr:to>
    <cdr:cxnSp macro="">
      <cdr:nvCxnSpPr>
        <cdr:cNvPr id="6" name="Straight Connector 5">
          <a:extLst xmlns:a="http://schemas.openxmlformats.org/drawingml/2006/main">
            <a:ext uri="{FF2B5EF4-FFF2-40B4-BE49-F238E27FC236}">
              <a16:creationId xmlns:a16="http://schemas.microsoft.com/office/drawing/2014/main" id="{A79F7D97-3FB6-4F28-AC36-A881DDC7A847}"/>
            </a:ext>
          </a:extLst>
        </cdr:cNvPr>
        <cdr:cNvCxnSpPr/>
      </cdr:nvCxnSpPr>
      <cdr:spPr>
        <a:xfrm xmlns:a="http://schemas.openxmlformats.org/drawingml/2006/main">
          <a:off x="4845863" y="282652"/>
          <a:ext cx="0" cy="5625142"/>
        </a:xfrm>
        <a:prstGeom xmlns:a="http://schemas.openxmlformats.org/drawingml/2006/main" prst="line">
          <a:avLst/>
        </a:prstGeom>
        <a:ln xmlns:a="http://schemas.openxmlformats.org/drawingml/2006/main" w="38100">
          <a:solidFill>
            <a:srgbClr val="FF66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0.6649</cdr:x>
      <cdr:y>0.07785</cdr:y>
    </cdr:from>
    <cdr:to>
      <cdr:x>0.76812</cdr:x>
      <cdr:y>0.07785</cdr:y>
    </cdr:to>
    <cdr:cxnSp macro="">
      <cdr:nvCxnSpPr>
        <cdr:cNvPr id="8" name="Straight Arrow Connector 7">
          <a:extLst xmlns:a="http://schemas.openxmlformats.org/drawingml/2006/main">
            <a:ext uri="{FF2B5EF4-FFF2-40B4-BE49-F238E27FC236}">
              <a16:creationId xmlns:a16="http://schemas.microsoft.com/office/drawing/2014/main" id="{BBE6B747-1E09-44C3-B979-7CD34B506E0E}"/>
            </a:ext>
          </a:extLst>
        </cdr:cNvPr>
        <cdr:cNvCxnSpPr/>
      </cdr:nvCxnSpPr>
      <cdr:spPr>
        <a:xfrm xmlns:a="http://schemas.openxmlformats.org/drawingml/2006/main">
          <a:off x="5771584" y="490396"/>
          <a:ext cx="895916" cy="0"/>
        </a:xfrm>
        <a:prstGeom xmlns:a="http://schemas.openxmlformats.org/drawingml/2006/main" prst="straightConnector1">
          <a:avLst/>
        </a:prstGeom>
        <a:ln xmlns:a="http://schemas.openxmlformats.org/drawingml/2006/main" w="15875">
          <a:solidFill>
            <a:srgbClr val="0000FF"/>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0.5067</cdr:x>
      <cdr:y>0.13682</cdr:y>
    </cdr:from>
    <cdr:to>
      <cdr:x>0.60992</cdr:x>
      <cdr:y>0.13682</cdr:y>
    </cdr:to>
    <cdr:cxnSp macro="">
      <cdr:nvCxnSpPr>
        <cdr:cNvPr id="9" name="Straight Arrow Connector 8">
          <a:extLst xmlns:a="http://schemas.openxmlformats.org/drawingml/2006/main">
            <a:ext uri="{FF2B5EF4-FFF2-40B4-BE49-F238E27FC236}">
              <a16:creationId xmlns:a16="http://schemas.microsoft.com/office/drawing/2014/main" id="{E125E69D-EF62-42A0-9E06-68E2A9B68264}"/>
            </a:ext>
          </a:extLst>
        </cdr:cNvPr>
        <cdr:cNvCxnSpPr/>
      </cdr:nvCxnSpPr>
      <cdr:spPr>
        <a:xfrm xmlns:a="http://schemas.openxmlformats.org/drawingml/2006/main">
          <a:off x="4398349" y="861839"/>
          <a:ext cx="895916" cy="0"/>
        </a:xfrm>
        <a:prstGeom xmlns:a="http://schemas.openxmlformats.org/drawingml/2006/main" prst="straightConnector1">
          <a:avLst/>
        </a:prstGeom>
        <a:ln xmlns:a="http://schemas.openxmlformats.org/drawingml/2006/main" w="15875">
          <a:solidFill>
            <a:srgbClr val="FF6600"/>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0.71204</cdr:x>
      <cdr:y>0.07544</cdr:y>
    </cdr:from>
    <cdr:to>
      <cdr:x>0.84525</cdr:x>
      <cdr:y>0.11662</cdr:y>
    </cdr:to>
    <cdr:sp macro="" textlink="">
      <cdr:nvSpPr>
        <cdr:cNvPr id="10"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6180750" y="475181"/>
          <a:ext cx="1156329" cy="259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Satellite - UAH</a:t>
          </a:r>
        </a:p>
      </cdr:txBody>
    </cdr:sp>
  </cdr:relSizeAnchor>
  <cdr:relSizeAnchor xmlns:cdr="http://schemas.openxmlformats.org/drawingml/2006/chartDrawing">
    <cdr:from>
      <cdr:x>0.42631</cdr:x>
      <cdr:y>0.15628</cdr:y>
    </cdr:from>
    <cdr:to>
      <cdr:x>0.54757</cdr:x>
      <cdr:y>0.21858</cdr:y>
    </cdr:to>
    <cdr:sp macro="" textlink="">
      <cdr:nvSpPr>
        <cdr:cNvPr id="11"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3700479"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- 25%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- 75%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0.56646</cdr:x>
      <cdr:y>0.15628</cdr:y>
    </cdr:from>
    <cdr:to>
      <cdr:x>0.68772</cdr:x>
      <cdr:y>0.21858</cdr:y>
    </cdr:to>
    <cdr:sp macro="" textlink="">
      <cdr:nvSpPr>
        <cdr:cNvPr id="12" name="TextBox 1">
          <a:extLst xmlns:a="http://schemas.openxmlformats.org/drawingml/2006/main">
            <a:ext uri="{FF2B5EF4-FFF2-40B4-BE49-F238E27FC236}">
              <a16:creationId xmlns:a16="http://schemas.microsoft.com/office/drawing/2014/main" id="{BDDAB24D-7FC3-40D7-A0CC-4508CD4F6030}"/>
            </a:ext>
          </a:extLst>
        </cdr:cNvPr>
        <cdr:cNvSpPr txBox="1"/>
      </cdr:nvSpPr>
      <cdr:spPr>
        <a:xfrm xmlns:a="http://schemas.openxmlformats.org/drawingml/2006/main">
          <a:off x="4917038"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- 75%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- 25%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0.09887</cdr:x>
      <cdr:y>0.21129</cdr:y>
    </cdr:from>
    <cdr:to>
      <cdr:x>0.39353</cdr:x>
      <cdr:y>0.3145</cdr:y>
    </cdr:to>
    <cdr:sp macro="" textlink="">
      <cdr:nvSpPr>
        <cdr:cNvPr id="13" name="TextBox 1">
          <a:extLst xmlns:a="http://schemas.openxmlformats.org/drawingml/2006/main">
            <a:ext uri="{FF2B5EF4-FFF2-40B4-BE49-F238E27FC236}">
              <a16:creationId xmlns:a16="http://schemas.microsoft.com/office/drawing/2014/main" id="{E35CB891-9FD1-4560-8A40-986F8FE0AC21}"/>
            </a:ext>
          </a:extLst>
        </cdr:cNvPr>
        <cdr:cNvSpPr txBox="1"/>
      </cdr:nvSpPr>
      <cdr:spPr>
        <a:xfrm xmlns:a="http://schemas.openxmlformats.org/drawingml/2006/main">
          <a:off x="856504" y="1328970"/>
          <a:ext cx="2552588" cy="64916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latin typeface="Times New Roman" panose="02020603050405020304" pitchFamily="18" charset="0"/>
              <a:cs typeface="Times New Roman" panose="02020603050405020304" pitchFamily="18" charset="0"/>
            </a:rPr>
            <a:t>HadCrut4 Baseline - 1961-1990</a:t>
          </a:r>
        </a:p>
        <a:p xmlns:a="http://schemas.openxmlformats.org/drawingml/2006/main">
          <a:pPr algn="ctr"/>
          <a:r>
            <a:rPr lang="en-US" sz="1200" b="1">
              <a:latin typeface="Times New Roman" panose="02020603050405020304" pitchFamily="18" charset="0"/>
              <a:cs typeface="Times New Roman" panose="02020603050405020304" pitchFamily="18" charset="0"/>
            </a:rPr>
            <a:t>UAH</a:t>
          </a:r>
          <a:r>
            <a:rPr lang="en-US" sz="1200" b="1" baseline="0">
              <a:latin typeface="Times New Roman" panose="02020603050405020304" pitchFamily="18" charset="0"/>
              <a:cs typeface="Times New Roman" panose="02020603050405020304" pitchFamily="18" charset="0"/>
            </a:rPr>
            <a:t> Baseline - 1981-2010</a:t>
          </a:r>
        </a:p>
        <a:p xmlns:a="http://schemas.openxmlformats.org/drawingml/2006/main">
          <a:pPr algn="ctr"/>
          <a:r>
            <a:rPr lang="en-US" sz="1200" b="1" baseline="0">
              <a:latin typeface="Times New Roman" panose="02020603050405020304" pitchFamily="18" charset="0"/>
              <a:cs typeface="Times New Roman" panose="02020603050405020304" pitchFamily="18" charset="0"/>
            </a:rPr>
            <a:t>UAH Adjustment - +0.12 ºC</a:t>
          </a:r>
          <a:endParaRPr lang="en-US" sz="900" b="1">
            <a:solidFill>
              <a:sysClr val="windowText" lastClr="000000"/>
            </a:solidFill>
            <a:latin typeface="Times New Roman" panose="02020603050405020304" pitchFamily="18" charset="0"/>
            <a:cs typeface="Times New Roman" panose="02020603050405020304" pitchFamily="18" charset="0"/>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2674C8C0-D0CC-46AF-A3A0-CCDFBB772A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0.56456</cdr:x>
      <cdr:y>0.07486</cdr:y>
    </cdr:from>
    <cdr:to>
      <cdr:x>0.72812</cdr:x>
      <cdr:y>0.11604</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4900579" y="471551"/>
          <a:ext cx="1419765" cy="259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Pre-Satellite - HC4</a:t>
          </a:r>
        </a:p>
      </cdr:txBody>
    </cdr:sp>
  </cdr:relSizeAnchor>
  <cdr:relSizeAnchor xmlns:cdr="http://schemas.openxmlformats.org/drawingml/2006/chartDrawing">
    <cdr:from>
      <cdr:x>0.0565</cdr:x>
      <cdr:y>0.86975</cdr:y>
    </cdr:from>
    <cdr:to>
      <cdr:x>0.49325</cdr:x>
      <cdr:y>0.9462</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490396" y="5478599"/>
          <a:ext cx="3791138" cy="48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dr:relSizeAnchor xmlns:cdr="http://schemas.openxmlformats.org/drawingml/2006/chartDrawing">
    <cdr:from>
      <cdr:x>0.71755</cdr:x>
      <cdr:y>0.0428</cdr:y>
    </cdr:from>
    <cdr:to>
      <cdr:x>0.71755</cdr:x>
      <cdr:y>0.93581</cdr:y>
    </cdr:to>
    <cdr:cxnSp macro="">
      <cdr:nvCxnSpPr>
        <cdr:cNvPr id="5" name="Straight Connector 4">
          <a:extLst xmlns:a="http://schemas.openxmlformats.org/drawingml/2006/main">
            <a:ext uri="{FF2B5EF4-FFF2-40B4-BE49-F238E27FC236}">
              <a16:creationId xmlns:a16="http://schemas.microsoft.com/office/drawing/2014/main" id="{B9740B28-B194-461A-834F-2C6F1D7833ED}"/>
            </a:ext>
          </a:extLst>
        </cdr:cNvPr>
        <cdr:cNvCxnSpPr/>
      </cdr:nvCxnSpPr>
      <cdr:spPr>
        <a:xfrm xmlns:a="http://schemas.openxmlformats.org/drawingml/2006/main">
          <a:off x="6228528" y="269575"/>
          <a:ext cx="0" cy="5625142"/>
        </a:xfrm>
        <a:prstGeom xmlns:a="http://schemas.openxmlformats.org/drawingml/2006/main" prst="line">
          <a:avLst/>
        </a:prstGeom>
        <a:ln xmlns:a="http://schemas.openxmlformats.org/drawingml/2006/main" w="38100">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0.55826</cdr:x>
      <cdr:y>0.04487</cdr:y>
    </cdr:from>
    <cdr:to>
      <cdr:x>0.55826</cdr:x>
      <cdr:y>0.93788</cdr:y>
    </cdr:to>
    <cdr:cxnSp macro="">
      <cdr:nvCxnSpPr>
        <cdr:cNvPr id="6" name="Straight Connector 5">
          <a:extLst xmlns:a="http://schemas.openxmlformats.org/drawingml/2006/main">
            <a:ext uri="{FF2B5EF4-FFF2-40B4-BE49-F238E27FC236}">
              <a16:creationId xmlns:a16="http://schemas.microsoft.com/office/drawing/2014/main" id="{A79F7D97-3FB6-4F28-AC36-A881DDC7A847}"/>
            </a:ext>
          </a:extLst>
        </cdr:cNvPr>
        <cdr:cNvCxnSpPr/>
      </cdr:nvCxnSpPr>
      <cdr:spPr>
        <a:xfrm xmlns:a="http://schemas.openxmlformats.org/drawingml/2006/main">
          <a:off x="4845863" y="282652"/>
          <a:ext cx="0" cy="5625142"/>
        </a:xfrm>
        <a:prstGeom xmlns:a="http://schemas.openxmlformats.org/drawingml/2006/main" prst="line">
          <a:avLst/>
        </a:prstGeom>
        <a:ln xmlns:a="http://schemas.openxmlformats.org/drawingml/2006/main" w="38100">
          <a:solidFill>
            <a:srgbClr val="FF66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0.6649</cdr:x>
      <cdr:y>0.07785</cdr:y>
    </cdr:from>
    <cdr:to>
      <cdr:x>0.76812</cdr:x>
      <cdr:y>0.07785</cdr:y>
    </cdr:to>
    <cdr:cxnSp macro="">
      <cdr:nvCxnSpPr>
        <cdr:cNvPr id="8" name="Straight Arrow Connector 7">
          <a:extLst xmlns:a="http://schemas.openxmlformats.org/drawingml/2006/main">
            <a:ext uri="{FF2B5EF4-FFF2-40B4-BE49-F238E27FC236}">
              <a16:creationId xmlns:a16="http://schemas.microsoft.com/office/drawing/2014/main" id="{BBE6B747-1E09-44C3-B979-7CD34B506E0E}"/>
            </a:ext>
          </a:extLst>
        </cdr:cNvPr>
        <cdr:cNvCxnSpPr/>
      </cdr:nvCxnSpPr>
      <cdr:spPr>
        <a:xfrm xmlns:a="http://schemas.openxmlformats.org/drawingml/2006/main">
          <a:off x="5771584" y="490396"/>
          <a:ext cx="895916" cy="0"/>
        </a:xfrm>
        <a:prstGeom xmlns:a="http://schemas.openxmlformats.org/drawingml/2006/main" prst="straightConnector1">
          <a:avLst/>
        </a:prstGeom>
        <a:ln xmlns:a="http://schemas.openxmlformats.org/drawingml/2006/main" w="15875">
          <a:solidFill>
            <a:srgbClr val="0000FF"/>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0.5067</cdr:x>
      <cdr:y>0.13682</cdr:y>
    </cdr:from>
    <cdr:to>
      <cdr:x>0.60992</cdr:x>
      <cdr:y>0.13682</cdr:y>
    </cdr:to>
    <cdr:cxnSp macro="">
      <cdr:nvCxnSpPr>
        <cdr:cNvPr id="9" name="Straight Arrow Connector 8">
          <a:extLst xmlns:a="http://schemas.openxmlformats.org/drawingml/2006/main">
            <a:ext uri="{FF2B5EF4-FFF2-40B4-BE49-F238E27FC236}">
              <a16:creationId xmlns:a16="http://schemas.microsoft.com/office/drawing/2014/main" id="{E125E69D-EF62-42A0-9E06-68E2A9B68264}"/>
            </a:ext>
          </a:extLst>
        </cdr:cNvPr>
        <cdr:cNvCxnSpPr/>
      </cdr:nvCxnSpPr>
      <cdr:spPr>
        <a:xfrm xmlns:a="http://schemas.openxmlformats.org/drawingml/2006/main">
          <a:off x="4398349" y="861839"/>
          <a:ext cx="895916" cy="0"/>
        </a:xfrm>
        <a:prstGeom xmlns:a="http://schemas.openxmlformats.org/drawingml/2006/main" prst="straightConnector1">
          <a:avLst/>
        </a:prstGeom>
        <a:ln xmlns:a="http://schemas.openxmlformats.org/drawingml/2006/main" w="15875">
          <a:solidFill>
            <a:srgbClr val="FF6600"/>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0.71204</cdr:x>
      <cdr:y>0.07544</cdr:y>
    </cdr:from>
    <cdr:to>
      <cdr:x>0.84525</cdr:x>
      <cdr:y>0.11662</cdr:y>
    </cdr:to>
    <cdr:sp macro="" textlink="">
      <cdr:nvSpPr>
        <cdr:cNvPr id="10"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6180750" y="475181"/>
          <a:ext cx="1156329" cy="259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Satellite - UAH</a:t>
          </a:r>
        </a:p>
      </cdr:txBody>
    </cdr:sp>
  </cdr:relSizeAnchor>
  <cdr:relSizeAnchor xmlns:cdr="http://schemas.openxmlformats.org/drawingml/2006/chartDrawing">
    <cdr:from>
      <cdr:x>0.42631</cdr:x>
      <cdr:y>0.15628</cdr:y>
    </cdr:from>
    <cdr:to>
      <cdr:x>0.54757</cdr:x>
      <cdr:y>0.21858</cdr:y>
    </cdr:to>
    <cdr:sp macro="" textlink="">
      <cdr:nvSpPr>
        <cdr:cNvPr id="11"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3700479"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- 25%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- 75%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0.56646</cdr:x>
      <cdr:y>0.15628</cdr:y>
    </cdr:from>
    <cdr:to>
      <cdr:x>0.68772</cdr:x>
      <cdr:y>0.21858</cdr:y>
    </cdr:to>
    <cdr:sp macro="" textlink="">
      <cdr:nvSpPr>
        <cdr:cNvPr id="12" name="TextBox 1">
          <a:extLst xmlns:a="http://schemas.openxmlformats.org/drawingml/2006/main">
            <a:ext uri="{FF2B5EF4-FFF2-40B4-BE49-F238E27FC236}">
              <a16:creationId xmlns:a16="http://schemas.microsoft.com/office/drawing/2014/main" id="{BDDAB24D-7FC3-40D7-A0CC-4508CD4F6030}"/>
            </a:ext>
          </a:extLst>
        </cdr:cNvPr>
        <cdr:cNvSpPr txBox="1"/>
      </cdr:nvSpPr>
      <cdr:spPr>
        <a:xfrm xmlns:a="http://schemas.openxmlformats.org/drawingml/2006/main">
          <a:off x="4917038"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- 75%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- 25%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99EA0D8D-BDF5-4D4F-AF59-DA3EF5A4B90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0.66663</cdr:x>
      <cdr:y>0.95654</cdr:y>
    </cdr:from>
    <cdr:to>
      <cdr:x>1</cdr:x>
      <cdr:y>1</cdr:y>
    </cdr:to>
    <cdr:sp macro="" textlink="">
      <cdr:nvSpPr>
        <cdr:cNvPr id="2" name="TextBox 1">
          <a:extLst xmlns:a="http://schemas.openxmlformats.org/drawingml/2006/main">
            <a:ext uri="{FF2B5EF4-FFF2-40B4-BE49-F238E27FC236}">
              <a16:creationId xmlns:a16="http://schemas.microsoft.com/office/drawing/2014/main" id="{53293F29-A763-46C6-A3FE-53859E35E1A2}"/>
            </a:ext>
          </a:extLst>
        </cdr:cNvPr>
        <cdr:cNvSpPr txBox="1"/>
      </cdr:nvSpPr>
      <cdr:spPr>
        <a:xfrm xmlns:a="http://schemas.openxmlformats.org/drawingml/2006/main">
          <a:off x="5780404" y="6016458"/>
          <a:ext cx="2890630" cy="273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b="1">
              <a:solidFill>
                <a:srgbClr val="FF0000"/>
              </a:solidFill>
            </a:rPr>
            <a:t>https://psl.noaa.gov/data/climateindices/</a:t>
          </a:r>
        </a:p>
      </cdr:txBody>
    </cdr:sp>
  </cdr:relSizeAnchor>
</c:userShapes>
</file>

<file path=xl/drawings/drawing2.xml><?xml version="1.0" encoding="utf-8"?>
<c:userShapes xmlns:c="http://schemas.openxmlformats.org/drawingml/2006/chart">
  <cdr:relSizeAnchor xmlns:cdr="http://schemas.openxmlformats.org/drawingml/2006/chartDrawing">
    <cdr:from>
      <cdr:x>0.30746</cdr:x>
      <cdr:y>0.06438</cdr:y>
    </cdr:from>
    <cdr:to>
      <cdr:x>0.87241</cdr:x>
      <cdr:y>0.2126</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2668886" y="405520"/>
          <a:ext cx="4903961" cy="933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800" b="1">
              <a:latin typeface="Times New Roman" panose="02020603050405020304" pitchFamily="18" charset="0"/>
              <a:cs typeface="Times New Roman" panose="02020603050405020304" pitchFamily="18" charset="0"/>
            </a:rPr>
            <a:t>Guess What, It's Complicated</a:t>
          </a:r>
        </a:p>
        <a:p xmlns:a="http://schemas.openxmlformats.org/drawingml/2006/main">
          <a:pPr algn="ctr"/>
          <a:r>
            <a:rPr lang="en-US" sz="1400" b="1">
              <a:latin typeface="Times New Roman" panose="02020603050405020304" pitchFamily="18" charset="0"/>
              <a:cs typeface="Times New Roman" panose="02020603050405020304" pitchFamily="18" charset="0"/>
            </a:rPr>
            <a:t>And this only incorporates a few of the parameters that affect "Climate</a:t>
          </a:r>
          <a:r>
            <a:rPr lang="en-US" sz="1400" b="1" baseline="0">
              <a:latin typeface="Times New Roman" panose="02020603050405020304" pitchFamily="18" charset="0"/>
              <a:cs typeface="Times New Roman" panose="02020603050405020304" pitchFamily="18" charset="0"/>
            </a:rPr>
            <a:t> Change"</a:t>
          </a:r>
          <a:endParaRPr lang="en-US" sz="1400" b="1">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0.38285</cdr:x>
      <cdr:y>0.77012</cdr:y>
    </cdr:from>
    <cdr:to>
      <cdr:x>0.9478</cdr:x>
      <cdr:y>0.91833</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3323251" y="4851023"/>
          <a:ext cx="4903961" cy="93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Which Climate Driver correlates the</a:t>
          </a:r>
        </a:p>
        <a:p xmlns:a="http://schemas.openxmlformats.org/drawingml/2006/main">
          <a:pPr algn="ctr"/>
          <a:r>
            <a:rPr lang="en-US" sz="1400" b="1">
              <a:latin typeface="Times New Roman" panose="02020603050405020304" pitchFamily="18" charset="0"/>
              <a:cs typeface="Times New Roman" panose="02020603050405020304" pitchFamily="18" charset="0"/>
            </a:rPr>
            <a:t>best to global temperatures?</a:t>
          </a:r>
        </a:p>
        <a:p xmlns:a="http://schemas.openxmlformats.org/drawingml/2006/main">
          <a:pPr algn="ctr"/>
          <a:r>
            <a:rPr lang="en-US" sz="2400" b="1">
              <a:solidFill>
                <a:srgbClr val="FF00FF"/>
              </a:solidFill>
              <a:latin typeface="Times New Roman" panose="02020603050405020304" pitchFamily="18" charset="0"/>
              <a:cs typeface="Times New Roman" panose="02020603050405020304" pitchFamily="18" charset="0"/>
            </a:rPr>
            <a:t>Hint,</a:t>
          </a:r>
          <a:r>
            <a:rPr lang="en-US" sz="2400" b="1" baseline="0">
              <a:solidFill>
                <a:srgbClr val="FF00FF"/>
              </a:solidFill>
              <a:latin typeface="Times New Roman" panose="02020603050405020304" pitchFamily="18" charset="0"/>
              <a:cs typeface="Times New Roman" panose="02020603050405020304" pitchFamily="18" charset="0"/>
            </a:rPr>
            <a:t> it's not CO</a:t>
          </a:r>
          <a:r>
            <a:rPr lang="en-US" sz="2400" b="1" baseline="-25000">
              <a:solidFill>
                <a:srgbClr val="FF00FF"/>
              </a:solidFill>
              <a:latin typeface="Times New Roman" panose="02020603050405020304" pitchFamily="18" charset="0"/>
              <a:cs typeface="Times New Roman" panose="02020603050405020304" pitchFamily="18" charset="0"/>
            </a:rPr>
            <a:t>2</a:t>
          </a:r>
          <a:r>
            <a:rPr lang="en-US" sz="2400" b="1" baseline="0">
              <a:solidFill>
                <a:srgbClr val="FF00FF"/>
              </a:solidFill>
              <a:latin typeface="Times New Roman" panose="02020603050405020304" pitchFamily="18" charset="0"/>
              <a:cs typeface="Times New Roman" panose="02020603050405020304" pitchFamily="18" charset="0"/>
            </a:rPr>
            <a:t>!!!</a:t>
          </a:r>
          <a:endParaRPr lang="en-US" sz="1400" b="1">
            <a:solidFill>
              <a:srgbClr val="FF00FF"/>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0.34332</cdr:x>
      <cdr:y>0.81146</cdr:y>
    </cdr:from>
    <cdr:to>
      <cdr:x>0.91044</cdr:x>
      <cdr:y>0.81295</cdr:y>
    </cdr:to>
    <cdr:cxnSp macro="">
      <cdr:nvCxnSpPr>
        <cdr:cNvPr id="5" name="Straight Connector 4">
          <a:extLst xmlns:a="http://schemas.openxmlformats.org/drawingml/2006/main">
            <a:ext uri="{FF2B5EF4-FFF2-40B4-BE49-F238E27FC236}">
              <a16:creationId xmlns:a16="http://schemas.microsoft.com/office/drawing/2014/main" id="{C4738244-2FAE-4045-9480-457C887268F4}"/>
            </a:ext>
          </a:extLst>
        </cdr:cNvPr>
        <cdr:cNvCxnSpPr/>
      </cdr:nvCxnSpPr>
      <cdr:spPr>
        <a:xfrm xmlns:a="http://schemas.openxmlformats.org/drawingml/2006/main" flipV="1">
          <a:off x="2980099" y="5111436"/>
          <a:ext cx="4922822" cy="9430"/>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0.88871</cdr:x>
      <cdr:y>0.25152</cdr:y>
    </cdr:from>
    <cdr:to>
      <cdr:x>0.91086</cdr:x>
      <cdr:y>0.2536</cdr:y>
    </cdr:to>
    <cdr:cxnSp macro="">
      <cdr:nvCxnSpPr>
        <cdr:cNvPr id="6" name="Straight Connector 5">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7714307" y="1584356"/>
          <a:ext cx="192261" cy="13078"/>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0.8257</cdr:x>
      <cdr:y>0.40124</cdr:y>
    </cdr:from>
    <cdr:to>
      <cdr:x>0.91195</cdr:x>
      <cdr:y>0.40331</cdr:y>
    </cdr:to>
    <cdr:cxnSp macro="">
      <cdr:nvCxnSpPr>
        <cdr:cNvPr id="8" name="Straight Connector 7">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7167327" y="2527426"/>
          <a:ext cx="748671" cy="13077"/>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0.75508</cdr:x>
      <cdr:y>0.53149</cdr:y>
    </cdr:from>
    <cdr:to>
      <cdr:x>0.91086</cdr:x>
      <cdr:y>0.53357</cdr:y>
    </cdr:to>
    <cdr:cxnSp macro="">
      <cdr:nvCxnSpPr>
        <cdr:cNvPr id="10" name="Straight Connector 9">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6554332" y="3347896"/>
          <a:ext cx="1352236" cy="13078"/>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0.66273</cdr:x>
      <cdr:y>0.67372</cdr:y>
    </cdr:from>
    <cdr:to>
      <cdr:x>0.91195</cdr:x>
      <cdr:y>0.6743</cdr:y>
    </cdr:to>
    <cdr:cxnSp macro="">
      <cdr:nvCxnSpPr>
        <cdr:cNvPr id="12" name="Straight Connector 11">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5752723" y="4243812"/>
          <a:ext cx="2163275" cy="3647"/>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0.8913</cdr:x>
      <cdr:y>0.79108</cdr:y>
    </cdr:from>
    <cdr:to>
      <cdr:x>0.97454</cdr:x>
      <cdr:y>0.83391</cdr:y>
    </cdr:to>
    <cdr:sp macro="" textlink="">
      <cdr:nvSpPr>
        <cdr:cNvPr id="14" name="TextBox 1">
          <a:extLst xmlns:a="http://schemas.openxmlformats.org/drawingml/2006/main">
            <a:ext uri="{FF2B5EF4-FFF2-40B4-BE49-F238E27FC236}">
              <a16:creationId xmlns:a16="http://schemas.microsoft.com/office/drawing/2014/main" id="{ED779DDD-B05A-4896-A660-2FC5D2449FC8}"/>
            </a:ext>
          </a:extLst>
        </cdr:cNvPr>
        <cdr:cNvSpPr txBox="1"/>
      </cdr:nvSpPr>
      <cdr:spPr>
        <a:xfrm xmlns:a="http://schemas.openxmlformats.org/drawingml/2006/main">
          <a:off x="7736815" y="4983053"/>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300</a:t>
          </a:r>
        </a:p>
      </cdr:txBody>
    </cdr:sp>
  </cdr:relSizeAnchor>
  <cdr:relSizeAnchor xmlns:cdr="http://schemas.openxmlformats.org/drawingml/2006/chartDrawing">
    <cdr:from>
      <cdr:x>0.8913</cdr:x>
      <cdr:y>0.65334</cdr:y>
    </cdr:from>
    <cdr:to>
      <cdr:x>0.97454</cdr:x>
      <cdr:y>0.69618</cdr:y>
    </cdr:to>
    <cdr:sp macro="" textlink="">
      <cdr:nvSpPr>
        <cdr:cNvPr id="15"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4115429"/>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325</a:t>
          </a:r>
        </a:p>
      </cdr:txBody>
    </cdr:sp>
  </cdr:relSizeAnchor>
  <cdr:relSizeAnchor xmlns:cdr="http://schemas.openxmlformats.org/drawingml/2006/chartDrawing">
    <cdr:from>
      <cdr:x>0.8913</cdr:x>
      <cdr:y>0.5141</cdr:y>
    </cdr:from>
    <cdr:to>
      <cdr:x>0.97454</cdr:x>
      <cdr:y>0.55694</cdr:y>
    </cdr:to>
    <cdr:sp macro="" textlink="">
      <cdr:nvSpPr>
        <cdr:cNvPr id="16"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3238374"/>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350</a:t>
          </a:r>
        </a:p>
      </cdr:txBody>
    </cdr:sp>
  </cdr:relSizeAnchor>
  <cdr:relSizeAnchor xmlns:cdr="http://schemas.openxmlformats.org/drawingml/2006/chartDrawing">
    <cdr:from>
      <cdr:x>0.89348</cdr:x>
      <cdr:y>0.40182</cdr:y>
    </cdr:from>
    <cdr:to>
      <cdr:x>0.97671</cdr:x>
      <cdr:y>0.44465</cdr:y>
    </cdr:to>
    <cdr:sp macro="" textlink="">
      <cdr:nvSpPr>
        <cdr:cNvPr id="17"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55677" y="2531072"/>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375</a:t>
          </a:r>
        </a:p>
      </cdr:txBody>
    </cdr:sp>
  </cdr:relSizeAnchor>
  <cdr:relSizeAnchor xmlns:cdr="http://schemas.openxmlformats.org/drawingml/2006/chartDrawing">
    <cdr:from>
      <cdr:x>0.8913</cdr:x>
      <cdr:y>0.23264</cdr:y>
    </cdr:from>
    <cdr:to>
      <cdr:x>0.97454</cdr:x>
      <cdr:y>0.27548</cdr:y>
    </cdr:to>
    <cdr:sp macro="" textlink="">
      <cdr:nvSpPr>
        <cdr:cNvPr id="18"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1465404"/>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400</a:t>
          </a:r>
        </a:p>
      </cdr:txBody>
    </cdr:sp>
  </cdr:relSizeAnchor>
  <cdr:relSizeAnchor xmlns:cdr="http://schemas.openxmlformats.org/drawingml/2006/chartDrawing">
    <cdr:from>
      <cdr:x>0.05692</cdr:x>
      <cdr:y>0.26108</cdr:y>
    </cdr:from>
    <cdr:to>
      <cdr:x>0.49367</cdr:x>
      <cdr:y>0.33754</cdr:y>
    </cdr:to>
    <cdr:sp macro="" textlink="">
      <cdr:nvSpPr>
        <cdr:cNvPr id="19" name="TextBox 1">
          <a:extLst xmlns:a="http://schemas.openxmlformats.org/drawingml/2006/main">
            <a:ext uri="{FF2B5EF4-FFF2-40B4-BE49-F238E27FC236}">
              <a16:creationId xmlns:a16="http://schemas.microsoft.com/office/drawing/2014/main" id="{39979BA6-0406-420B-92F3-C4C46D59CBFD}"/>
            </a:ext>
          </a:extLst>
        </cdr:cNvPr>
        <cdr:cNvSpPr txBox="1"/>
      </cdr:nvSpPr>
      <cdr:spPr>
        <a:xfrm xmlns:a="http://schemas.openxmlformats.org/drawingml/2006/main">
          <a:off x="494042" y="1644587"/>
          <a:ext cx="3791138" cy="48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164EE797-3BB8-4BF6-B28D-C31747986F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0.30746</cdr:x>
      <cdr:y>0.06438</cdr:y>
    </cdr:from>
    <cdr:to>
      <cdr:x>0.87241</cdr:x>
      <cdr:y>0.2126</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2668886" y="405520"/>
          <a:ext cx="4903961" cy="9336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800" b="1">
              <a:latin typeface="Times New Roman" panose="02020603050405020304" pitchFamily="18" charset="0"/>
              <a:cs typeface="Times New Roman" panose="02020603050405020304" pitchFamily="18" charset="0"/>
            </a:rPr>
            <a:t>Guess What, It's Complicated</a:t>
          </a:r>
        </a:p>
        <a:p xmlns:a="http://schemas.openxmlformats.org/drawingml/2006/main">
          <a:pPr algn="ctr"/>
          <a:r>
            <a:rPr lang="en-US" sz="1400" b="1">
              <a:latin typeface="Times New Roman" panose="02020603050405020304" pitchFamily="18" charset="0"/>
              <a:cs typeface="Times New Roman" panose="02020603050405020304" pitchFamily="18" charset="0"/>
            </a:rPr>
            <a:t>And this only incorporates a few of the parameters that affect "Climate</a:t>
          </a:r>
          <a:r>
            <a:rPr lang="en-US" sz="1400" b="1" baseline="0">
              <a:latin typeface="Times New Roman" panose="02020603050405020304" pitchFamily="18" charset="0"/>
              <a:cs typeface="Times New Roman" panose="02020603050405020304" pitchFamily="18" charset="0"/>
            </a:rPr>
            <a:t> Change"</a:t>
          </a:r>
          <a:endParaRPr lang="en-US" sz="1400" b="1">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0.38285</cdr:x>
      <cdr:y>0.77012</cdr:y>
    </cdr:from>
    <cdr:to>
      <cdr:x>0.9478</cdr:x>
      <cdr:y>0.91833</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3323251" y="4851023"/>
          <a:ext cx="4903961" cy="933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Which Climate Driver correlates the</a:t>
          </a:r>
        </a:p>
        <a:p xmlns:a="http://schemas.openxmlformats.org/drawingml/2006/main">
          <a:pPr algn="ctr"/>
          <a:r>
            <a:rPr lang="en-US" sz="1400" b="1">
              <a:latin typeface="Times New Roman" panose="02020603050405020304" pitchFamily="18" charset="0"/>
              <a:cs typeface="Times New Roman" panose="02020603050405020304" pitchFamily="18" charset="0"/>
            </a:rPr>
            <a:t>best to global temperatures?</a:t>
          </a:r>
        </a:p>
        <a:p xmlns:a="http://schemas.openxmlformats.org/drawingml/2006/main">
          <a:pPr algn="ctr"/>
          <a:r>
            <a:rPr lang="en-US" sz="2400" b="1">
              <a:solidFill>
                <a:srgbClr val="FF00FF"/>
              </a:solidFill>
              <a:latin typeface="Times New Roman" panose="02020603050405020304" pitchFamily="18" charset="0"/>
              <a:cs typeface="Times New Roman" panose="02020603050405020304" pitchFamily="18" charset="0"/>
            </a:rPr>
            <a:t>Hint,</a:t>
          </a:r>
          <a:r>
            <a:rPr lang="en-US" sz="2400" b="1" baseline="0">
              <a:solidFill>
                <a:srgbClr val="FF00FF"/>
              </a:solidFill>
              <a:latin typeface="Times New Roman" panose="02020603050405020304" pitchFamily="18" charset="0"/>
              <a:cs typeface="Times New Roman" panose="02020603050405020304" pitchFamily="18" charset="0"/>
            </a:rPr>
            <a:t> it's not CO</a:t>
          </a:r>
          <a:r>
            <a:rPr lang="en-US" sz="2400" b="1" baseline="-25000">
              <a:solidFill>
                <a:srgbClr val="FF00FF"/>
              </a:solidFill>
              <a:latin typeface="Times New Roman" panose="02020603050405020304" pitchFamily="18" charset="0"/>
              <a:cs typeface="Times New Roman" panose="02020603050405020304" pitchFamily="18" charset="0"/>
            </a:rPr>
            <a:t>2</a:t>
          </a:r>
          <a:r>
            <a:rPr lang="en-US" sz="2400" b="1" baseline="0">
              <a:solidFill>
                <a:srgbClr val="FF00FF"/>
              </a:solidFill>
              <a:latin typeface="Times New Roman" panose="02020603050405020304" pitchFamily="18" charset="0"/>
              <a:cs typeface="Times New Roman" panose="02020603050405020304" pitchFamily="18" charset="0"/>
            </a:rPr>
            <a:t>!!!</a:t>
          </a:r>
          <a:endParaRPr lang="en-US" sz="1400" b="1">
            <a:solidFill>
              <a:srgbClr val="FF00FF"/>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0.34332</cdr:x>
      <cdr:y>0.81146</cdr:y>
    </cdr:from>
    <cdr:to>
      <cdr:x>0.91044</cdr:x>
      <cdr:y>0.81295</cdr:y>
    </cdr:to>
    <cdr:cxnSp macro="">
      <cdr:nvCxnSpPr>
        <cdr:cNvPr id="5" name="Straight Connector 4">
          <a:extLst xmlns:a="http://schemas.openxmlformats.org/drawingml/2006/main">
            <a:ext uri="{FF2B5EF4-FFF2-40B4-BE49-F238E27FC236}">
              <a16:creationId xmlns:a16="http://schemas.microsoft.com/office/drawing/2014/main" id="{C4738244-2FAE-4045-9480-457C887268F4}"/>
            </a:ext>
          </a:extLst>
        </cdr:cNvPr>
        <cdr:cNvCxnSpPr/>
      </cdr:nvCxnSpPr>
      <cdr:spPr>
        <a:xfrm xmlns:a="http://schemas.openxmlformats.org/drawingml/2006/main" flipV="1">
          <a:off x="2980099" y="5111436"/>
          <a:ext cx="4922822" cy="9430"/>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0.88871</cdr:x>
      <cdr:y>0.25152</cdr:y>
    </cdr:from>
    <cdr:to>
      <cdr:x>0.91086</cdr:x>
      <cdr:y>0.2536</cdr:y>
    </cdr:to>
    <cdr:cxnSp macro="">
      <cdr:nvCxnSpPr>
        <cdr:cNvPr id="6" name="Straight Connector 5">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7714307" y="1584356"/>
          <a:ext cx="192261" cy="13078"/>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0.8257</cdr:x>
      <cdr:y>0.40124</cdr:y>
    </cdr:from>
    <cdr:to>
      <cdr:x>0.91195</cdr:x>
      <cdr:y>0.40331</cdr:y>
    </cdr:to>
    <cdr:cxnSp macro="">
      <cdr:nvCxnSpPr>
        <cdr:cNvPr id="8" name="Straight Connector 7">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7167327" y="2527426"/>
          <a:ext cx="748671" cy="13077"/>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0.75508</cdr:x>
      <cdr:y>0.53149</cdr:y>
    </cdr:from>
    <cdr:to>
      <cdr:x>0.91086</cdr:x>
      <cdr:y>0.53357</cdr:y>
    </cdr:to>
    <cdr:cxnSp macro="">
      <cdr:nvCxnSpPr>
        <cdr:cNvPr id="10" name="Straight Connector 9">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6554332" y="3347896"/>
          <a:ext cx="1352236" cy="13078"/>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0.66273</cdr:x>
      <cdr:y>0.67372</cdr:y>
    </cdr:from>
    <cdr:to>
      <cdr:x>0.91195</cdr:x>
      <cdr:y>0.6743</cdr:y>
    </cdr:to>
    <cdr:cxnSp macro="">
      <cdr:nvCxnSpPr>
        <cdr:cNvPr id="12" name="Straight Connector 11">
          <a:extLst xmlns:a="http://schemas.openxmlformats.org/drawingml/2006/main">
            <a:ext uri="{FF2B5EF4-FFF2-40B4-BE49-F238E27FC236}">
              <a16:creationId xmlns:a16="http://schemas.microsoft.com/office/drawing/2014/main" id="{05B48DA9-C2CB-4AD7-9B98-00A1ECF0FB33}"/>
            </a:ext>
          </a:extLst>
        </cdr:cNvPr>
        <cdr:cNvCxnSpPr/>
      </cdr:nvCxnSpPr>
      <cdr:spPr>
        <a:xfrm xmlns:a="http://schemas.openxmlformats.org/drawingml/2006/main">
          <a:off x="5752723" y="4243812"/>
          <a:ext cx="2163275" cy="3647"/>
        </a:xfrm>
        <a:prstGeom xmlns:a="http://schemas.openxmlformats.org/drawingml/2006/main" prst="line">
          <a:avLst/>
        </a:prstGeom>
        <a:ln xmlns:a="http://schemas.openxmlformats.org/drawingml/2006/main" w="19050">
          <a:solidFill>
            <a:srgbClr val="0000FF"/>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0.8913</cdr:x>
      <cdr:y>0.79108</cdr:y>
    </cdr:from>
    <cdr:to>
      <cdr:x>0.97454</cdr:x>
      <cdr:y>0.83391</cdr:y>
    </cdr:to>
    <cdr:sp macro="" textlink="">
      <cdr:nvSpPr>
        <cdr:cNvPr id="14" name="TextBox 1">
          <a:extLst xmlns:a="http://schemas.openxmlformats.org/drawingml/2006/main">
            <a:ext uri="{FF2B5EF4-FFF2-40B4-BE49-F238E27FC236}">
              <a16:creationId xmlns:a16="http://schemas.microsoft.com/office/drawing/2014/main" id="{ED779DDD-B05A-4896-A660-2FC5D2449FC8}"/>
            </a:ext>
          </a:extLst>
        </cdr:cNvPr>
        <cdr:cNvSpPr txBox="1"/>
      </cdr:nvSpPr>
      <cdr:spPr>
        <a:xfrm xmlns:a="http://schemas.openxmlformats.org/drawingml/2006/main">
          <a:off x="7736815" y="4983053"/>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300</a:t>
          </a:r>
        </a:p>
      </cdr:txBody>
    </cdr:sp>
  </cdr:relSizeAnchor>
  <cdr:relSizeAnchor xmlns:cdr="http://schemas.openxmlformats.org/drawingml/2006/chartDrawing">
    <cdr:from>
      <cdr:x>0.8913</cdr:x>
      <cdr:y>0.65334</cdr:y>
    </cdr:from>
    <cdr:to>
      <cdr:x>0.97454</cdr:x>
      <cdr:y>0.69618</cdr:y>
    </cdr:to>
    <cdr:sp macro="" textlink="">
      <cdr:nvSpPr>
        <cdr:cNvPr id="15"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4115429"/>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325</a:t>
          </a:r>
        </a:p>
      </cdr:txBody>
    </cdr:sp>
  </cdr:relSizeAnchor>
  <cdr:relSizeAnchor xmlns:cdr="http://schemas.openxmlformats.org/drawingml/2006/chartDrawing">
    <cdr:from>
      <cdr:x>0.8913</cdr:x>
      <cdr:y>0.5141</cdr:y>
    </cdr:from>
    <cdr:to>
      <cdr:x>0.97454</cdr:x>
      <cdr:y>0.55694</cdr:y>
    </cdr:to>
    <cdr:sp macro="" textlink="">
      <cdr:nvSpPr>
        <cdr:cNvPr id="16"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3238374"/>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350</a:t>
          </a:r>
        </a:p>
      </cdr:txBody>
    </cdr:sp>
  </cdr:relSizeAnchor>
  <cdr:relSizeAnchor xmlns:cdr="http://schemas.openxmlformats.org/drawingml/2006/chartDrawing">
    <cdr:from>
      <cdr:x>0.89348</cdr:x>
      <cdr:y>0.40182</cdr:y>
    </cdr:from>
    <cdr:to>
      <cdr:x>0.97671</cdr:x>
      <cdr:y>0.44465</cdr:y>
    </cdr:to>
    <cdr:sp macro="" textlink="">
      <cdr:nvSpPr>
        <cdr:cNvPr id="17"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55677" y="2531072"/>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375</a:t>
          </a:r>
        </a:p>
      </cdr:txBody>
    </cdr:sp>
  </cdr:relSizeAnchor>
  <cdr:relSizeAnchor xmlns:cdr="http://schemas.openxmlformats.org/drawingml/2006/chartDrawing">
    <cdr:from>
      <cdr:x>0.8913</cdr:x>
      <cdr:y>0.23264</cdr:y>
    </cdr:from>
    <cdr:to>
      <cdr:x>0.97454</cdr:x>
      <cdr:y>0.27548</cdr:y>
    </cdr:to>
    <cdr:sp macro="" textlink="">
      <cdr:nvSpPr>
        <cdr:cNvPr id="18" name="TextBox 1">
          <a:extLst xmlns:a="http://schemas.openxmlformats.org/drawingml/2006/main">
            <a:ext uri="{FF2B5EF4-FFF2-40B4-BE49-F238E27FC236}">
              <a16:creationId xmlns:a16="http://schemas.microsoft.com/office/drawing/2014/main" id="{BEA5A1D7-AEEE-46D9-A5E7-F1AD2C800A4B}"/>
            </a:ext>
          </a:extLst>
        </cdr:cNvPr>
        <cdr:cNvSpPr txBox="1"/>
      </cdr:nvSpPr>
      <cdr:spPr>
        <a:xfrm xmlns:a="http://schemas.openxmlformats.org/drawingml/2006/main">
          <a:off x="7736815" y="1465404"/>
          <a:ext cx="722517"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400</a:t>
          </a:r>
        </a:p>
      </cdr:txBody>
    </cdr:sp>
  </cdr:relSizeAnchor>
  <cdr:relSizeAnchor xmlns:cdr="http://schemas.openxmlformats.org/drawingml/2006/chartDrawing">
    <cdr:from>
      <cdr:x>0.05692</cdr:x>
      <cdr:y>0.26108</cdr:y>
    </cdr:from>
    <cdr:to>
      <cdr:x>0.49367</cdr:x>
      <cdr:y>0.33754</cdr:y>
    </cdr:to>
    <cdr:sp macro="" textlink="">
      <cdr:nvSpPr>
        <cdr:cNvPr id="19" name="TextBox 1">
          <a:extLst xmlns:a="http://schemas.openxmlformats.org/drawingml/2006/main">
            <a:ext uri="{FF2B5EF4-FFF2-40B4-BE49-F238E27FC236}">
              <a16:creationId xmlns:a16="http://schemas.microsoft.com/office/drawing/2014/main" id="{39979BA6-0406-420B-92F3-C4C46D59CBFD}"/>
            </a:ext>
          </a:extLst>
        </cdr:cNvPr>
        <cdr:cNvSpPr txBox="1"/>
      </cdr:nvSpPr>
      <cdr:spPr>
        <a:xfrm xmlns:a="http://schemas.openxmlformats.org/drawingml/2006/main">
          <a:off x="494042" y="1644587"/>
          <a:ext cx="3791138" cy="48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2A9DBB07-9F73-4E2F-9D57-31B4FF8603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0.56456</cdr:x>
      <cdr:y>0.07486</cdr:y>
    </cdr:from>
    <cdr:to>
      <cdr:x>0.72812</cdr:x>
      <cdr:y>0.11604</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4900579" y="471551"/>
          <a:ext cx="1419765" cy="259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Pre-Satellite - HC4</a:t>
          </a:r>
        </a:p>
      </cdr:txBody>
    </cdr:sp>
  </cdr:relSizeAnchor>
  <cdr:relSizeAnchor xmlns:cdr="http://schemas.openxmlformats.org/drawingml/2006/chartDrawing">
    <cdr:from>
      <cdr:x>0.0565</cdr:x>
      <cdr:y>0.86975</cdr:y>
    </cdr:from>
    <cdr:to>
      <cdr:x>0.49325</cdr:x>
      <cdr:y>0.9462</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490396" y="5478599"/>
          <a:ext cx="3791138" cy="48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dr:relSizeAnchor xmlns:cdr="http://schemas.openxmlformats.org/drawingml/2006/chartDrawing">
    <cdr:from>
      <cdr:x>0.71755</cdr:x>
      <cdr:y>0.0428</cdr:y>
    </cdr:from>
    <cdr:to>
      <cdr:x>0.71755</cdr:x>
      <cdr:y>0.93581</cdr:y>
    </cdr:to>
    <cdr:cxnSp macro="">
      <cdr:nvCxnSpPr>
        <cdr:cNvPr id="5" name="Straight Connector 4">
          <a:extLst xmlns:a="http://schemas.openxmlformats.org/drawingml/2006/main">
            <a:ext uri="{FF2B5EF4-FFF2-40B4-BE49-F238E27FC236}">
              <a16:creationId xmlns:a16="http://schemas.microsoft.com/office/drawing/2014/main" id="{B9740B28-B194-461A-834F-2C6F1D7833ED}"/>
            </a:ext>
          </a:extLst>
        </cdr:cNvPr>
        <cdr:cNvCxnSpPr/>
      </cdr:nvCxnSpPr>
      <cdr:spPr>
        <a:xfrm xmlns:a="http://schemas.openxmlformats.org/drawingml/2006/main">
          <a:off x="6228528" y="269575"/>
          <a:ext cx="0" cy="5625142"/>
        </a:xfrm>
        <a:prstGeom xmlns:a="http://schemas.openxmlformats.org/drawingml/2006/main" prst="line">
          <a:avLst/>
        </a:prstGeom>
        <a:ln xmlns:a="http://schemas.openxmlformats.org/drawingml/2006/main" w="38100">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0.55826</cdr:x>
      <cdr:y>0.04487</cdr:y>
    </cdr:from>
    <cdr:to>
      <cdr:x>0.55826</cdr:x>
      <cdr:y>0.93788</cdr:y>
    </cdr:to>
    <cdr:cxnSp macro="">
      <cdr:nvCxnSpPr>
        <cdr:cNvPr id="6" name="Straight Connector 5">
          <a:extLst xmlns:a="http://schemas.openxmlformats.org/drawingml/2006/main">
            <a:ext uri="{FF2B5EF4-FFF2-40B4-BE49-F238E27FC236}">
              <a16:creationId xmlns:a16="http://schemas.microsoft.com/office/drawing/2014/main" id="{A79F7D97-3FB6-4F28-AC36-A881DDC7A847}"/>
            </a:ext>
          </a:extLst>
        </cdr:cNvPr>
        <cdr:cNvCxnSpPr/>
      </cdr:nvCxnSpPr>
      <cdr:spPr>
        <a:xfrm xmlns:a="http://schemas.openxmlformats.org/drawingml/2006/main">
          <a:off x="4845863" y="282652"/>
          <a:ext cx="0" cy="5625142"/>
        </a:xfrm>
        <a:prstGeom xmlns:a="http://schemas.openxmlformats.org/drawingml/2006/main" prst="line">
          <a:avLst/>
        </a:prstGeom>
        <a:ln xmlns:a="http://schemas.openxmlformats.org/drawingml/2006/main" w="38100">
          <a:solidFill>
            <a:srgbClr val="FF66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0.6649</cdr:x>
      <cdr:y>0.07785</cdr:y>
    </cdr:from>
    <cdr:to>
      <cdr:x>0.76812</cdr:x>
      <cdr:y>0.07785</cdr:y>
    </cdr:to>
    <cdr:cxnSp macro="">
      <cdr:nvCxnSpPr>
        <cdr:cNvPr id="8" name="Straight Arrow Connector 7">
          <a:extLst xmlns:a="http://schemas.openxmlformats.org/drawingml/2006/main">
            <a:ext uri="{FF2B5EF4-FFF2-40B4-BE49-F238E27FC236}">
              <a16:creationId xmlns:a16="http://schemas.microsoft.com/office/drawing/2014/main" id="{BBE6B747-1E09-44C3-B979-7CD34B506E0E}"/>
            </a:ext>
          </a:extLst>
        </cdr:cNvPr>
        <cdr:cNvCxnSpPr/>
      </cdr:nvCxnSpPr>
      <cdr:spPr>
        <a:xfrm xmlns:a="http://schemas.openxmlformats.org/drawingml/2006/main">
          <a:off x="5771584" y="490396"/>
          <a:ext cx="895916" cy="0"/>
        </a:xfrm>
        <a:prstGeom xmlns:a="http://schemas.openxmlformats.org/drawingml/2006/main" prst="straightConnector1">
          <a:avLst/>
        </a:prstGeom>
        <a:ln xmlns:a="http://schemas.openxmlformats.org/drawingml/2006/main" w="15875">
          <a:solidFill>
            <a:srgbClr val="0000FF"/>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0.5067</cdr:x>
      <cdr:y>0.13682</cdr:y>
    </cdr:from>
    <cdr:to>
      <cdr:x>0.60992</cdr:x>
      <cdr:y>0.13682</cdr:y>
    </cdr:to>
    <cdr:cxnSp macro="">
      <cdr:nvCxnSpPr>
        <cdr:cNvPr id="9" name="Straight Arrow Connector 8">
          <a:extLst xmlns:a="http://schemas.openxmlformats.org/drawingml/2006/main">
            <a:ext uri="{FF2B5EF4-FFF2-40B4-BE49-F238E27FC236}">
              <a16:creationId xmlns:a16="http://schemas.microsoft.com/office/drawing/2014/main" id="{E125E69D-EF62-42A0-9E06-68E2A9B68264}"/>
            </a:ext>
          </a:extLst>
        </cdr:cNvPr>
        <cdr:cNvCxnSpPr/>
      </cdr:nvCxnSpPr>
      <cdr:spPr>
        <a:xfrm xmlns:a="http://schemas.openxmlformats.org/drawingml/2006/main">
          <a:off x="4398349" y="861839"/>
          <a:ext cx="895916" cy="0"/>
        </a:xfrm>
        <a:prstGeom xmlns:a="http://schemas.openxmlformats.org/drawingml/2006/main" prst="straightConnector1">
          <a:avLst/>
        </a:prstGeom>
        <a:ln xmlns:a="http://schemas.openxmlformats.org/drawingml/2006/main" w="15875">
          <a:solidFill>
            <a:srgbClr val="FF6600"/>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0.71204</cdr:x>
      <cdr:y>0.07544</cdr:y>
    </cdr:from>
    <cdr:to>
      <cdr:x>0.84525</cdr:x>
      <cdr:y>0.11662</cdr:y>
    </cdr:to>
    <cdr:sp macro="" textlink="">
      <cdr:nvSpPr>
        <cdr:cNvPr id="10"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6180750" y="475181"/>
          <a:ext cx="1156329" cy="259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Satellite - UAH</a:t>
          </a:r>
        </a:p>
      </cdr:txBody>
    </cdr:sp>
  </cdr:relSizeAnchor>
  <cdr:relSizeAnchor xmlns:cdr="http://schemas.openxmlformats.org/drawingml/2006/chartDrawing">
    <cdr:from>
      <cdr:x>0.42631</cdr:x>
      <cdr:y>0.15628</cdr:y>
    </cdr:from>
    <cdr:to>
      <cdr:x>0.54757</cdr:x>
      <cdr:y>0.21858</cdr:y>
    </cdr:to>
    <cdr:sp macro="" textlink="">
      <cdr:nvSpPr>
        <cdr:cNvPr id="11"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3700479"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- 25%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- 75%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0.56646</cdr:x>
      <cdr:y>0.15628</cdr:y>
    </cdr:from>
    <cdr:to>
      <cdr:x>0.68772</cdr:x>
      <cdr:y>0.21858</cdr:y>
    </cdr:to>
    <cdr:sp macro="" textlink="">
      <cdr:nvSpPr>
        <cdr:cNvPr id="12" name="TextBox 1">
          <a:extLst xmlns:a="http://schemas.openxmlformats.org/drawingml/2006/main">
            <a:ext uri="{FF2B5EF4-FFF2-40B4-BE49-F238E27FC236}">
              <a16:creationId xmlns:a16="http://schemas.microsoft.com/office/drawing/2014/main" id="{BDDAB24D-7FC3-40D7-A0CC-4508CD4F6030}"/>
            </a:ext>
          </a:extLst>
        </cdr:cNvPr>
        <cdr:cNvSpPr txBox="1"/>
      </cdr:nvSpPr>
      <cdr:spPr>
        <a:xfrm xmlns:a="http://schemas.openxmlformats.org/drawingml/2006/main">
          <a:off x="4917038"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- 75%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- 25%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0.2442</cdr:x>
      <cdr:y>0.23631</cdr:y>
    </cdr:from>
    <cdr:to>
      <cdr:x>0.53886</cdr:x>
      <cdr:y>0.33952</cdr:y>
    </cdr:to>
    <cdr:sp macro="" textlink="">
      <cdr:nvSpPr>
        <cdr:cNvPr id="13" name="TextBox 1">
          <a:extLst xmlns:a="http://schemas.openxmlformats.org/drawingml/2006/main">
            <a:ext uri="{FF2B5EF4-FFF2-40B4-BE49-F238E27FC236}">
              <a16:creationId xmlns:a16="http://schemas.microsoft.com/office/drawing/2014/main" id="{E35CB891-9FD1-4560-8A40-986F8FE0AC21}"/>
            </a:ext>
          </a:extLst>
        </cdr:cNvPr>
        <cdr:cNvSpPr txBox="1"/>
      </cdr:nvSpPr>
      <cdr:spPr>
        <a:xfrm xmlns:a="http://schemas.openxmlformats.org/drawingml/2006/main">
          <a:off x="2117544" y="1488535"/>
          <a:ext cx="2555096" cy="65009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latin typeface="Times New Roman" panose="02020603050405020304" pitchFamily="18" charset="0"/>
              <a:cs typeface="Times New Roman" panose="02020603050405020304" pitchFamily="18" charset="0"/>
            </a:rPr>
            <a:t>HadCrut4 Baseline - 1961-1990</a:t>
          </a:r>
        </a:p>
        <a:p xmlns:a="http://schemas.openxmlformats.org/drawingml/2006/main">
          <a:pPr algn="ctr"/>
          <a:r>
            <a:rPr lang="en-US" sz="1200" b="1">
              <a:latin typeface="Times New Roman" panose="02020603050405020304" pitchFamily="18" charset="0"/>
              <a:cs typeface="Times New Roman" panose="02020603050405020304" pitchFamily="18" charset="0"/>
            </a:rPr>
            <a:t>UAH</a:t>
          </a:r>
          <a:r>
            <a:rPr lang="en-US" sz="1200" b="1" baseline="0">
              <a:latin typeface="Times New Roman" panose="02020603050405020304" pitchFamily="18" charset="0"/>
              <a:cs typeface="Times New Roman" panose="02020603050405020304" pitchFamily="18" charset="0"/>
            </a:rPr>
            <a:t> Baseline - 1981-2010</a:t>
          </a:r>
        </a:p>
        <a:p xmlns:a="http://schemas.openxmlformats.org/drawingml/2006/main">
          <a:pPr algn="ctr"/>
          <a:r>
            <a:rPr lang="en-US" sz="1200" b="1" baseline="0">
              <a:latin typeface="Times New Roman" panose="02020603050405020304" pitchFamily="18" charset="0"/>
              <a:cs typeface="Times New Roman" panose="02020603050405020304" pitchFamily="18" charset="0"/>
            </a:rPr>
            <a:t>UAH Adjustment - +0.12 ºC</a:t>
          </a:r>
          <a:endParaRPr lang="en-US" sz="900" b="1">
            <a:solidFill>
              <a:sysClr val="windowText" lastClr="000000"/>
            </a:solidFill>
            <a:latin typeface="Times New Roman" panose="02020603050405020304" pitchFamily="18" charset="0"/>
            <a:cs typeface="Times New Roman" panose="02020603050405020304" pitchFamily="18" charset="0"/>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6C6BB578-4682-4704-8A2E-E01DBEBB52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0.56456</cdr:x>
      <cdr:y>0.07486</cdr:y>
    </cdr:from>
    <cdr:to>
      <cdr:x>0.72812</cdr:x>
      <cdr:y>0.11604</cdr:y>
    </cdr:to>
    <cdr:sp macro="" textlink="">
      <cdr:nvSpPr>
        <cdr:cNvPr id="2" name="TextBox 1">
          <a:extLst xmlns:a="http://schemas.openxmlformats.org/drawingml/2006/main">
            <a:ext uri="{FF2B5EF4-FFF2-40B4-BE49-F238E27FC236}">
              <a16:creationId xmlns:a16="http://schemas.microsoft.com/office/drawing/2014/main" id="{1502E172-1B4A-4C9D-A7E0-1F1FDF309777}"/>
            </a:ext>
          </a:extLst>
        </cdr:cNvPr>
        <cdr:cNvSpPr txBox="1"/>
      </cdr:nvSpPr>
      <cdr:spPr>
        <a:xfrm xmlns:a="http://schemas.openxmlformats.org/drawingml/2006/main">
          <a:off x="4900579" y="471551"/>
          <a:ext cx="1419765" cy="259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Pre-Satellite - HC4</a:t>
          </a:r>
        </a:p>
      </cdr:txBody>
    </cdr:sp>
  </cdr:relSizeAnchor>
  <cdr:relSizeAnchor xmlns:cdr="http://schemas.openxmlformats.org/drawingml/2006/chartDrawing">
    <cdr:from>
      <cdr:x>0.0565</cdr:x>
      <cdr:y>0.86975</cdr:y>
    </cdr:from>
    <cdr:to>
      <cdr:x>0.49325</cdr:x>
      <cdr:y>0.9462</cdr:y>
    </cdr:to>
    <cdr:sp macro="" textlink="">
      <cdr:nvSpPr>
        <cdr:cNvPr id="3" name="TextBox 1">
          <a:extLst xmlns:a="http://schemas.openxmlformats.org/drawingml/2006/main">
            <a:ext uri="{FF2B5EF4-FFF2-40B4-BE49-F238E27FC236}">
              <a16:creationId xmlns:a16="http://schemas.microsoft.com/office/drawing/2014/main" id="{8A7DAB3C-F24D-4A0D-9153-4C0B464E0C62}"/>
            </a:ext>
          </a:extLst>
        </cdr:cNvPr>
        <cdr:cNvSpPr txBox="1"/>
      </cdr:nvSpPr>
      <cdr:spPr>
        <a:xfrm xmlns:a="http://schemas.openxmlformats.org/drawingml/2006/main">
          <a:off x="490396" y="5478599"/>
          <a:ext cx="3791138" cy="4816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400" b="1">
              <a:latin typeface="Times New Roman" panose="02020603050405020304" pitchFamily="18" charset="0"/>
              <a:cs typeface="Times New Roman" panose="02020603050405020304" pitchFamily="18" charset="0"/>
            </a:rPr>
            <a:t>NOAA - AMO Index</a:t>
          </a:r>
        </a:p>
        <a:p xmlns:a="http://schemas.openxmlformats.org/drawingml/2006/main">
          <a:pPr algn="ctr"/>
          <a:r>
            <a:rPr lang="en-US" sz="1000" b="1">
              <a:solidFill>
                <a:sysClr val="windowText" lastClr="000000"/>
              </a:solidFill>
              <a:latin typeface="Times New Roman" panose="02020603050405020304" pitchFamily="18" charset="0"/>
              <a:cs typeface="Times New Roman" panose="02020603050405020304" pitchFamily="18" charset="0"/>
            </a:rPr>
            <a:t>https://www.esrl.noaa.gov/psd/data/correlation/amon.us.long.data</a:t>
          </a:r>
        </a:p>
      </cdr:txBody>
    </cdr:sp>
  </cdr:relSizeAnchor>
  <cdr:relSizeAnchor xmlns:cdr="http://schemas.openxmlformats.org/drawingml/2006/chartDrawing">
    <cdr:from>
      <cdr:x>0.71755</cdr:x>
      <cdr:y>0.0428</cdr:y>
    </cdr:from>
    <cdr:to>
      <cdr:x>0.71755</cdr:x>
      <cdr:y>0.93581</cdr:y>
    </cdr:to>
    <cdr:cxnSp macro="">
      <cdr:nvCxnSpPr>
        <cdr:cNvPr id="5" name="Straight Connector 4">
          <a:extLst xmlns:a="http://schemas.openxmlformats.org/drawingml/2006/main">
            <a:ext uri="{FF2B5EF4-FFF2-40B4-BE49-F238E27FC236}">
              <a16:creationId xmlns:a16="http://schemas.microsoft.com/office/drawing/2014/main" id="{B9740B28-B194-461A-834F-2C6F1D7833ED}"/>
            </a:ext>
          </a:extLst>
        </cdr:cNvPr>
        <cdr:cNvCxnSpPr/>
      </cdr:nvCxnSpPr>
      <cdr:spPr>
        <a:xfrm xmlns:a="http://schemas.openxmlformats.org/drawingml/2006/main">
          <a:off x="6228528" y="269575"/>
          <a:ext cx="0" cy="5625142"/>
        </a:xfrm>
        <a:prstGeom xmlns:a="http://schemas.openxmlformats.org/drawingml/2006/main" prst="line">
          <a:avLst/>
        </a:prstGeom>
        <a:ln xmlns:a="http://schemas.openxmlformats.org/drawingml/2006/main" w="38100">
          <a:solidFill>
            <a:srgbClr val="000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0.55826</cdr:x>
      <cdr:y>0.04487</cdr:y>
    </cdr:from>
    <cdr:to>
      <cdr:x>0.55826</cdr:x>
      <cdr:y>0.93788</cdr:y>
    </cdr:to>
    <cdr:cxnSp macro="">
      <cdr:nvCxnSpPr>
        <cdr:cNvPr id="6" name="Straight Connector 5">
          <a:extLst xmlns:a="http://schemas.openxmlformats.org/drawingml/2006/main">
            <a:ext uri="{FF2B5EF4-FFF2-40B4-BE49-F238E27FC236}">
              <a16:creationId xmlns:a16="http://schemas.microsoft.com/office/drawing/2014/main" id="{A79F7D97-3FB6-4F28-AC36-A881DDC7A847}"/>
            </a:ext>
          </a:extLst>
        </cdr:cNvPr>
        <cdr:cNvCxnSpPr/>
      </cdr:nvCxnSpPr>
      <cdr:spPr>
        <a:xfrm xmlns:a="http://schemas.openxmlformats.org/drawingml/2006/main">
          <a:off x="4845863" y="282652"/>
          <a:ext cx="0" cy="5625142"/>
        </a:xfrm>
        <a:prstGeom xmlns:a="http://schemas.openxmlformats.org/drawingml/2006/main" prst="line">
          <a:avLst/>
        </a:prstGeom>
        <a:ln xmlns:a="http://schemas.openxmlformats.org/drawingml/2006/main" w="38100">
          <a:solidFill>
            <a:srgbClr val="FF66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0.6649</cdr:x>
      <cdr:y>0.07785</cdr:y>
    </cdr:from>
    <cdr:to>
      <cdr:x>0.76812</cdr:x>
      <cdr:y>0.07785</cdr:y>
    </cdr:to>
    <cdr:cxnSp macro="">
      <cdr:nvCxnSpPr>
        <cdr:cNvPr id="8" name="Straight Arrow Connector 7">
          <a:extLst xmlns:a="http://schemas.openxmlformats.org/drawingml/2006/main">
            <a:ext uri="{FF2B5EF4-FFF2-40B4-BE49-F238E27FC236}">
              <a16:creationId xmlns:a16="http://schemas.microsoft.com/office/drawing/2014/main" id="{BBE6B747-1E09-44C3-B979-7CD34B506E0E}"/>
            </a:ext>
          </a:extLst>
        </cdr:cNvPr>
        <cdr:cNvCxnSpPr/>
      </cdr:nvCxnSpPr>
      <cdr:spPr>
        <a:xfrm xmlns:a="http://schemas.openxmlformats.org/drawingml/2006/main">
          <a:off x="5771584" y="490396"/>
          <a:ext cx="895916" cy="0"/>
        </a:xfrm>
        <a:prstGeom xmlns:a="http://schemas.openxmlformats.org/drawingml/2006/main" prst="straightConnector1">
          <a:avLst/>
        </a:prstGeom>
        <a:ln xmlns:a="http://schemas.openxmlformats.org/drawingml/2006/main" w="15875">
          <a:solidFill>
            <a:srgbClr val="0000FF"/>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0.5067</cdr:x>
      <cdr:y>0.13682</cdr:y>
    </cdr:from>
    <cdr:to>
      <cdr:x>0.60992</cdr:x>
      <cdr:y>0.13682</cdr:y>
    </cdr:to>
    <cdr:cxnSp macro="">
      <cdr:nvCxnSpPr>
        <cdr:cNvPr id="9" name="Straight Arrow Connector 8">
          <a:extLst xmlns:a="http://schemas.openxmlformats.org/drawingml/2006/main">
            <a:ext uri="{FF2B5EF4-FFF2-40B4-BE49-F238E27FC236}">
              <a16:creationId xmlns:a16="http://schemas.microsoft.com/office/drawing/2014/main" id="{E125E69D-EF62-42A0-9E06-68E2A9B68264}"/>
            </a:ext>
          </a:extLst>
        </cdr:cNvPr>
        <cdr:cNvCxnSpPr/>
      </cdr:nvCxnSpPr>
      <cdr:spPr>
        <a:xfrm xmlns:a="http://schemas.openxmlformats.org/drawingml/2006/main">
          <a:off x="4398349" y="861839"/>
          <a:ext cx="895916" cy="0"/>
        </a:xfrm>
        <a:prstGeom xmlns:a="http://schemas.openxmlformats.org/drawingml/2006/main" prst="straightConnector1">
          <a:avLst/>
        </a:prstGeom>
        <a:ln xmlns:a="http://schemas.openxmlformats.org/drawingml/2006/main" w="15875">
          <a:solidFill>
            <a:srgbClr val="FF6600"/>
          </a:solidFill>
          <a:headEnd type="stealth" w="med" len="lg"/>
          <a:tailEnd type="stealth" w="med" len="lg"/>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0.71204</cdr:x>
      <cdr:y>0.07544</cdr:y>
    </cdr:from>
    <cdr:to>
      <cdr:x>0.84525</cdr:x>
      <cdr:y>0.11662</cdr:y>
    </cdr:to>
    <cdr:sp macro="" textlink="">
      <cdr:nvSpPr>
        <cdr:cNvPr id="10"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6180750" y="475181"/>
          <a:ext cx="1156329" cy="2594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Satellite - UAH</a:t>
          </a:r>
        </a:p>
      </cdr:txBody>
    </cdr:sp>
  </cdr:relSizeAnchor>
  <cdr:relSizeAnchor xmlns:cdr="http://schemas.openxmlformats.org/drawingml/2006/chartDrawing">
    <cdr:from>
      <cdr:x>0.42631</cdr:x>
      <cdr:y>0.15628</cdr:y>
    </cdr:from>
    <cdr:to>
      <cdr:x>0.54757</cdr:x>
      <cdr:y>0.21858</cdr:y>
    </cdr:to>
    <cdr:sp macro="" textlink="">
      <cdr:nvSpPr>
        <cdr:cNvPr id="11" name="TextBox 1">
          <a:extLst xmlns:a="http://schemas.openxmlformats.org/drawingml/2006/main">
            <a:ext uri="{FF2B5EF4-FFF2-40B4-BE49-F238E27FC236}">
              <a16:creationId xmlns:a16="http://schemas.microsoft.com/office/drawing/2014/main" id="{0237A590-0F25-425A-97DA-7BE49FDD95B9}"/>
            </a:ext>
          </a:extLst>
        </cdr:cNvPr>
        <cdr:cNvSpPr txBox="1"/>
      </cdr:nvSpPr>
      <cdr:spPr>
        <a:xfrm xmlns:a="http://schemas.openxmlformats.org/drawingml/2006/main">
          <a:off x="3700479"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- 25%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- 75%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0.56646</cdr:x>
      <cdr:y>0.15628</cdr:y>
    </cdr:from>
    <cdr:to>
      <cdr:x>0.68772</cdr:x>
      <cdr:y>0.21858</cdr:y>
    </cdr:to>
    <cdr:sp macro="" textlink="">
      <cdr:nvSpPr>
        <cdr:cNvPr id="12" name="TextBox 1">
          <a:extLst xmlns:a="http://schemas.openxmlformats.org/drawingml/2006/main">
            <a:ext uri="{FF2B5EF4-FFF2-40B4-BE49-F238E27FC236}">
              <a16:creationId xmlns:a16="http://schemas.microsoft.com/office/drawing/2014/main" id="{BDDAB24D-7FC3-40D7-A0CC-4508CD4F6030}"/>
            </a:ext>
          </a:extLst>
        </cdr:cNvPr>
        <cdr:cNvSpPr txBox="1"/>
      </cdr:nvSpPr>
      <cdr:spPr>
        <a:xfrm xmlns:a="http://schemas.openxmlformats.org/drawingml/2006/main">
          <a:off x="4917038" y="984438"/>
          <a:ext cx="1052592" cy="392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AMO - 75%</a:t>
          </a:r>
        </a:p>
        <a:p xmlns:a="http://schemas.openxmlformats.org/drawingml/2006/main">
          <a:pPr algn="ctr"/>
          <a:r>
            <a:rPr lang="en-US" sz="1000" b="1">
              <a:solidFill>
                <a:srgbClr val="FF6600"/>
              </a:solidFill>
              <a:latin typeface="Times New Roman" panose="02020603050405020304" pitchFamily="18" charset="0"/>
              <a:cs typeface="Times New Roman" panose="02020603050405020304" pitchFamily="18" charset="0"/>
            </a:rPr>
            <a:t>TSI</a:t>
          </a:r>
          <a:r>
            <a:rPr lang="en-US" sz="1000" b="1" baseline="0">
              <a:solidFill>
                <a:srgbClr val="FF6600"/>
              </a:solidFill>
              <a:latin typeface="Times New Roman" panose="02020603050405020304" pitchFamily="18" charset="0"/>
              <a:cs typeface="Times New Roman" panose="02020603050405020304" pitchFamily="18" charset="0"/>
            </a:rPr>
            <a:t> - 25%</a:t>
          </a:r>
          <a:endParaRPr lang="en-US" sz="1000" b="1">
            <a:solidFill>
              <a:srgbClr val="FF66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0.2442</cdr:x>
      <cdr:y>0.23631</cdr:y>
    </cdr:from>
    <cdr:to>
      <cdr:x>0.53886</cdr:x>
      <cdr:y>0.33952</cdr:y>
    </cdr:to>
    <cdr:sp macro="" textlink="">
      <cdr:nvSpPr>
        <cdr:cNvPr id="13" name="TextBox 1">
          <a:extLst xmlns:a="http://schemas.openxmlformats.org/drawingml/2006/main">
            <a:ext uri="{FF2B5EF4-FFF2-40B4-BE49-F238E27FC236}">
              <a16:creationId xmlns:a16="http://schemas.microsoft.com/office/drawing/2014/main" id="{E35CB891-9FD1-4560-8A40-986F8FE0AC21}"/>
            </a:ext>
          </a:extLst>
        </cdr:cNvPr>
        <cdr:cNvSpPr txBox="1"/>
      </cdr:nvSpPr>
      <cdr:spPr>
        <a:xfrm xmlns:a="http://schemas.openxmlformats.org/drawingml/2006/main">
          <a:off x="2117544" y="1488535"/>
          <a:ext cx="2555096" cy="65009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a:latin typeface="Times New Roman" panose="02020603050405020304" pitchFamily="18" charset="0"/>
              <a:cs typeface="Times New Roman" panose="02020603050405020304" pitchFamily="18" charset="0"/>
            </a:rPr>
            <a:t>HadCrut4 Baseline - 1961-1990</a:t>
          </a:r>
        </a:p>
        <a:p xmlns:a="http://schemas.openxmlformats.org/drawingml/2006/main">
          <a:pPr algn="ctr"/>
          <a:r>
            <a:rPr lang="en-US" sz="1200" b="1">
              <a:latin typeface="Times New Roman" panose="02020603050405020304" pitchFamily="18" charset="0"/>
              <a:cs typeface="Times New Roman" panose="02020603050405020304" pitchFamily="18" charset="0"/>
            </a:rPr>
            <a:t>UAH</a:t>
          </a:r>
          <a:r>
            <a:rPr lang="en-US" sz="1200" b="1" baseline="0">
              <a:latin typeface="Times New Roman" panose="02020603050405020304" pitchFamily="18" charset="0"/>
              <a:cs typeface="Times New Roman" panose="02020603050405020304" pitchFamily="18" charset="0"/>
            </a:rPr>
            <a:t> Baseline - 1981-2010</a:t>
          </a:r>
        </a:p>
        <a:p xmlns:a="http://schemas.openxmlformats.org/drawingml/2006/main">
          <a:pPr algn="ctr"/>
          <a:r>
            <a:rPr lang="en-US" sz="1200" b="1" baseline="0">
              <a:latin typeface="Times New Roman" panose="02020603050405020304" pitchFamily="18" charset="0"/>
              <a:cs typeface="Times New Roman" panose="02020603050405020304" pitchFamily="18" charset="0"/>
            </a:rPr>
            <a:t>UAH Adjustment - +0.12 ºC</a:t>
          </a:r>
          <a:endParaRPr lang="en-US" sz="900" b="1">
            <a:solidFill>
              <a:sysClr val="windowText" lastClr="0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0.60152</cdr:x>
      <cdr:y>0.23326</cdr:y>
    </cdr:from>
    <cdr:to>
      <cdr:x>0.73473</cdr:x>
      <cdr:y>0.35555</cdr:y>
    </cdr:to>
    <cdr:sp macro="" textlink="">
      <cdr:nvSpPr>
        <cdr:cNvPr id="14" name="TextBox 1">
          <a:extLst xmlns:a="http://schemas.openxmlformats.org/drawingml/2006/main">
            <a:ext uri="{FF2B5EF4-FFF2-40B4-BE49-F238E27FC236}">
              <a16:creationId xmlns:a16="http://schemas.microsoft.com/office/drawing/2014/main" id="{FC8CB355-BDF0-4070-B26F-1FAC1D6E8356}"/>
            </a:ext>
          </a:extLst>
        </cdr:cNvPr>
        <cdr:cNvSpPr txBox="1"/>
      </cdr:nvSpPr>
      <cdr:spPr>
        <a:xfrm xmlns:a="http://schemas.openxmlformats.org/drawingml/2006/main">
          <a:off x="5210865" y="1467126"/>
          <a:ext cx="1153975" cy="7691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Rising PDO</a:t>
          </a:r>
        </a:p>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1970-2000</a:t>
          </a:r>
        </a:p>
        <a:p xmlns:a="http://schemas.openxmlformats.org/drawingml/2006/main">
          <a:pPr algn="ctr"/>
          <a:r>
            <a:rPr lang="en-US" sz="1000" b="1">
              <a:solidFill>
                <a:srgbClr val="FF0000"/>
              </a:solidFill>
              <a:latin typeface="Times New Roman" panose="02020603050405020304" pitchFamily="18" charset="0"/>
              <a:cs typeface="Times New Roman" panose="02020603050405020304" pitchFamily="18" charset="0"/>
            </a:rPr>
            <a:t>Rising Temperature</a:t>
          </a:r>
        </a:p>
        <a:p xmlns:a="http://schemas.openxmlformats.org/drawingml/2006/main">
          <a:pPr algn="ctr"/>
          <a:r>
            <a:rPr lang="en-US" sz="1000" b="1">
              <a:solidFill>
                <a:srgbClr val="FF0000"/>
              </a:solidFill>
              <a:latin typeface="Times New Roman" panose="02020603050405020304" pitchFamily="18" charset="0"/>
              <a:cs typeface="Times New Roman" panose="02020603050405020304" pitchFamily="18" charset="0"/>
            </a:rPr>
            <a:t>HadCRUT4</a:t>
          </a:r>
        </a:p>
      </cdr:txBody>
    </cdr:sp>
  </cdr:relSizeAnchor>
  <cdr:relSizeAnchor xmlns:cdr="http://schemas.openxmlformats.org/drawingml/2006/chartDrawing">
    <cdr:from>
      <cdr:x>0.72856</cdr:x>
      <cdr:y>0.76657</cdr:y>
    </cdr:from>
    <cdr:to>
      <cdr:x>0.9083</cdr:x>
      <cdr:y>0.90598</cdr:y>
    </cdr:to>
    <cdr:sp macro="" textlink="">
      <cdr:nvSpPr>
        <cdr:cNvPr id="15" name="TextBox 1">
          <a:extLst xmlns:a="http://schemas.openxmlformats.org/drawingml/2006/main">
            <a:ext uri="{FF2B5EF4-FFF2-40B4-BE49-F238E27FC236}">
              <a16:creationId xmlns:a16="http://schemas.microsoft.com/office/drawing/2014/main" id="{CB3F561D-1584-4332-B28F-74CDA829FA03}"/>
            </a:ext>
          </a:extLst>
        </cdr:cNvPr>
        <cdr:cNvSpPr txBox="1"/>
      </cdr:nvSpPr>
      <cdr:spPr>
        <a:xfrm xmlns:a="http://schemas.openxmlformats.org/drawingml/2006/main">
          <a:off x="6311348" y="4821582"/>
          <a:ext cx="1557130" cy="8768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solidFill>
                <a:srgbClr val="0000FF"/>
              </a:solidFill>
              <a:latin typeface="Times New Roman" panose="02020603050405020304" pitchFamily="18" charset="0"/>
              <a:cs typeface="Times New Roman" panose="02020603050405020304" pitchFamily="18" charset="0"/>
            </a:rPr>
            <a:t>The sharp peaks/dips in the PDO line up quite well with the significant temperature fluctuations</a:t>
          </a:r>
          <a:endParaRPr lang="en-US" sz="1000" b="1" baseline="0">
            <a:solidFill>
              <a:srgbClr val="0000FF"/>
            </a:solidFill>
            <a:latin typeface="Times New Roman" panose="02020603050405020304" pitchFamily="18" charset="0"/>
            <a:cs typeface="Times New Roman" panose="02020603050405020304" pitchFamily="18" charset="0"/>
          </a:endParaRPr>
        </a:p>
        <a:p xmlns:a="http://schemas.openxmlformats.org/drawingml/2006/main">
          <a:pPr algn="ctr"/>
          <a:r>
            <a:rPr lang="en-US" sz="1000" b="1" baseline="0">
              <a:solidFill>
                <a:srgbClr val="008000"/>
              </a:solidFill>
              <a:latin typeface="Times New Roman" panose="02020603050405020304" pitchFamily="18" charset="0"/>
              <a:cs typeface="Times New Roman" panose="02020603050405020304" pitchFamily="18" charset="0"/>
            </a:rPr>
            <a:t>UAH</a:t>
          </a:r>
          <a:r>
            <a:rPr lang="en-US" sz="1000" b="1" baseline="0">
              <a:solidFill>
                <a:srgbClr val="0000FF"/>
              </a:solidFill>
              <a:latin typeface="Times New Roman" panose="02020603050405020304" pitchFamily="18" charset="0"/>
              <a:cs typeface="Times New Roman" panose="02020603050405020304" pitchFamily="18" charset="0"/>
            </a:rPr>
            <a:t> and </a:t>
          </a:r>
          <a:r>
            <a:rPr lang="en-US" sz="1000" b="1" baseline="0">
              <a:solidFill>
                <a:srgbClr val="FF0000"/>
              </a:solidFill>
              <a:latin typeface="Times New Roman" panose="02020603050405020304" pitchFamily="18" charset="0"/>
              <a:cs typeface="Times New Roman" panose="02020603050405020304" pitchFamily="18" charset="0"/>
            </a:rPr>
            <a:t>HadCRUT4</a:t>
          </a:r>
          <a:endParaRPr lang="en-US" sz="1000" b="1">
            <a:solidFill>
              <a:srgbClr val="FF0000"/>
            </a:solidFill>
            <a:latin typeface="Times New Roman" panose="02020603050405020304" pitchFamily="18" charset="0"/>
            <a:cs typeface="Times New Roman" panose="02020603050405020304" pitchFamily="18" charset="0"/>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78333" cy="6297083"/>
    <xdr:graphicFrame macro="">
      <xdr:nvGraphicFramePr>
        <xdr:cNvPr id="2" name="Chart 1">
          <a:extLst>
            <a:ext uri="{FF2B5EF4-FFF2-40B4-BE49-F238E27FC236}">
              <a16:creationId xmlns:a16="http://schemas.microsoft.com/office/drawing/2014/main" id="{9BD729EB-BE4F-4BBE-9EEE-D1AFE65607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locene%20-%20CO2-Temperature%20Anomaly-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SS%20Temperature%20Data%20-%201880%20-%20Pres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ocene-MTR - HC4 Simple"/>
      <sheetName val="Holocene-MTR - Cycles (2)"/>
      <sheetName val="Holocene-MTR - Cycles"/>
      <sheetName val="Holocene-MTR-Cycles UAH-HC4-NG"/>
      <sheetName val="Holocene-MTR - Cycles UAH"/>
      <sheetName val="Holocene-MTR - Cycles HC4"/>
      <sheetName val="Holocene-MTR - Cycles N-G"/>
      <sheetName val="MTR-CO2 - Graph (2)"/>
      <sheetName val="Holocene-MTR - Graph-T"/>
      <sheetName val="Holocene-MTR - Graph-Basic (2)"/>
      <sheetName val="Ice Age-MTR - Graph-Basic"/>
      <sheetName val="Holocene-MTR - Graph-100"/>
      <sheetName val="Holocene-MTR - Graph-40"/>
      <sheetName val="Holocene-MTR - Graph-Basic"/>
      <sheetName val="MTR-CO2 - Graph"/>
      <sheetName val="Holocene - CO2-Temperature"/>
      <sheetName val="GISS Temperatures"/>
      <sheetName val="GISP2 Ice Core Temperatures"/>
      <sheetName val="Epica Dome C - CO2"/>
      <sheetName val="GISS - CO2"/>
      <sheetName val="Mauna Loa - CO2"/>
      <sheetName val="Raw Data - 420000 - Vostok"/>
      <sheetName val="AMO-TSI-Temp-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ow r="3">
          <cell r="T3" t="str">
            <v>HC4-Yearly-PS</v>
          </cell>
          <cell r="U3" t="str">
            <v>HC4-Yearly-BL</v>
          </cell>
        </row>
        <row r="4">
          <cell r="R4">
            <v>1850.5</v>
          </cell>
          <cell r="T4">
            <v>-0.37708333333333344</v>
          </cell>
        </row>
        <row r="5">
          <cell r="R5">
            <v>1851.5</v>
          </cell>
          <cell r="T5">
            <v>-0.22433333333333338</v>
          </cell>
        </row>
        <row r="6">
          <cell r="R6">
            <v>1852.5</v>
          </cell>
          <cell r="T6">
            <v>-0.22833333333333336</v>
          </cell>
        </row>
        <row r="7">
          <cell r="R7">
            <v>1853.5</v>
          </cell>
          <cell r="T7">
            <v>-0.27308333333333329</v>
          </cell>
        </row>
        <row r="8">
          <cell r="R8">
            <v>1854.5</v>
          </cell>
          <cell r="T8">
            <v>-0.25566666666666665</v>
          </cell>
        </row>
        <row r="9">
          <cell r="R9">
            <v>1855.5</v>
          </cell>
          <cell r="T9">
            <v>-0.27625</v>
          </cell>
        </row>
        <row r="10">
          <cell r="R10">
            <v>1856.5</v>
          </cell>
          <cell r="T10">
            <v>-0.35625000000000001</v>
          </cell>
        </row>
        <row r="11">
          <cell r="R11">
            <v>1857.5</v>
          </cell>
          <cell r="T11">
            <v>-0.4635833333333334</v>
          </cell>
        </row>
        <row r="12">
          <cell r="R12">
            <v>1858.5</v>
          </cell>
          <cell r="T12">
            <v>-0.46991666666666676</v>
          </cell>
        </row>
        <row r="13">
          <cell r="R13">
            <v>1859.5</v>
          </cell>
          <cell r="T13">
            <v>-0.29141666666666671</v>
          </cell>
        </row>
        <row r="14">
          <cell r="R14">
            <v>1860.5</v>
          </cell>
          <cell r="T14">
            <v>-0.35149999999999998</v>
          </cell>
        </row>
        <row r="15">
          <cell r="R15">
            <v>1861.5</v>
          </cell>
          <cell r="T15">
            <v>-0.41216666666666674</v>
          </cell>
        </row>
        <row r="16">
          <cell r="R16">
            <v>1862.5</v>
          </cell>
          <cell r="T16">
            <v>-0.52541666666666664</v>
          </cell>
        </row>
        <row r="17">
          <cell r="R17">
            <v>1863.5</v>
          </cell>
          <cell r="T17">
            <v>-0.28016666666666667</v>
          </cell>
        </row>
        <row r="18">
          <cell r="R18">
            <v>1864.5</v>
          </cell>
          <cell r="T18">
            <v>-0.49541666666666667</v>
          </cell>
        </row>
        <row r="19">
          <cell r="R19">
            <v>1865.5</v>
          </cell>
          <cell r="T19">
            <v>-0.27858333333333335</v>
          </cell>
        </row>
        <row r="20">
          <cell r="R20">
            <v>1866.5</v>
          </cell>
          <cell r="T20">
            <v>-0.25141666666666662</v>
          </cell>
        </row>
        <row r="21">
          <cell r="R21">
            <v>1867.5</v>
          </cell>
          <cell r="T21">
            <v>-0.31941666666666668</v>
          </cell>
        </row>
        <row r="22">
          <cell r="R22">
            <v>1868.5</v>
          </cell>
          <cell r="T22">
            <v>-0.23550000000000004</v>
          </cell>
        </row>
        <row r="23">
          <cell r="R23">
            <v>1869.5</v>
          </cell>
          <cell r="T23">
            <v>-0.26699999999999996</v>
          </cell>
        </row>
        <row r="24">
          <cell r="R24">
            <v>1870.5</v>
          </cell>
          <cell r="T24">
            <v>-0.2784166666666667</v>
          </cell>
        </row>
        <row r="25">
          <cell r="R25">
            <v>1871.5</v>
          </cell>
          <cell r="T25">
            <v>-0.33483333333333337</v>
          </cell>
        </row>
        <row r="26">
          <cell r="R26">
            <v>1872.5</v>
          </cell>
          <cell r="T26">
            <v>-0.23150000000000001</v>
          </cell>
        </row>
        <row r="27">
          <cell r="R27">
            <v>1873.5</v>
          </cell>
          <cell r="T27">
            <v>-0.30450000000000005</v>
          </cell>
        </row>
        <row r="28">
          <cell r="R28">
            <v>1874.5</v>
          </cell>
          <cell r="T28">
            <v>-0.37541666666666673</v>
          </cell>
        </row>
        <row r="29">
          <cell r="R29">
            <v>1875.5</v>
          </cell>
          <cell r="T29">
            <v>-0.39933333333333332</v>
          </cell>
        </row>
        <row r="30">
          <cell r="R30">
            <v>1876.5</v>
          </cell>
          <cell r="T30">
            <v>-0.38141666666666668</v>
          </cell>
        </row>
        <row r="31">
          <cell r="R31">
            <v>1877.5</v>
          </cell>
          <cell r="T31">
            <v>-7.558333333333335E-2</v>
          </cell>
        </row>
        <row r="32">
          <cell r="R32">
            <v>1878.5</v>
          </cell>
          <cell r="T32">
            <v>3.641666666666666E-2</v>
          </cell>
        </row>
        <row r="33">
          <cell r="R33">
            <v>1879.5</v>
          </cell>
          <cell r="T33">
            <v>-0.23191666666666663</v>
          </cell>
        </row>
        <row r="34">
          <cell r="R34">
            <v>1880.5</v>
          </cell>
          <cell r="T34">
            <v>-0.22791666666666666</v>
          </cell>
        </row>
        <row r="35">
          <cell r="R35">
            <v>1881.5</v>
          </cell>
          <cell r="T35">
            <v>-0.20666666666666664</v>
          </cell>
        </row>
        <row r="36">
          <cell r="R36">
            <v>1882.5</v>
          </cell>
          <cell r="T36">
            <v>-0.21641666666666667</v>
          </cell>
        </row>
        <row r="37">
          <cell r="R37">
            <v>1883.5</v>
          </cell>
          <cell r="T37">
            <v>-0.29675000000000001</v>
          </cell>
        </row>
        <row r="38">
          <cell r="R38">
            <v>1884.5</v>
          </cell>
          <cell r="T38">
            <v>-0.41083333333333333</v>
          </cell>
        </row>
        <row r="39">
          <cell r="R39">
            <v>1885.5</v>
          </cell>
          <cell r="T39">
            <v>-0.39141666666666658</v>
          </cell>
        </row>
        <row r="40">
          <cell r="R40">
            <v>1886.5</v>
          </cell>
          <cell r="T40">
            <v>-0.36983333333333329</v>
          </cell>
        </row>
        <row r="41">
          <cell r="R41">
            <v>1887.5</v>
          </cell>
          <cell r="T41">
            <v>-0.42391666666666666</v>
          </cell>
        </row>
        <row r="42">
          <cell r="R42">
            <v>1888.5</v>
          </cell>
          <cell r="T42">
            <v>-0.31366666666666665</v>
          </cell>
        </row>
        <row r="43">
          <cell r="R43">
            <v>1889.5</v>
          </cell>
          <cell r="T43">
            <v>-0.17641666666666664</v>
          </cell>
        </row>
        <row r="44">
          <cell r="R44">
            <v>1890.5</v>
          </cell>
          <cell r="T44">
            <v>-0.41966666666666669</v>
          </cell>
        </row>
        <row r="45">
          <cell r="R45">
            <v>1891.5</v>
          </cell>
          <cell r="T45">
            <v>-0.33666666666666667</v>
          </cell>
        </row>
        <row r="46">
          <cell r="R46">
            <v>1892.5</v>
          </cell>
          <cell r="T46">
            <v>-0.45783333333333337</v>
          </cell>
        </row>
        <row r="47">
          <cell r="R47">
            <v>1893.5</v>
          </cell>
          <cell r="T47">
            <v>-0.47316666666666657</v>
          </cell>
        </row>
        <row r="48">
          <cell r="R48">
            <v>1894.5</v>
          </cell>
          <cell r="T48">
            <v>-0.40700000000000003</v>
          </cell>
        </row>
        <row r="49">
          <cell r="R49">
            <v>1895.5</v>
          </cell>
          <cell r="T49">
            <v>-0.39124999999999993</v>
          </cell>
        </row>
        <row r="50">
          <cell r="R50">
            <v>1896.5</v>
          </cell>
          <cell r="T50">
            <v>-0.18375</v>
          </cell>
        </row>
        <row r="51">
          <cell r="R51">
            <v>1897.5</v>
          </cell>
          <cell r="T51">
            <v>-0.20974999999999999</v>
          </cell>
        </row>
        <row r="52">
          <cell r="R52">
            <v>1898.5</v>
          </cell>
          <cell r="T52">
            <v>-0.41341666666666671</v>
          </cell>
        </row>
        <row r="53">
          <cell r="R53">
            <v>1899.5</v>
          </cell>
          <cell r="T53">
            <v>-0.28883333333333333</v>
          </cell>
        </row>
        <row r="54">
          <cell r="R54">
            <v>1900.5</v>
          </cell>
          <cell r="T54">
            <v>-0.19858333333333333</v>
          </cell>
        </row>
        <row r="55">
          <cell r="R55">
            <v>1901.5</v>
          </cell>
          <cell r="T55">
            <v>-0.26150000000000001</v>
          </cell>
        </row>
        <row r="56">
          <cell r="R56">
            <v>1902.5</v>
          </cell>
          <cell r="T56">
            <v>-0.40366666666666662</v>
          </cell>
        </row>
        <row r="57">
          <cell r="R57">
            <v>1903.5</v>
          </cell>
          <cell r="T57">
            <v>-0.48233333333333334</v>
          </cell>
        </row>
        <row r="58">
          <cell r="R58">
            <v>1904.5</v>
          </cell>
          <cell r="T58">
            <v>-0.51858333333333329</v>
          </cell>
        </row>
        <row r="59">
          <cell r="R59">
            <v>1905.5</v>
          </cell>
          <cell r="T59">
            <v>-0.37799999999999995</v>
          </cell>
        </row>
        <row r="60">
          <cell r="R60">
            <v>1906.5</v>
          </cell>
          <cell r="T60">
            <v>-0.28466666666666662</v>
          </cell>
        </row>
        <row r="61">
          <cell r="R61">
            <v>1907.5</v>
          </cell>
          <cell r="T61">
            <v>-0.46674999999999994</v>
          </cell>
        </row>
        <row r="62">
          <cell r="R62">
            <v>1908.5</v>
          </cell>
          <cell r="T62">
            <v>-0.5126666666666666</v>
          </cell>
        </row>
        <row r="63">
          <cell r="R63">
            <v>1909.5</v>
          </cell>
          <cell r="T63">
            <v>-0.52366666666666672</v>
          </cell>
        </row>
        <row r="64">
          <cell r="R64">
            <v>1910.5</v>
          </cell>
          <cell r="T64">
            <v>-0.49108333333333337</v>
          </cell>
        </row>
        <row r="65">
          <cell r="R65">
            <v>1911.5</v>
          </cell>
          <cell r="T65">
            <v>-0.54508333333333325</v>
          </cell>
        </row>
        <row r="66">
          <cell r="R66">
            <v>1912.5</v>
          </cell>
          <cell r="T66">
            <v>-0.43941666666666673</v>
          </cell>
        </row>
        <row r="67">
          <cell r="R67">
            <v>1913.5</v>
          </cell>
          <cell r="T67">
            <v>-0.42724999999999996</v>
          </cell>
        </row>
        <row r="68">
          <cell r="R68">
            <v>1914.5</v>
          </cell>
          <cell r="T68">
            <v>-0.24725</v>
          </cell>
        </row>
        <row r="69">
          <cell r="R69">
            <v>1915.5</v>
          </cell>
          <cell r="T69">
            <v>-0.14983333333333332</v>
          </cell>
        </row>
        <row r="70">
          <cell r="R70">
            <v>1916.5</v>
          </cell>
          <cell r="T70">
            <v>-0.38550000000000001</v>
          </cell>
        </row>
        <row r="71">
          <cell r="R71">
            <v>1917.5</v>
          </cell>
          <cell r="T71">
            <v>-0.46625</v>
          </cell>
        </row>
        <row r="72">
          <cell r="R72">
            <v>1918.5</v>
          </cell>
          <cell r="T72">
            <v>-0.33266666666666661</v>
          </cell>
        </row>
        <row r="73">
          <cell r="R73">
            <v>1919.5</v>
          </cell>
          <cell r="T73">
            <v>-0.27358333333333335</v>
          </cell>
        </row>
        <row r="74">
          <cell r="R74">
            <v>1920.5</v>
          </cell>
          <cell r="T74">
            <v>-0.24283333333333337</v>
          </cell>
        </row>
        <row r="75">
          <cell r="R75">
            <v>1921.5</v>
          </cell>
          <cell r="T75">
            <v>-0.18991666666666665</v>
          </cell>
        </row>
        <row r="76">
          <cell r="R76">
            <v>1922.5</v>
          </cell>
          <cell r="T76">
            <v>-0.3033333333333334</v>
          </cell>
        </row>
        <row r="77">
          <cell r="R77">
            <v>1923.5</v>
          </cell>
          <cell r="T77">
            <v>-0.27499999999999997</v>
          </cell>
        </row>
        <row r="78">
          <cell r="R78">
            <v>1924.5</v>
          </cell>
          <cell r="T78">
            <v>-0.29433333333333339</v>
          </cell>
        </row>
        <row r="79">
          <cell r="R79">
            <v>1925.5</v>
          </cell>
          <cell r="T79">
            <v>-0.21658333333333338</v>
          </cell>
        </row>
        <row r="80">
          <cell r="R80">
            <v>1926.5</v>
          </cell>
          <cell r="T80">
            <v>-0.10816666666666665</v>
          </cell>
        </row>
        <row r="81">
          <cell r="R81">
            <v>1927.5</v>
          </cell>
          <cell r="T81">
            <v>-0.21049999999999999</v>
          </cell>
        </row>
        <row r="82">
          <cell r="R82">
            <v>1928.5</v>
          </cell>
          <cell r="T82">
            <v>-0.20941666666666667</v>
          </cell>
        </row>
        <row r="83">
          <cell r="R83">
            <v>1929.5</v>
          </cell>
          <cell r="T83">
            <v>-0.35016666666666668</v>
          </cell>
        </row>
        <row r="84">
          <cell r="R84">
            <v>1930.5</v>
          </cell>
          <cell r="T84">
            <v>-0.13691666666666666</v>
          </cell>
        </row>
        <row r="85">
          <cell r="R85">
            <v>1931.5</v>
          </cell>
          <cell r="T85">
            <v>-8.4583333333333344E-2</v>
          </cell>
        </row>
        <row r="86">
          <cell r="R86">
            <v>1932.5</v>
          </cell>
          <cell r="T86">
            <v>-0.13741666666666666</v>
          </cell>
        </row>
        <row r="87">
          <cell r="R87">
            <v>1933.5</v>
          </cell>
          <cell r="T87">
            <v>-0.27074999999999999</v>
          </cell>
        </row>
        <row r="88">
          <cell r="R88">
            <v>1934.5</v>
          </cell>
          <cell r="T88">
            <v>-0.12891666666666665</v>
          </cell>
        </row>
        <row r="89">
          <cell r="R89">
            <v>1935.5</v>
          </cell>
          <cell r="T89">
            <v>-0.17449999999999999</v>
          </cell>
        </row>
        <row r="90">
          <cell r="R90">
            <v>1936.5</v>
          </cell>
          <cell r="T90">
            <v>-0.14166666666666666</v>
          </cell>
        </row>
        <row r="91">
          <cell r="R91">
            <v>1937.5</v>
          </cell>
          <cell r="T91">
            <v>-2.4249999999999994E-2</v>
          </cell>
        </row>
        <row r="92">
          <cell r="R92">
            <v>1938.5</v>
          </cell>
          <cell r="T92">
            <v>-4.4999999999999971E-3</v>
          </cell>
        </row>
        <row r="93">
          <cell r="R93">
            <v>1939.5</v>
          </cell>
          <cell r="T93">
            <v>-4.8083333333333339E-2</v>
          </cell>
        </row>
        <row r="94">
          <cell r="R94">
            <v>1940.5</v>
          </cell>
          <cell r="T94">
            <v>1.6833333333333332E-2</v>
          </cell>
        </row>
        <row r="95">
          <cell r="R95">
            <v>1941.5</v>
          </cell>
          <cell r="T95">
            <v>0.02</v>
          </cell>
        </row>
        <row r="96">
          <cell r="R96">
            <v>1942.5</v>
          </cell>
          <cell r="T96">
            <v>-2.2416666666666665E-2</v>
          </cell>
        </row>
        <row r="97">
          <cell r="R97">
            <v>1943.5</v>
          </cell>
          <cell r="T97">
            <v>-8.3333333333334098E-4</v>
          </cell>
        </row>
        <row r="98">
          <cell r="R98">
            <v>1944.5</v>
          </cell>
          <cell r="T98">
            <v>0.14908333333333335</v>
          </cell>
        </row>
        <row r="99">
          <cell r="R99">
            <v>1945.5</v>
          </cell>
          <cell r="T99">
            <v>2.7166666666666662E-2</v>
          </cell>
        </row>
        <row r="100">
          <cell r="R100">
            <v>1946.5</v>
          </cell>
          <cell r="T100">
            <v>-7.3666666666666672E-2</v>
          </cell>
          <cell r="U100">
            <v>-7.3666666666666672E-2</v>
          </cell>
        </row>
        <row r="101">
          <cell r="R101">
            <v>1947.5</v>
          </cell>
          <cell r="T101">
            <v>-4.0583333333333332E-2</v>
          </cell>
          <cell r="U101">
            <v>-4.0583333333333332E-2</v>
          </cell>
        </row>
        <row r="102">
          <cell r="R102">
            <v>1948.5</v>
          </cell>
          <cell r="T102">
            <v>-3.8666666666666669E-2</v>
          </cell>
          <cell r="U102">
            <v>-3.8666666666666669E-2</v>
          </cell>
        </row>
        <row r="103">
          <cell r="R103">
            <v>1949.5</v>
          </cell>
          <cell r="T103">
            <v>-7.4249999999999997E-2</v>
          </cell>
          <cell r="U103">
            <v>-7.4249999999999997E-2</v>
          </cell>
        </row>
        <row r="104">
          <cell r="R104">
            <v>1950.5</v>
          </cell>
          <cell r="T104">
            <v>-0.17558333333333334</v>
          </cell>
          <cell r="U104">
            <v>-0.17558333333333334</v>
          </cell>
        </row>
        <row r="105">
          <cell r="R105">
            <v>1951.5</v>
          </cell>
          <cell r="T105">
            <v>-5.3583333333333351E-2</v>
          </cell>
          <cell r="U105">
            <v>-5.3583333333333351E-2</v>
          </cell>
        </row>
        <row r="106">
          <cell r="R106">
            <v>1952.5</v>
          </cell>
          <cell r="T106">
            <v>3.0666666666666658E-2</v>
          </cell>
          <cell r="U106">
            <v>3.0666666666666658E-2</v>
          </cell>
        </row>
        <row r="107">
          <cell r="R107">
            <v>1953.5</v>
          </cell>
          <cell r="T107">
            <v>9.6499999999999989E-2</v>
          </cell>
          <cell r="U107">
            <v>9.6499999999999989E-2</v>
          </cell>
        </row>
        <row r="108">
          <cell r="R108">
            <v>1954.5</v>
          </cell>
          <cell r="T108">
            <v>-0.13083333333333333</v>
          </cell>
          <cell r="U108">
            <v>-0.13083333333333333</v>
          </cell>
        </row>
        <row r="109">
          <cell r="R109">
            <v>1955.5</v>
          </cell>
          <cell r="T109">
            <v>-0.19033333333333335</v>
          </cell>
          <cell r="U109">
            <v>-0.19033333333333335</v>
          </cell>
        </row>
        <row r="110">
          <cell r="R110">
            <v>1956.5</v>
          </cell>
          <cell r="T110">
            <v>-0.26550000000000001</v>
          </cell>
          <cell r="U110">
            <v>-0.26550000000000001</v>
          </cell>
        </row>
        <row r="111">
          <cell r="R111">
            <v>1957.5</v>
          </cell>
          <cell r="T111">
            <v>-5.666666666666674E-3</v>
          </cell>
          <cell r="U111">
            <v>-5.666666666666674E-3</v>
          </cell>
        </row>
        <row r="112">
          <cell r="R112">
            <v>1958.5</v>
          </cell>
          <cell r="T112">
            <v>4.6250000000000006E-2</v>
          </cell>
          <cell r="U112">
            <v>4.6250000000000006E-2</v>
          </cell>
        </row>
        <row r="113">
          <cell r="R113">
            <v>1959.5</v>
          </cell>
          <cell r="T113">
            <v>1.6999999999999991E-2</v>
          </cell>
          <cell r="U113">
            <v>1.6999999999999991E-2</v>
          </cell>
        </row>
        <row r="114">
          <cell r="R114">
            <v>1960.5</v>
          </cell>
          <cell r="T114">
            <v>-4.933333333333334E-2</v>
          </cell>
          <cell r="U114">
            <v>-4.933333333333334E-2</v>
          </cell>
        </row>
        <row r="115">
          <cell r="R115">
            <v>1961.5</v>
          </cell>
          <cell r="T115">
            <v>4.0499999999999987E-2</v>
          </cell>
          <cell r="U115">
            <v>4.0499999999999987E-2</v>
          </cell>
        </row>
        <row r="116">
          <cell r="R116">
            <v>1962.5</v>
          </cell>
          <cell r="T116">
            <v>1.6333333333333335E-2</v>
          </cell>
          <cell r="U116">
            <v>1.6333333333333335E-2</v>
          </cell>
        </row>
        <row r="117">
          <cell r="R117">
            <v>1963.5</v>
          </cell>
          <cell r="T117">
            <v>4.8583333333333339E-2</v>
          </cell>
          <cell r="U117">
            <v>4.8583333333333339E-2</v>
          </cell>
        </row>
        <row r="118">
          <cell r="R118">
            <v>1964.5</v>
          </cell>
          <cell r="T118">
            <v>-0.22241666666666662</v>
          </cell>
          <cell r="U118">
            <v>-0.22241666666666662</v>
          </cell>
        </row>
        <row r="119">
          <cell r="R119">
            <v>1965.5</v>
          </cell>
          <cell r="T119">
            <v>-0.14149999999999999</v>
          </cell>
          <cell r="U119">
            <v>-0.14149999999999999</v>
          </cell>
        </row>
        <row r="120">
          <cell r="R120">
            <v>1966.5</v>
          </cell>
          <cell r="T120">
            <v>-6.9250000000000006E-2</v>
          </cell>
          <cell r="U120">
            <v>-6.9250000000000006E-2</v>
          </cell>
        </row>
        <row r="121">
          <cell r="R121">
            <v>1967.5</v>
          </cell>
          <cell r="T121">
            <v>-7.4249999999999997E-2</v>
          </cell>
          <cell r="U121">
            <v>-7.4249999999999997E-2</v>
          </cell>
        </row>
        <row r="122">
          <cell r="R122">
            <v>1968.5</v>
          </cell>
          <cell r="T122">
            <v>-0.11299999999999999</v>
          </cell>
          <cell r="U122">
            <v>-0.11299999999999999</v>
          </cell>
        </row>
        <row r="123">
          <cell r="R123">
            <v>1969.5</v>
          </cell>
          <cell r="T123">
            <v>3.1999999999999994E-2</v>
          </cell>
          <cell r="U123">
            <v>3.1999999999999994E-2</v>
          </cell>
        </row>
        <row r="124">
          <cell r="R124">
            <v>1970.5</v>
          </cell>
          <cell r="T124">
            <v>-2.6000000000000006E-2</v>
          </cell>
          <cell r="U124">
            <v>-2.6000000000000006E-2</v>
          </cell>
        </row>
        <row r="125">
          <cell r="R125">
            <v>1971.5</v>
          </cell>
          <cell r="T125">
            <v>-0.1859166666666667</v>
          </cell>
          <cell r="U125">
            <v>-0.1859166666666667</v>
          </cell>
        </row>
        <row r="126">
          <cell r="R126">
            <v>1972.5</v>
          </cell>
          <cell r="T126">
            <v>-6.7500000000000004E-2</v>
          </cell>
          <cell r="U126">
            <v>-6.7500000000000004E-2</v>
          </cell>
        </row>
        <row r="127">
          <cell r="R127">
            <v>1973.5</v>
          </cell>
          <cell r="T127">
            <v>6.2250000000000021E-2</v>
          </cell>
          <cell r="U127">
            <v>6.2250000000000021E-2</v>
          </cell>
        </row>
        <row r="128">
          <cell r="R128">
            <v>1974.5</v>
          </cell>
          <cell r="T128">
            <v>-0.21225000000000002</v>
          </cell>
          <cell r="U128">
            <v>-0.21225000000000002</v>
          </cell>
        </row>
        <row r="129">
          <cell r="R129">
            <v>1975.5</v>
          </cell>
          <cell r="T129">
            <v>-0.14766666666666667</v>
          </cell>
          <cell r="U129">
            <v>-0.14766666666666667</v>
          </cell>
        </row>
        <row r="130">
          <cell r="R130">
            <v>1976.5</v>
          </cell>
          <cell r="T130">
            <v>-0.24066666666666661</v>
          </cell>
          <cell r="U130">
            <v>-0.24066666666666661</v>
          </cell>
        </row>
        <row r="131">
          <cell r="R131">
            <v>1977.5</v>
          </cell>
          <cell r="T131">
            <v>4.5749999999999992E-2</v>
          </cell>
          <cell r="U131">
            <v>4.5749999999999992E-2</v>
          </cell>
        </row>
        <row r="132">
          <cell r="R132">
            <v>1978.5</v>
          </cell>
          <cell r="T132">
            <v>-6.2666666666666662E-2</v>
          </cell>
          <cell r="U132">
            <v>-6.2666666666666662E-2</v>
          </cell>
        </row>
        <row r="133">
          <cell r="R133">
            <v>1979.5</v>
          </cell>
        </row>
        <row r="134">
          <cell r="R134">
            <v>1980.5</v>
          </cell>
        </row>
        <row r="135">
          <cell r="R135">
            <v>1981.5</v>
          </cell>
        </row>
        <row r="136">
          <cell r="R136">
            <v>1982.5</v>
          </cell>
        </row>
        <row r="137">
          <cell r="R137">
            <v>1983.5</v>
          </cell>
        </row>
        <row r="138">
          <cell r="R138">
            <v>1984.5</v>
          </cell>
        </row>
        <row r="139">
          <cell r="R139">
            <v>1985.5</v>
          </cell>
        </row>
        <row r="140">
          <cell r="R140">
            <v>1986.5</v>
          </cell>
        </row>
        <row r="141">
          <cell r="R141">
            <v>1987.5</v>
          </cell>
        </row>
        <row r="142">
          <cell r="R142">
            <v>1988.5</v>
          </cell>
        </row>
        <row r="143">
          <cell r="R143">
            <v>1989.5</v>
          </cell>
        </row>
        <row r="144">
          <cell r="R144">
            <v>1990.5</v>
          </cell>
        </row>
        <row r="145">
          <cell r="R145">
            <v>1991.5</v>
          </cell>
        </row>
        <row r="146">
          <cell r="R146">
            <v>1992.5</v>
          </cell>
        </row>
        <row r="147">
          <cell r="R147">
            <v>1993.5</v>
          </cell>
        </row>
        <row r="148">
          <cell r="R148">
            <v>1994.5</v>
          </cell>
        </row>
        <row r="149">
          <cell r="R149">
            <v>1995.5</v>
          </cell>
        </row>
        <row r="150">
          <cell r="R150">
            <v>1996.5</v>
          </cell>
        </row>
        <row r="151">
          <cell r="R151">
            <v>1997.5</v>
          </cell>
        </row>
        <row r="152">
          <cell r="R152">
            <v>1998.5</v>
          </cell>
        </row>
        <row r="153">
          <cell r="R153">
            <v>1999.5</v>
          </cell>
        </row>
        <row r="154">
          <cell r="R154">
            <v>2000.5</v>
          </cell>
        </row>
        <row r="155">
          <cell r="R155">
            <v>2001.5</v>
          </cell>
        </row>
        <row r="156">
          <cell r="R156">
            <v>2002.5</v>
          </cell>
        </row>
        <row r="157">
          <cell r="R157">
            <v>2003.5</v>
          </cell>
        </row>
        <row r="158">
          <cell r="R158">
            <v>2004.5</v>
          </cell>
        </row>
        <row r="159">
          <cell r="R159">
            <v>2005.5</v>
          </cell>
        </row>
        <row r="160">
          <cell r="R160">
            <v>2006.5</v>
          </cell>
        </row>
        <row r="161">
          <cell r="R161">
            <v>2007.5</v>
          </cell>
        </row>
        <row r="162">
          <cell r="R162">
            <v>2008.5</v>
          </cell>
        </row>
        <row r="163">
          <cell r="R163">
            <v>2009.5</v>
          </cell>
        </row>
        <row r="164">
          <cell r="R164">
            <v>2010.5</v>
          </cell>
        </row>
        <row r="165">
          <cell r="R165">
            <v>2011.5</v>
          </cell>
        </row>
        <row r="166">
          <cell r="R166">
            <v>2012.5</v>
          </cell>
        </row>
        <row r="167">
          <cell r="R167">
            <v>2013.5</v>
          </cell>
        </row>
        <row r="168">
          <cell r="R168">
            <v>2014.5</v>
          </cell>
        </row>
        <row r="169">
          <cell r="R169">
            <v>2015.5</v>
          </cell>
        </row>
        <row r="170">
          <cell r="R170">
            <v>2016.5</v>
          </cell>
        </row>
        <row r="171">
          <cell r="R171">
            <v>2017.5</v>
          </cell>
        </row>
        <row r="172">
          <cell r="R172">
            <v>2018.5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CRN"/>
      <sheetName val="USCRN Comparison"/>
      <sheetName val="USCRN-UAH Comparison"/>
      <sheetName val="Chart HC4 Temp-CO2"/>
      <sheetName val="Chart1"/>
      <sheetName val="Chart2"/>
      <sheetName val="Chart3"/>
      <sheetName val="Chart4"/>
      <sheetName val="Temperatures - MMA"/>
      <sheetName val="Temperatures - MMA - GISS-HC"/>
      <sheetName val="Chart6"/>
      <sheetName val="Chart7"/>
      <sheetName val="Chart8"/>
      <sheetName val="Chart9"/>
      <sheetName val="Chart10"/>
      <sheetName val="Temp-CO2-Sun-MA-2"/>
      <sheetName val="Temp-CO2-Sun-MA-2a"/>
      <sheetName val="Temp-CO2-Sun-MA-1"/>
      <sheetName val="Chart11"/>
      <sheetName val="Chart12"/>
      <sheetName val="Chart13"/>
      <sheetName val="Chart14"/>
      <sheetName val="Chart15"/>
      <sheetName val="Chart16"/>
      <sheetName val="Chart17"/>
      <sheetName val="Chart18"/>
      <sheetName val="Chart19"/>
      <sheetName val="Sea Level Data"/>
      <sheetName val="Chart20"/>
      <sheetName val="Chart21"/>
      <sheetName val="Chart22"/>
      <sheetName val="Chart23"/>
      <sheetName val="UAH Comparisons"/>
      <sheetName val="UAH M-Update - Feb-16"/>
      <sheetName val="UAH Update - Feb-16"/>
      <sheetName val="UAH"/>
      <sheetName val="Chart24"/>
      <sheetName val="HadCRUT3"/>
      <sheetName val="Chart25"/>
      <sheetName val="HadCrut4 Data"/>
      <sheetName val="HadCRUT4"/>
      <sheetName val="Chart26"/>
      <sheetName val="Chart27"/>
      <sheetName val="Chart28"/>
      <sheetName val="Chart29"/>
      <sheetName val="RSS"/>
      <sheetName val="Sheet1"/>
      <sheetName val="Chart30"/>
      <sheetName val="GISS Anomaly Data - Monthly"/>
      <sheetName val="GISS - Land-Sea Comparison"/>
      <sheetName val="Chart31"/>
      <sheetName val="Sheet4"/>
      <sheetName val="Raw CO2 Table"/>
      <sheetName val="Raw CO2"/>
      <sheetName val="Raw Data"/>
      <sheetName val="Anomaly Data"/>
      <sheetName val="Anomaly Data - Monthly"/>
      <sheetName val="Sheet2"/>
      <sheetName val="Chart32"/>
      <sheetName val="Chart33"/>
      <sheetName val="TSI-Data-Daily"/>
      <sheetName val="Chart34"/>
      <sheetName val="TSI-Data-Yearly"/>
      <sheetName val="Sunspots - 1818-Present"/>
      <sheetName val="TSI-200 Year Cycle-10 Year  (3)"/>
      <sheetName val="TSI-200 Year Cycle-10 Year MMA1"/>
      <sheetName val="TSI-200 Year Cycle-10 Year MMA2"/>
      <sheetName val="TSI-200 Year Cycle-10 Year MMA3"/>
      <sheetName val="TSI-200 Year Cycle-10 Year MMA4"/>
      <sheetName val="Chart35"/>
      <sheetName val="Chart36"/>
      <sheetName val="Greenland-Danmarkshavn"/>
      <sheetName val="Greenland-Godthab Nuuk"/>
      <sheetName val="Greenland-Nord"/>
      <sheetName val="Greenland-Angmagssalik"/>
      <sheetName val="Greenland-Egedesminde"/>
      <sheetName val="Chart3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sheetData sheetId="38" refreshError="1"/>
      <sheetData sheetId="39"/>
      <sheetData sheetId="40">
        <row r="5">
          <cell r="C5">
            <v>1850.0416666666667</v>
          </cell>
          <cell r="D5">
            <v>-0.70199999999999996</v>
          </cell>
        </row>
        <row r="6">
          <cell r="C6">
            <v>1850.125</v>
          </cell>
          <cell r="D6">
            <v>-0.28100000000000003</v>
          </cell>
        </row>
        <row r="7">
          <cell r="C7">
            <v>1850.2083333333333</v>
          </cell>
          <cell r="D7">
            <v>-0.73199999999999998</v>
          </cell>
        </row>
        <row r="8">
          <cell r="C8">
            <v>1850.2916666666665</v>
          </cell>
          <cell r="D8">
            <v>-0.56899999999999995</v>
          </cell>
        </row>
        <row r="9">
          <cell r="C9">
            <v>1850.3749999999998</v>
          </cell>
          <cell r="D9">
            <v>-0.32600000000000001</v>
          </cell>
        </row>
        <row r="10">
          <cell r="C10">
            <v>1850.458333333333</v>
          </cell>
          <cell r="D10">
            <v>-0.21199999999999999</v>
          </cell>
        </row>
        <row r="11">
          <cell r="C11">
            <v>1850.5416666666663</v>
          </cell>
          <cell r="D11">
            <v>-0.128</v>
          </cell>
        </row>
        <row r="12">
          <cell r="C12">
            <v>1850.6249999999995</v>
          </cell>
          <cell r="D12">
            <v>-0.23200000000000001</v>
          </cell>
        </row>
        <row r="13">
          <cell r="C13">
            <v>1850.7083333333328</v>
          </cell>
          <cell r="D13">
            <v>-0.435</v>
          </cell>
        </row>
        <row r="14">
          <cell r="C14">
            <v>1850.7916666666661</v>
          </cell>
          <cell r="D14">
            <v>-0.45200000000000001</v>
          </cell>
        </row>
        <row r="15">
          <cell r="C15">
            <v>1850.8749999999993</v>
          </cell>
          <cell r="D15">
            <v>-0.189</v>
          </cell>
        </row>
        <row r="16">
          <cell r="C16">
            <v>1850.9583333333326</v>
          </cell>
          <cell r="D16">
            <v>-0.26700000000000002</v>
          </cell>
        </row>
        <row r="17">
          <cell r="C17">
            <v>1851.0416666666658</v>
          </cell>
          <cell r="D17">
            <v>-0.29899999999999999</v>
          </cell>
        </row>
        <row r="18">
          <cell r="C18">
            <v>1851.1249999999991</v>
          </cell>
          <cell r="D18">
            <v>-0.35799999999999998</v>
          </cell>
        </row>
        <row r="19">
          <cell r="C19">
            <v>1851.2083333333323</v>
          </cell>
          <cell r="D19">
            <v>-0.48199999999999998</v>
          </cell>
        </row>
        <row r="20">
          <cell r="C20">
            <v>1851.2916666666656</v>
          </cell>
          <cell r="D20">
            <v>-0.44400000000000001</v>
          </cell>
        </row>
        <row r="21">
          <cell r="C21">
            <v>1851.3749999999989</v>
          </cell>
          <cell r="D21">
            <v>-0.3</v>
          </cell>
        </row>
        <row r="22">
          <cell r="C22">
            <v>1851.4583333333321</v>
          </cell>
          <cell r="D22">
            <v>-0.188</v>
          </cell>
        </row>
        <row r="23">
          <cell r="C23">
            <v>1851.5416666666654</v>
          </cell>
          <cell r="D23">
            <v>-0.21299999999999999</v>
          </cell>
        </row>
        <row r="24">
          <cell r="C24">
            <v>1851.6249999999986</v>
          </cell>
          <cell r="D24">
            <v>-0.152</v>
          </cell>
        </row>
        <row r="25">
          <cell r="C25">
            <v>1851.7083333333319</v>
          </cell>
          <cell r="D25">
            <v>-0.105</v>
          </cell>
        </row>
        <row r="26">
          <cell r="C26">
            <v>1851.7916666666652</v>
          </cell>
          <cell r="D26">
            <v>-0.06</v>
          </cell>
        </row>
        <row r="27">
          <cell r="C27">
            <v>1851.8749999999984</v>
          </cell>
          <cell r="D27">
            <v>-2.7E-2</v>
          </cell>
        </row>
        <row r="28">
          <cell r="C28">
            <v>1851.9583333333317</v>
          </cell>
          <cell r="D28">
            <v>-6.4000000000000001E-2</v>
          </cell>
        </row>
        <row r="29">
          <cell r="C29">
            <v>1852.0416666666649</v>
          </cell>
          <cell r="D29">
            <v>-0.307</v>
          </cell>
        </row>
        <row r="30">
          <cell r="C30">
            <v>1852.1249999999982</v>
          </cell>
          <cell r="D30">
            <v>-0.47599999999999998</v>
          </cell>
        </row>
        <row r="31">
          <cell r="C31">
            <v>1852.2083333333314</v>
          </cell>
          <cell r="D31">
            <v>-0.505</v>
          </cell>
        </row>
        <row r="32">
          <cell r="C32">
            <v>1852.2916666666647</v>
          </cell>
          <cell r="D32">
            <v>-0.55800000000000005</v>
          </cell>
        </row>
        <row r="33">
          <cell r="C33">
            <v>1852.374999999998</v>
          </cell>
          <cell r="D33">
            <v>-0.20699999999999999</v>
          </cell>
        </row>
        <row r="34">
          <cell r="C34">
            <v>1852.4583333333312</v>
          </cell>
          <cell r="D34">
            <v>-3.6999999999999998E-2</v>
          </cell>
        </row>
        <row r="35">
          <cell r="C35">
            <v>1852.5416666666645</v>
          </cell>
          <cell r="D35">
            <v>-1.4999999999999999E-2</v>
          </cell>
        </row>
        <row r="36">
          <cell r="C36">
            <v>1852.6249999999977</v>
          </cell>
          <cell r="D36">
            <v>-0.19400000000000001</v>
          </cell>
        </row>
        <row r="37">
          <cell r="C37">
            <v>1852.708333333331</v>
          </cell>
          <cell r="D37">
            <v>-0.124</v>
          </cell>
        </row>
        <row r="38">
          <cell r="C38">
            <v>1852.7916666666642</v>
          </cell>
          <cell r="D38">
            <v>-0.216</v>
          </cell>
        </row>
        <row r="39">
          <cell r="C39">
            <v>1852.8749999999975</v>
          </cell>
          <cell r="D39">
            <v>-0.186</v>
          </cell>
        </row>
        <row r="40">
          <cell r="C40">
            <v>1852.9583333333308</v>
          </cell>
          <cell r="D40">
            <v>8.5000000000000006E-2</v>
          </cell>
        </row>
        <row r="41">
          <cell r="C41">
            <v>1853.041666666664</v>
          </cell>
          <cell r="D41">
            <v>-0.17399999999999999</v>
          </cell>
        </row>
        <row r="42">
          <cell r="C42">
            <v>1853.1249999999973</v>
          </cell>
          <cell r="D42">
            <v>-0.32600000000000001</v>
          </cell>
        </row>
        <row r="43">
          <cell r="C43">
            <v>1853.2083333333305</v>
          </cell>
          <cell r="D43">
            <v>-0.313</v>
          </cell>
        </row>
        <row r="44">
          <cell r="C44">
            <v>1853.2916666666638</v>
          </cell>
          <cell r="D44">
            <v>-0.35199999999999998</v>
          </cell>
        </row>
        <row r="45">
          <cell r="C45">
            <v>1853.374999999997</v>
          </cell>
          <cell r="D45">
            <v>-0.26700000000000002</v>
          </cell>
        </row>
        <row r="46">
          <cell r="C46">
            <v>1853.4583333333303</v>
          </cell>
          <cell r="D46">
            <v>-0.17599999999999999</v>
          </cell>
        </row>
        <row r="47">
          <cell r="C47">
            <v>1853.5416666666636</v>
          </cell>
          <cell r="D47">
            <v>-5.7000000000000002E-2</v>
          </cell>
        </row>
        <row r="48">
          <cell r="C48">
            <v>1853.6249999999968</v>
          </cell>
          <cell r="D48">
            <v>-0.14599999999999999</v>
          </cell>
        </row>
        <row r="49">
          <cell r="C49">
            <v>1853.7083333333301</v>
          </cell>
          <cell r="D49">
            <v>-0.40500000000000003</v>
          </cell>
        </row>
        <row r="50">
          <cell r="C50">
            <v>1853.7916666666633</v>
          </cell>
          <cell r="D50">
            <v>-0.36</v>
          </cell>
        </row>
        <row r="51">
          <cell r="C51">
            <v>1853.8749999999966</v>
          </cell>
          <cell r="D51">
            <v>-0.25700000000000001</v>
          </cell>
        </row>
        <row r="52">
          <cell r="C52">
            <v>1853.9583333333298</v>
          </cell>
          <cell r="D52">
            <v>-0.44400000000000001</v>
          </cell>
        </row>
        <row r="53">
          <cell r="C53">
            <v>1854.0416666666631</v>
          </cell>
          <cell r="D53">
            <v>-0.373</v>
          </cell>
        </row>
        <row r="54">
          <cell r="C54">
            <v>1854.1249999999964</v>
          </cell>
          <cell r="D54">
            <v>-0.28799999999999998</v>
          </cell>
        </row>
        <row r="55">
          <cell r="C55">
            <v>1854.2083333333296</v>
          </cell>
          <cell r="D55">
            <v>-0.29099999999999998</v>
          </cell>
        </row>
        <row r="56">
          <cell r="C56">
            <v>1854.2916666666629</v>
          </cell>
          <cell r="D56">
            <v>-0.34799999999999998</v>
          </cell>
        </row>
        <row r="57">
          <cell r="C57">
            <v>1854.3749999999961</v>
          </cell>
          <cell r="D57">
            <v>-0.23300000000000001</v>
          </cell>
        </row>
        <row r="58">
          <cell r="C58">
            <v>1854.4583333333294</v>
          </cell>
          <cell r="D58">
            <v>-0.216</v>
          </cell>
        </row>
        <row r="59">
          <cell r="C59">
            <v>1854.5416666666626</v>
          </cell>
          <cell r="D59">
            <v>-0.23100000000000001</v>
          </cell>
        </row>
        <row r="60">
          <cell r="C60">
            <v>1854.6249999999959</v>
          </cell>
          <cell r="D60">
            <v>-0.16900000000000001</v>
          </cell>
        </row>
        <row r="61">
          <cell r="C61">
            <v>1854.7083333333292</v>
          </cell>
          <cell r="D61">
            <v>-0.121</v>
          </cell>
        </row>
        <row r="62">
          <cell r="C62">
            <v>1854.7916666666624</v>
          </cell>
          <cell r="D62">
            <v>-0.191</v>
          </cell>
        </row>
        <row r="63">
          <cell r="C63">
            <v>1854.8749999999957</v>
          </cell>
          <cell r="D63">
            <v>-0.372</v>
          </cell>
        </row>
        <row r="64">
          <cell r="C64">
            <v>1854.9583333333289</v>
          </cell>
          <cell r="D64">
            <v>-0.23499999999999999</v>
          </cell>
        </row>
        <row r="65">
          <cell r="C65">
            <v>1855.0416666666622</v>
          </cell>
          <cell r="D65">
            <v>-0.17599999999999999</v>
          </cell>
        </row>
        <row r="66">
          <cell r="C66">
            <v>1855.1249999999955</v>
          </cell>
          <cell r="D66">
            <v>-0.4</v>
          </cell>
        </row>
        <row r="67">
          <cell r="C67">
            <v>1855.2083333333287</v>
          </cell>
          <cell r="D67">
            <v>-0.30299999999999999</v>
          </cell>
        </row>
        <row r="68">
          <cell r="C68">
            <v>1855.291666666662</v>
          </cell>
          <cell r="D68">
            <v>-0.221</v>
          </cell>
        </row>
        <row r="69">
          <cell r="C69">
            <v>1855.3749999999952</v>
          </cell>
          <cell r="D69">
            <v>-0.33700000000000002</v>
          </cell>
        </row>
        <row r="70">
          <cell r="C70">
            <v>1855.4583333333285</v>
          </cell>
          <cell r="D70">
            <v>-0.16300000000000001</v>
          </cell>
        </row>
        <row r="71">
          <cell r="C71">
            <v>1855.5416666666617</v>
          </cell>
          <cell r="D71">
            <v>-0.26900000000000002</v>
          </cell>
        </row>
        <row r="72">
          <cell r="C72">
            <v>1855.624999999995</v>
          </cell>
          <cell r="D72">
            <v>-0.16200000000000001</v>
          </cell>
        </row>
        <row r="73">
          <cell r="C73">
            <v>1855.7083333333283</v>
          </cell>
          <cell r="D73">
            <v>-0.34300000000000003</v>
          </cell>
        </row>
        <row r="74">
          <cell r="C74">
            <v>1855.7916666666615</v>
          </cell>
          <cell r="D74">
            <v>-0.21099999999999999</v>
          </cell>
        </row>
        <row r="75">
          <cell r="C75">
            <v>1855.8749999999948</v>
          </cell>
          <cell r="D75">
            <v>-0.217</v>
          </cell>
        </row>
        <row r="76">
          <cell r="C76">
            <v>1855.958333333328</v>
          </cell>
          <cell r="D76">
            <v>-0.51300000000000001</v>
          </cell>
        </row>
        <row r="77">
          <cell r="C77">
            <v>1856.0416666666613</v>
          </cell>
          <cell r="D77">
            <v>-0.107</v>
          </cell>
        </row>
        <row r="78">
          <cell r="C78">
            <v>1856.1249999999945</v>
          </cell>
          <cell r="D78">
            <v>-0.36899999999999999</v>
          </cell>
        </row>
        <row r="79">
          <cell r="C79">
            <v>1856.2083333333278</v>
          </cell>
          <cell r="D79">
            <v>-0.50800000000000001</v>
          </cell>
        </row>
        <row r="80">
          <cell r="C80">
            <v>1856.2916666666611</v>
          </cell>
          <cell r="D80">
            <v>-0.378</v>
          </cell>
        </row>
        <row r="81">
          <cell r="C81">
            <v>1856.3749999999943</v>
          </cell>
          <cell r="D81">
            <v>-0.11899999999999999</v>
          </cell>
        </row>
        <row r="82">
          <cell r="C82">
            <v>1856.4583333333276</v>
          </cell>
          <cell r="D82">
            <v>-0.28899999999999998</v>
          </cell>
        </row>
        <row r="83">
          <cell r="C83">
            <v>1856.5416666666608</v>
          </cell>
          <cell r="D83">
            <v>-0.29799999999999999</v>
          </cell>
        </row>
        <row r="84">
          <cell r="C84">
            <v>1856.6249999999941</v>
          </cell>
          <cell r="D84">
            <v>-0.30499999999999999</v>
          </cell>
        </row>
        <row r="85">
          <cell r="C85">
            <v>1856.7083333333273</v>
          </cell>
          <cell r="D85">
            <v>-0.45700000000000002</v>
          </cell>
        </row>
        <row r="86">
          <cell r="C86">
            <v>1856.7916666666606</v>
          </cell>
          <cell r="D86">
            <v>-0.39200000000000002</v>
          </cell>
        </row>
        <row r="87">
          <cell r="C87">
            <v>1856.8749999999939</v>
          </cell>
          <cell r="D87">
            <v>-0.60799999999999998</v>
          </cell>
        </row>
        <row r="88">
          <cell r="C88">
            <v>1856.9583333333271</v>
          </cell>
          <cell r="D88">
            <v>-0.44500000000000001</v>
          </cell>
        </row>
        <row r="89">
          <cell r="C89">
            <v>1857.0416666666604</v>
          </cell>
          <cell r="D89">
            <v>-0.50600000000000001</v>
          </cell>
        </row>
        <row r="90">
          <cell r="C90">
            <v>1857.1249999999936</v>
          </cell>
          <cell r="D90">
            <v>-0.36</v>
          </cell>
        </row>
        <row r="91">
          <cell r="C91">
            <v>1857.2083333333269</v>
          </cell>
          <cell r="D91">
            <v>-0.43</v>
          </cell>
        </row>
        <row r="92">
          <cell r="C92">
            <v>1857.2916666666601</v>
          </cell>
          <cell r="D92">
            <v>-0.63600000000000001</v>
          </cell>
        </row>
        <row r="93">
          <cell r="C93">
            <v>1857.3749999999934</v>
          </cell>
          <cell r="D93">
            <v>-0.56499999999999995</v>
          </cell>
        </row>
        <row r="94">
          <cell r="C94">
            <v>1857.4583333333267</v>
          </cell>
          <cell r="D94">
            <v>-0.311</v>
          </cell>
        </row>
        <row r="95">
          <cell r="C95">
            <v>1857.5416666666599</v>
          </cell>
          <cell r="D95">
            <v>-0.53800000000000003</v>
          </cell>
        </row>
        <row r="96">
          <cell r="C96">
            <v>1857.6249999999932</v>
          </cell>
          <cell r="D96">
            <v>-0.32600000000000001</v>
          </cell>
        </row>
        <row r="97">
          <cell r="C97">
            <v>1857.7083333333264</v>
          </cell>
          <cell r="D97">
            <v>-0.39400000000000002</v>
          </cell>
        </row>
        <row r="98">
          <cell r="C98">
            <v>1857.7916666666597</v>
          </cell>
          <cell r="D98">
            <v>-0.46400000000000002</v>
          </cell>
        </row>
        <row r="99">
          <cell r="C99">
            <v>1857.874999999993</v>
          </cell>
          <cell r="D99">
            <v>-0.66600000000000004</v>
          </cell>
        </row>
        <row r="100">
          <cell r="C100">
            <v>1857.9583333333262</v>
          </cell>
          <cell r="D100">
            <v>-0.36699999999999999</v>
          </cell>
        </row>
        <row r="101">
          <cell r="C101">
            <v>1858.0416666666595</v>
          </cell>
          <cell r="D101">
            <v>-0.53100000000000003</v>
          </cell>
        </row>
        <row r="102">
          <cell r="C102">
            <v>1858.1249999999927</v>
          </cell>
          <cell r="D102">
            <v>-0.70899999999999996</v>
          </cell>
        </row>
        <row r="103">
          <cell r="C103">
            <v>1858.208333333326</v>
          </cell>
          <cell r="D103">
            <v>-0.55300000000000005</v>
          </cell>
        </row>
        <row r="104">
          <cell r="C104">
            <v>1858.2916666666592</v>
          </cell>
          <cell r="D104">
            <v>-0.51600000000000001</v>
          </cell>
        </row>
        <row r="105">
          <cell r="C105">
            <v>1858.3749999999925</v>
          </cell>
          <cell r="D105">
            <v>-0.65500000000000003</v>
          </cell>
        </row>
        <row r="106">
          <cell r="C106">
            <v>1858.4583333333258</v>
          </cell>
          <cell r="D106">
            <v>-0.57899999999999996</v>
          </cell>
        </row>
        <row r="107">
          <cell r="C107">
            <v>1858.541666666659</v>
          </cell>
          <cell r="D107">
            <v>-0.32300000000000001</v>
          </cell>
        </row>
        <row r="108">
          <cell r="C108">
            <v>1858.6249999999923</v>
          </cell>
          <cell r="D108">
            <v>-0.28100000000000003</v>
          </cell>
        </row>
        <row r="109">
          <cell r="C109">
            <v>1858.7083333333255</v>
          </cell>
          <cell r="D109">
            <v>-0.33900000000000002</v>
          </cell>
        </row>
        <row r="110">
          <cell r="C110">
            <v>1858.7916666666588</v>
          </cell>
          <cell r="D110">
            <v>-0.20399999999999999</v>
          </cell>
        </row>
        <row r="111">
          <cell r="C111">
            <v>1858.874999999992</v>
          </cell>
          <cell r="D111">
            <v>-0.64500000000000002</v>
          </cell>
        </row>
        <row r="112">
          <cell r="C112">
            <v>1858.9583333333253</v>
          </cell>
          <cell r="D112">
            <v>-0.30399999999999999</v>
          </cell>
        </row>
        <row r="113">
          <cell r="C113">
            <v>1859.0416666666586</v>
          </cell>
          <cell r="D113">
            <v>-0.311</v>
          </cell>
        </row>
        <row r="114">
          <cell r="C114">
            <v>1859.1249999999918</v>
          </cell>
          <cell r="D114">
            <v>-0.19500000000000001</v>
          </cell>
        </row>
        <row r="115">
          <cell r="C115">
            <v>1859.2083333333251</v>
          </cell>
          <cell r="D115">
            <v>-0.33600000000000002</v>
          </cell>
        </row>
        <row r="116">
          <cell r="C116">
            <v>1859.2916666666583</v>
          </cell>
          <cell r="D116">
            <v>-0.2</v>
          </cell>
        </row>
        <row r="117">
          <cell r="C117">
            <v>1859.3749999999916</v>
          </cell>
          <cell r="D117">
            <v>-0.312</v>
          </cell>
        </row>
        <row r="118">
          <cell r="C118">
            <v>1859.4583333333248</v>
          </cell>
          <cell r="D118">
            <v>-0.249</v>
          </cell>
        </row>
        <row r="119">
          <cell r="C119">
            <v>1859.5416666666581</v>
          </cell>
          <cell r="D119">
            <v>-0.28299999999999997</v>
          </cell>
        </row>
        <row r="120">
          <cell r="C120">
            <v>1859.6249999999914</v>
          </cell>
          <cell r="D120">
            <v>-9.9000000000000005E-2</v>
          </cell>
        </row>
        <row r="121">
          <cell r="C121">
            <v>1859.7083333333246</v>
          </cell>
          <cell r="D121">
            <v>-0.57399999999999995</v>
          </cell>
        </row>
        <row r="122">
          <cell r="C122">
            <v>1859.7916666666579</v>
          </cell>
          <cell r="D122">
            <v>-0.25600000000000001</v>
          </cell>
        </row>
        <row r="123">
          <cell r="C123">
            <v>1859.8749999999911</v>
          </cell>
          <cell r="D123">
            <v>-0.32400000000000001</v>
          </cell>
        </row>
        <row r="124">
          <cell r="C124">
            <v>1859.9583333333244</v>
          </cell>
          <cell r="D124">
            <v>-0.35799999999999998</v>
          </cell>
        </row>
        <row r="125">
          <cell r="C125">
            <v>1860.0416666666576</v>
          </cell>
          <cell r="D125">
            <v>-0.19500000000000001</v>
          </cell>
        </row>
        <row r="126">
          <cell r="C126">
            <v>1860.1249999999909</v>
          </cell>
          <cell r="D126">
            <v>-0.43099999999999999</v>
          </cell>
        </row>
        <row r="127">
          <cell r="C127">
            <v>1860.2083333333242</v>
          </cell>
          <cell r="D127">
            <v>-0.64900000000000002</v>
          </cell>
        </row>
        <row r="128">
          <cell r="C128">
            <v>1860.2916666666574</v>
          </cell>
          <cell r="D128">
            <v>-0.34499999999999997</v>
          </cell>
        </row>
        <row r="129">
          <cell r="C129">
            <v>1860.3749999999907</v>
          </cell>
          <cell r="D129">
            <v>-0.3</v>
          </cell>
        </row>
        <row r="130">
          <cell r="C130">
            <v>1860.4583333333239</v>
          </cell>
          <cell r="D130">
            <v>-0.308</v>
          </cell>
        </row>
        <row r="131">
          <cell r="C131">
            <v>1860.5416666666572</v>
          </cell>
          <cell r="D131">
            <v>-0.115</v>
          </cell>
        </row>
        <row r="132">
          <cell r="C132">
            <v>1860.6249999999905</v>
          </cell>
          <cell r="D132">
            <v>-0.193</v>
          </cell>
        </row>
        <row r="133">
          <cell r="C133">
            <v>1860.7083333333237</v>
          </cell>
          <cell r="D133">
            <v>-0.224</v>
          </cell>
        </row>
        <row r="134">
          <cell r="C134">
            <v>1860.791666666657</v>
          </cell>
          <cell r="D134">
            <v>-0.19700000000000001</v>
          </cell>
        </row>
        <row r="135">
          <cell r="C135">
            <v>1860.8749999999902</v>
          </cell>
          <cell r="D135">
            <v>-0.50800000000000001</v>
          </cell>
        </row>
        <row r="136">
          <cell r="C136">
            <v>1860.9583333333235</v>
          </cell>
          <cell r="D136">
            <v>-0.753</v>
          </cell>
        </row>
        <row r="137">
          <cell r="C137">
            <v>1861.0416666666567</v>
          </cell>
          <cell r="D137">
            <v>-0.9</v>
          </cell>
        </row>
        <row r="138">
          <cell r="C138">
            <v>1861.12499999999</v>
          </cell>
          <cell r="D138">
            <v>-0.52600000000000002</v>
          </cell>
        </row>
        <row r="139">
          <cell r="C139">
            <v>1861.2083333333233</v>
          </cell>
          <cell r="D139">
            <v>-0.46800000000000003</v>
          </cell>
        </row>
        <row r="140">
          <cell r="C140">
            <v>1861.2916666666565</v>
          </cell>
          <cell r="D140">
            <v>-0.4</v>
          </cell>
        </row>
        <row r="141">
          <cell r="C141">
            <v>1861.3749999999898</v>
          </cell>
          <cell r="D141">
            <v>-0.76800000000000002</v>
          </cell>
        </row>
        <row r="142">
          <cell r="C142">
            <v>1861.458333333323</v>
          </cell>
          <cell r="D142">
            <v>-0.187</v>
          </cell>
        </row>
        <row r="143">
          <cell r="C143">
            <v>1861.5416666666563</v>
          </cell>
          <cell r="D143">
            <v>-0.21199999999999999</v>
          </cell>
        </row>
        <row r="144">
          <cell r="C144">
            <v>1861.6249999999895</v>
          </cell>
          <cell r="D144">
            <v>-9.9000000000000005E-2</v>
          </cell>
        </row>
        <row r="145">
          <cell r="C145">
            <v>1861.7083333333228</v>
          </cell>
          <cell r="D145">
            <v>-0.33500000000000002</v>
          </cell>
        </row>
        <row r="146">
          <cell r="C146">
            <v>1861.7916666666561</v>
          </cell>
          <cell r="D146">
            <v>-0.35699999999999998</v>
          </cell>
        </row>
        <row r="147">
          <cell r="C147">
            <v>1861.8749999999893</v>
          </cell>
          <cell r="D147">
            <v>-0.42599999999999999</v>
          </cell>
        </row>
        <row r="148">
          <cell r="C148">
            <v>1861.9583333333226</v>
          </cell>
          <cell r="D148">
            <v>-0.26800000000000002</v>
          </cell>
        </row>
        <row r="149">
          <cell r="C149">
            <v>1862.0416666666558</v>
          </cell>
          <cell r="D149">
            <v>-0.753</v>
          </cell>
        </row>
        <row r="150">
          <cell r="C150">
            <v>1862.1249999999891</v>
          </cell>
          <cell r="D150">
            <v>-0.78500000000000003</v>
          </cell>
        </row>
        <row r="151">
          <cell r="C151">
            <v>1862.2083333333223</v>
          </cell>
          <cell r="D151">
            <v>-0.40400000000000003</v>
          </cell>
        </row>
        <row r="152">
          <cell r="C152">
            <v>1862.2916666666556</v>
          </cell>
          <cell r="D152">
            <v>-0.247</v>
          </cell>
        </row>
        <row r="153">
          <cell r="C153">
            <v>1862.3749999999889</v>
          </cell>
          <cell r="D153">
            <v>-0.23300000000000001</v>
          </cell>
        </row>
        <row r="154">
          <cell r="C154">
            <v>1862.4583333333221</v>
          </cell>
          <cell r="D154">
            <v>-0.34100000000000003</v>
          </cell>
        </row>
        <row r="155">
          <cell r="C155">
            <v>1862.5416666666554</v>
          </cell>
          <cell r="D155">
            <v>-0.34</v>
          </cell>
        </row>
        <row r="156">
          <cell r="C156">
            <v>1862.6249999999886</v>
          </cell>
          <cell r="D156">
            <v>-0.69899999999999995</v>
          </cell>
        </row>
        <row r="157">
          <cell r="C157">
            <v>1862.7083333333219</v>
          </cell>
          <cell r="D157">
            <v>-0.41799999999999998</v>
          </cell>
        </row>
        <row r="158">
          <cell r="C158">
            <v>1862.7916666666551</v>
          </cell>
          <cell r="D158">
            <v>-0.42599999999999999</v>
          </cell>
        </row>
        <row r="159">
          <cell r="C159">
            <v>1862.8749999999884</v>
          </cell>
          <cell r="D159">
            <v>-0.76500000000000001</v>
          </cell>
        </row>
        <row r="160">
          <cell r="C160">
            <v>1862.9583333333217</v>
          </cell>
          <cell r="D160">
            <v>-0.89400000000000002</v>
          </cell>
        </row>
        <row r="161">
          <cell r="C161">
            <v>1863.0416666666549</v>
          </cell>
          <cell r="D161">
            <v>0.128</v>
          </cell>
        </row>
        <row r="162">
          <cell r="C162">
            <v>1863.1249999999882</v>
          </cell>
          <cell r="D162">
            <v>-2.9000000000000001E-2</v>
          </cell>
        </row>
        <row r="163">
          <cell r="C163">
            <v>1863.2083333333214</v>
          </cell>
          <cell r="D163">
            <v>-0.36699999999999999</v>
          </cell>
        </row>
        <row r="164">
          <cell r="C164">
            <v>1863.2916666666547</v>
          </cell>
          <cell r="D164">
            <v>-0.24099999999999999</v>
          </cell>
        </row>
        <row r="165">
          <cell r="C165">
            <v>1863.3749999999879</v>
          </cell>
          <cell r="D165">
            <v>-0.32200000000000001</v>
          </cell>
        </row>
        <row r="166">
          <cell r="C166">
            <v>1863.4583333333212</v>
          </cell>
          <cell r="D166">
            <v>-0.40300000000000002</v>
          </cell>
        </row>
        <row r="167">
          <cell r="C167">
            <v>1863.5416666666545</v>
          </cell>
          <cell r="D167">
            <v>-0.42199999999999999</v>
          </cell>
        </row>
        <row r="168">
          <cell r="C168">
            <v>1863.6249999999877</v>
          </cell>
          <cell r="D168">
            <v>-0.316</v>
          </cell>
        </row>
        <row r="169">
          <cell r="C169">
            <v>1863.708333333321</v>
          </cell>
          <cell r="D169">
            <v>-0.32400000000000001</v>
          </cell>
        </row>
        <row r="170">
          <cell r="C170">
            <v>1863.7916666666542</v>
          </cell>
          <cell r="D170">
            <v>-0.38500000000000001</v>
          </cell>
        </row>
        <row r="171">
          <cell r="C171">
            <v>1863.8749999999875</v>
          </cell>
          <cell r="D171">
            <v>-0.33300000000000002</v>
          </cell>
        </row>
        <row r="172">
          <cell r="C172">
            <v>1863.9583333333208</v>
          </cell>
          <cell r="D172">
            <v>-0.34799999999999998</v>
          </cell>
        </row>
        <row r="173">
          <cell r="C173">
            <v>1864.041666666654</v>
          </cell>
          <cell r="D173">
            <v>-0.93799999999999994</v>
          </cell>
        </row>
        <row r="174">
          <cell r="C174">
            <v>1864.1249999999873</v>
          </cell>
          <cell r="D174">
            <v>-0.63600000000000001</v>
          </cell>
        </row>
        <row r="175">
          <cell r="C175">
            <v>1864.2083333333205</v>
          </cell>
          <cell r="D175">
            <v>-0.502</v>
          </cell>
        </row>
        <row r="176">
          <cell r="C176">
            <v>1864.2916666666538</v>
          </cell>
          <cell r="D176">
            <v>-0.55100000000000005</v>
          </cell>
        </row>
        <row r="177">
          <cell r="C177">
            <v>1864.374999999987</v>
          </cell>
          <cell r="D177">
            <v>-0.45400000000000001</v>
          </cell>
        </row>
        <row r="178">
          <cell r="C178">
            <v>1864.4583333333203</v>
          </cell>
          <cell r="D178">
            <v>-0.16500000000000001</v>
          </cell>
        </row>
        <row r="179">
          <cell r="C179">
            <v>1864.5416666666536</v>
          </cell>
          <cell r="D179">
            <v>-0.15</v>
          </cell>
        </row>
        <row r="180">
          <cell r="C180">
            <v>1864.6249999999868</v>
          </cell>
          <cell r="D180">
            <v>-0.309</v>
          </cell>
        </row>
        <row r="181">
          <cell r="C181">
            <v>1864.7083333333201</v>
          </cell>
          <cell r="D181">
            <v>-0.44800000000000001</v>
          </cell>
        </row>
        <row r="182">
          <cell r="C182">
            <v>1864.7916666666533</v>
          </cell>
          <cell r="D182">
            <v>-0.70499999999999996</v>
          </cell>
        </row>
        <row r="183">
          <cell r="C183">
            <v>1864.8749999999866</v>
          </cell>
          <cell r="D183">
            <v>-0.47199999999999998</v>
          </cell>
        </row>
        <row r="184">
          <cell r="C184">
            <v>1864.9583333333198</v>
          </cell>
          <cell r="D184">
            <v>-0.61499999999999999</v>
          </cell>
        </row>
        <row r="185">
          <cell r="C185">
            <v>1865.0416666666531</v>
          </cell>
          <cell r="D185">
            <v>-9.9000000000000005E-2</v>
          </cell>
        </row>
        <row r="186">
          <cell r="C186">
            <v>1865.1249999999864</v>
          </cell>
          <cell r="D186">
            <v>-0.61099999999999999</v>
          </cell>
        </row>
        <row r="187">
          <cell r="C187">
            <v>1865.2083333333196</v>
          </cell>
          <cell r="D187">
            <v>-0.64300000000000002</v>
          </cell>
        </row>
        <row r="188">
          <cell r="C188">
            <v>1865.2916666666529</v>
          </cell>
          <cell r="D188">
            <v>-0.22900000000000001</v>
          </cell>
        </row>
        <row r="189">
          <cell r="C189">
            <v>1865.3749999999861</v>
          </cell>
          <cell r="D189">
            <v>-0.26400000000000001</v>
          </cell>
        </row>
        <row r="190">
          <cell r="C190">
            <v>1865.4583333333194</v>
          </cell>
          <cell r="D190">
            <v>-0.27900000000000003</v>
          </cell>
        </row>
        <row r="191">
          <cell r="C191">
            <v>1865.5416666666526</v>
          </cell>
          <cell r="D191">
            <v>-0.13</v>
          </cell>
        </row>
        <row r="192">
          <cell r="C192">
            <v>1865.6249999999859</v>
          </cell>
          <cell r="D192">
            <v>-0.20799999999999999</v>
          </cell>
        </row>
        <row r="193">
          <cell r="C193">
            <v>1865.7083333333192</v>
          </cell>
          <cell r="D193">
            <v>-7.9000000000000001E-2</v>
          </cell>
        </row>
        <row r="194">
          <cell r="C194">
            <v>1865.7916666666524</v>
          </cell>
          <cell r="D194">
            <v>-0.26500000000000001</v>
          </cell>
        </row>
        <row r="195">
          <cell r="C195">
            <v>1865.8749999999857</v>
          </cell>
          <cell r="D195">
            <v>-0.19400000000000001</v>
          </cell>
        </row>
        <row r="196">
          <cell r="C196">
            <v>1865.9583333333189</v>
          </cell>
          <cell r="D196">
            <v>-0.34200000000000003</v>
          </cell>
        </row>
        <row r="197">
          <cell r="C197">
            <v>1866.0416666666522</v>
          </cell>
          <cell r="D197">
            <v>3.6999999999999998E-2</v>
          </cell>
        </row>
        <row r="198">
          <cell r="C198">
            <v>1866.1249999999854</v>
          </cell>
          <cell r="D198">
            <v>-0.215</v>
          </cell>
        </row>
        <row r="199">
          <cell r="C199">
            <v>1866.2083333333187</v>
          </cell>
          <cell r="D199">
            <v>-0.59299999999999997</v>
          </cell>
        </row>
        <row r="200">
          <cell r="C200">
            <v>1866.291666666652</v>
          </cell>
          <cell r="D200">
            <v>-0.26400000000000001</v>
          </cell>
        </row>
        <row r="201">
          <cell r="C201">
            <v>1866.3749999999852</v>
          </cell>
          <cell r="D201">
            <v>-0.53200000000000003</v>
          </cell>
        </row>
        <row r="202">
          <cell r="C202">
            <v>1866.4583333333185</v>
          </cell>
          <cell r="D202">
            <v>0.10299999999999999</v>
          </cell>
        </row>
        <row r="203">
          <cell r="C203">
            <v>1866.5416666666517</v>
          </cell>
          <cell r="D203">
            <v>2.8000000000000001E-2</v>
          </cell>
        </row>
        <row r="204">
          <cell r="C204">
            <v>1866.624999999985</v>
          </cell>
          <cell r="D204">
            <v>-0.26900000000000002</v>
          </cell>
        </row>
        <row r="205">
          <cell r="C205">
            <v>1866.7083333333183</v>
          </cell>
          <cell r="D205">
            <v>-0.23499999999999999</v>
          </cell>
        </row>
        <row r="206">
          <cell r="C206">
            <v>1866.7916666666515</v>
          </cell>
          <cell r="D206">
            <v>-0.42499999999999999</v>
          </cell>
        </row>
        <row r="207">
          <cell r="C207">
            <v>1866.8749999999848</v>
          </cell>
          <cell r="D207">
            <v>-0.312</v>
          </cell>
        </row>
        <row r="208">
          <cell r="C208">
            <v>1866.958333333318</v>
          </cell>
          <cell r="D208">
            <v>-0.34</v>
          </cell>
        </row>
        <row r="209">
          <cell r="C209">
            <v>1867.0416666666513</v>
          </cell>
          <cell r="D209">
            <v>-0.32</v>
          </cell>
        </row>
        <row r="210">
          <cell r="C210">
            <v>1867.1249999999845</v>
          </cell>
          <cell r="D210">
            <v>8.9999999999999993E-3</v>
          </cell>
        </row>
        <row r="211">
          <cell r="C211">
            <v>1867.2083333333178</v>
          </cell>
          <cell r="D211">
            <v>-0.71699999999999997</v>
          </cell>
        </row>
        <row r="212">
          <cell r="C212">
            <v>1867.2916666666511</v>
          </cell>
          <cell r="D212">
            <v>-0.25800000000000001</v>
          </cell>
        </row>
        <row r="213">
          <cell r="C213">
            <v>1867.3749999999843</v>
          </cell>
          <cell r="D213">
            <v>-0.54600000000000004</v>
          </cell>
        </row>
        <row r="214">
          <cell r="C214">
            <v>1867.4583333333176</v>
          </cell>
          <cell r="D214">
            <v>-0.29399999999999998</v>
          </cell>
        </row>
        <row r="215">
          <cell r="C215">
            <v>1867.5416666666508</v>
          </cell>
          <cell r="D215">
            <v>-0.23899999999999999</v>
          </cell>
        </row>
        <row r="216">
          <cell r="C216">
            <v>1867.6249999999841</v>
          </cell>
          <cell r="D216">
            <v>-0.23200000000000001</v>
          </cell>
        </row>
        <row r="217">
          <cell r="C217">
            <v>1867.7083333333173</v>
          </cell>
          <cell r="D217">
            <v>-0.10100000000000001</v>
          </cell>
        </row>
        <row r="218">
          <cell r="C218">
            <v>1867.7916666666506</v>
          </cell>
          <cell r="D218">
            <v>-0.185</v>
          </cell>
        </row>
        <row r="219">
          <cell r="C219">
            <v>1867.8749999999839</v>
          </cell>
          <cell r="D219">
            <v>-0.313</v>
          </cell>
        </row>
        <row r="220">
          <cell r="C220">
            <v>1867.9583333333171</v>
          </cell>
          <cell r="D220">
            <v>-0.63700000000000001</v>
          </cell>
        </row>
        <row r="221">
          <cell r="C221">
            <v>1868.0416666666504</v>
          </cell>
          <cell r="D221">
            <v>-0.70299999999999996</v>
          </cell>
        </row>
        <row r="222">
          <cell r="C222">
            <v>1868.1249999999836</v>
          </cell>
          <cell r="D222">
            <v>-0.46600000000000003</v>
          </cell>
        </row>
        <row r="223">
          <cell r="C223">
            <v>1868.2083333333169</v>
          </cell>
          <cell r="D223">
            <v>-7.5999999999999998E-2</v>
          </cell>
        </row>
        <row r="224">
          <cell r="C224">
            <v>1868.2916666666501</v>
          </cell>
          <cell r="D224">
            <v>-0.378</v>
          </cell>
        </row>
        <row r="225">
          <cell r="C225">
            <v>1868.3749999999834</v>
          </cell>
          <cell r="D225">
            <v>-7.2999999999999995E-2</v>
          </cell>
        </row>
        <row r="226">
          <cell r="C226">
            <v>1868.4583333333167</v>
          </cell>
          <cell r="D226">
            <v>-0.18</v>
          </cell>
        </row>
        <row r="227">
          <cell r="C227">
            <v>1868.5416666666499</v>
          </cell>
          <cell r="D227">
            <v>0.14699999999999999</v>
          </cell>
        </row>
        <row r="228">
          <cell r="C228">
            <v>1868.6249999999832</v>
          </cell>
          <cell r="D228">
            <v>-3.4000000000000002E-2</v>
          </cell>
        </row>
        <row r="229">
          <cell r="C229">
            <v>1868.7083333333164</v>
          </cell>
          <cell r="D229">
            <v>-0.19900000000000001</v>
          </cell>
        </row>
        <row r="230">
          <cell r="C230">
            <v>1868.7916666666497</v>
          </cell>
          <cell r="D230">
            <v>-0.23599999999999999</v>
          </cell>
        </row>
        <row r="231">
          <cell r="C231">
            <v>1868.8749999999829</v>
          </cell>
          <cell r="D231">
            <v>-0.504</v>
          </cell>
        </row>
        <row r="232">
          <cell r="C232">
            <v>1868.9583333333162</v>
          </cell>
          <cell r="D232">
            <v>-0.124</v>
          </cell>
        </row>
        <row r="233">
          <cell r="C233">
            <v>1869.0416666666495</v>
          </cell>
          <cell r="D233">
            <v>-0.26600000000000001</v>
          </cell>
        </row>
        <row r="234">
          <cell r="C234">
            <v>1869.1249999999827</v>
          </cell>
          <cell r="D234">
            <v>0.26800000000000002</v>
          </cell>
        </row>
        <row r="235">
          <cell r="C235">
            <v>1869.208333333316</v>
          </cell>
          <cell r="D235">
            <v>-0.58899999999999997</v>
          </cell>
        </row>
        <row r="236">
          <cell r="C236">
            <v>1869.2916666666492</v>
          </cell>
          <cell r="D236">
            <v>-0.23</v>
          </cell>
        </row>
        <row r="237">
          <cell r="C237">
            <v>1869.3749999999825</v>
          </cell>
          <cell r="D237">
            <v>-0.27900000000000003</v>
          </cell>
        </row>
        <row r="238">
          <cell r="C238">
            <v>1869.4583333333157</v>
          </cell>
          <cell r="D238">
            <v>-0.375</v>
          </cell>
        </row>
        <row r="239">
          <cell r="C239">
            <v>1869.541666666649</v>
          </cell>
          <cell r="D239">
            <v>-0.29399999999999998</v>
          </cell>
        </row>
        <row r="240">
          <cell r="C240">
            <v>1869.6249999999823</v>
          </cell>
          <cell r="D240">
            <v>-7.8E-2</v>
          </cell>
        </row>
        <row r="241">
          <cell r="C241">
            <v>1869.7083333333155</v>
          </cell>
          <cell r="D241">
            <v>-0.193</v>
          </cell>
        </row>
        <row r="242">
          <cell r="C242">
            <v>1869.7916666666488</v>
          </cell>
          <cell r="D242">
            <v>-0.42799999999999999</v>
          </cell>
        </row>
        <row r="243">
          <cell r="C243">
            <v>1869.874999999982</v>
          </cell>
          <cell r="D243">
            <v>-0.38100000000000001</v>
          </cell>
        </row>
        <row r="244">
          <cell r="C244">
            <v>1869.9583333333153</v>
          </cell>
          <cell r="D244">
            <v>-0.35899999999999999</v>
          </cell>
        </row>
        <row r="245">
          <cell r="C245">
            <v>1870.0416666666486</v>
          </cell>
          <cell r="D245">
            <v>-8.3000000000000004E-2</v>
          </cell>
        </row>
        <row r="246">
          <cell r="C246">
            <v>1870.1249999999818</v>
          </cell>
          <cell r="D246">
            <v>-0.45300000000000001</v>
          </cell>
        </row>
        <row r="247">
          <cell r="C247">
            <v>1870.2083333333151</v>
          </cell>
          <cell r="D247">
            <v>-0.40500000000000003</v>
          </cell>
        </row>
        <row r="248">
          <cell r="C248">
            <v>1870.2916666666483</v>
          </cell>
          <cell r="D248">
            <v>-0.21199999999999999</v>
          </cell>
        </row>
        <row r="249">
          <cell r="C249">
            <v>1870.3749999999816</v>
          </cell>
          <cell r="D249">
            <v>-0.16700000000000001</v>
          </cell>
        </row>
        <row r="250">
          <cell r="C250">
            <v>1870.4583333333148</v>
          </cell>
          <cell r="D250">
            <v>-0.215</v>
          </cell>
        </row>
        <row r="251">
          <cell r="C251">
            <v>1870.5416666666481</v>
          </cell>
          <cell r="D251">
            <v>1.4999999999999999E-2</v>
          </cell>
        </row>
        <row r="252">
          <cell r="C252">
            <v>1870.6249999999814</v>
          </cell>
          <cell r="D252">
            <v>-0.26100000000000001</v>
          </cell>
        </row>
        <row r="253">
          <cell r="C253">
            <v>1870.7083333333146</v>
          </cell>
          <cell r="D253">
            <v>-0.26500000000000001</v>
          </cell>
        </row>
        <row r="254">
          <cell r="C254">
            <v>1870.7916666666479</v>
          </cell>
          <cell r="D254">
            <v>-0.40100000000000002</v>
          </cell>
        </row>
        <row r="255">
          <cell r="C255">
            <v>1870.8749999999811</v>
          </cell>
          <cell r="D255">
            <v>-0.16900000000000001</v>
          </cell>
        </row>
        <row r="256">
          <cell r="C256">
            <v>1870.9583333333144</v>
          </cell>
          <cell r="D256">
            <v>-0.72499999999999998</v>
          </cell>
        </row>
        <row r="257">
          <cell r="C257">
            <v>1871.0416666666476</v>
          </cell>
          <cell r="D257">
            <v>-0.53200000000000003</v>
          </cell>
        </row>
        <row r="258">
          <cell r="C258">
            <v>1871.1249999999809</v>
          </cell>
          <cell r="D258">
            <v>-0.54700000000000004</v>
          </cell>
        </row>
        <row r="259">
          <cell r="C259">
            <v>1871.2083333333142</v>
          </cell>
          <cell r="D259">
            <v>1.4E-2</v>
          </cell>
        </row>
        <row r="260">
          <cell r="C260">
            <v>1871.2916666666474</v>
          </cell>
          <cell r="D260">
            <v>-0.14499999999999999</v>
          </cell>
        </row>
        <row r="261">
          <cell r="C261">
            <v>1871.3749999999807</v>
          </cell>
          <cell r="D261">
            <v>-0.314</v>
          </cell>
        </row>
        <row r="262">
          <cell r="C262">
            <v>1871.4583333333139</v>
          </cell>
          <cell r="D262">
            <v>-0.222</v>
          </cell>
        </row>
        <row r="263">
          <cell r="C263">
            <v>1871.5416666666472</v>
          </cell>
          <cell r="D263">
            <v>-1.2E-2</v>
          </cell>
        </row>
        <row r="264">
          <cell r="C264">
            <v>1871.6249999999804</v>
          </cell>
          <cell r="D264">
            <v>-0.221</v>
          </cell>
        </row>
        <row r="265">
          <cell r="C265">
            <v>1871.7083333333137</v>
          </cell>
          <cell r="D265">
            <v>-0.45600000000000002</v>
          </cell>
        </row>
        <row r="266">
          <cell r="C266">
            <v>1871.791666666647</v>
          </cell>
          <cell r="D266">
            <v>-0.48199999999999998</v>
          </cell>
        </row>
        <row r="267">
          <cell r="C267">
            <v>1871.8749999999802</v>
          </cell>
          <cell r="D267">
            <v>-0.53800000000000003</v>
          </cell>
        </row>
        <row r="268">
          <cell r="C268">
            <v>1871.9583333333135</v>
          </cell>
          <cell r="D268">
            <v>-0.56299999999999994</v>
          </cell>
        </row>
        <row r="269">
          <cell r="C269">
            <v>1872.0416666666467</v>
          </cell>
          <cell r="D269">
            <v>-0.308</v>
          </cell>
        </row>
        <row r="270">
          <cell r="C270">
            <v>1872.12499999998</v>
          </cell>
          <cell r="D270">
            <v>-0.40300000000000002</v>
          </cell>
        </row>
        <row r="271">
          <cell r="C271">
            <v>1872.2083333333132</v>
          </cell>
          <cell r="D271">
            <v>-0.47499999999999998</v>
          </cell>
        </row>
        <row r="272">
          <cell r="C272">
            <v>1872.2916666666465</v>
          </cell>
          <cell r="D272">
            <v>-0.154</v>
          </cell>
        </row>
        <row r="273">
          <cell r="C273">
            <v>1872.3749999999798</v>
          </cell>
          <cell r="D273">
            <v>-4.4999999999999998E-2</v>
          </cell>
        </row>
        <row r="274">
          <cell r="C274">
            <v>1872.458333333313</v>
          </cell>
          <cell r="D274">
            <v>-0.21099999999999999</v>
          </cell>
        </row>
        <row r="275">
          <cell r="C275">
            <v>1872.5416666666463</v>
          </cell>
          <cell r="D275">
            <v>-0.11700000000000001</v>
          </cell>
        </row>
        <row r="276">
          <cell r="C276">
            <v>1872.6249999999795</v>
          </cell>
          <cell r="D276">
            <v>-2.7E-2</v>
          </cell>
        </row>
        <row r="277">
          <cell r="C277">
            <v>1872.7083333333128</v>
          </cell>
          <cell r="D277">
            <v>-0.13100000000000001</v>
          </cell>
        </row>
        <row r="278">
          <cell r="C278">
            <v>1872.7916666666461</v>
          </cell>
          <cell r="D278">
            <v>-0.22800000000000001</v>
          </cell>
        </row>
        <row r="279">
          <cell r="C279">
            <v>1872.8749999999793</v>
          </cell>
          <cell r="D279">
            <v>-0.249</v>
          </cell>
        </row>
        <row r="280">
          <cell r="C280">
            <v>1872.9583333333126</v>
          </cell>
          <cell r="D280">
            <v>-0.43</v>
          </cell>
        </row>
        <row r="281">
          <cell r="C281">
            <v>1873.0416666666458</v>
          </cell>
          <cell r="D281">
            <v>-1.7000000000000001E-2</v>
          </cell>
        </row>
        <row r="282">
          <cell r="C282">
            <v>1873.1249999999791</v>
          </cell>
          <cell r="D282">
            <v>-0.34399999999999997</v>
          </cell>
        </row>
        <row r="283">
          <cell r="C283">
            <v>1873.2083333333123</v>
          </cell>
          <cell r="D283">
            <v>-0.27600000000000002</v>
          </cell>
        </row>
        <row r="284">
          <cell r="C284">
            <v>1873.2916666666456</v>
          </cell>
          <cell r="D284">
            <v>-0.52300000000000002</v>
          </cell>
        </row>
        <row r="285">
          <cell r="C285">
            <v>1873.3749999999789</v>
          </cell>
          <cell r="D285">
            <v>-0.41299999999999998</v>
          </cell>
        </row>
        <row r="286">
          <cell r="C286">
            <v>1873.4583333333121</v>
          </cell>
          <cell r="D286">
            <v>-0.25900000000000001</v>
          </cell>
        </row>
        <row r="287">
          <cell r="C287">
            <v>1873.5416666666454</v>
          </cell>
          <cell r="D287">
            <v>-0.152</v>
          </cell>
        </row>
        <row r="288">
          <cell r="C288">
            <v>1873.6249999999786</v>
          </cell>
          <cell r="D288">
            <v>-0.16300000000000001</v>
          </cell>
        </row>
        <row r="289">
          <cell r="C289">
            <v>1873.7083333333119</v>
          </cell>
          <cell r="D289">
            <v>-0.35899999999999999</v>
          </cell>
        </row>
        <row r="290">
          <cell r="C290">
            <v>1873.7916666666451</v>
          </cell>
          <cell r="D290">
            <v>-0.40500000000000003</v>
          </cell>
        </row>
        <row r="291">
          <cell r="C291">
            <v>1873.8749999999784</v>
          </cell>
          <cell r="D291">
            <v>-0.46700000000000003</v>
          </cell>
        </row>
        <row r="292">
          <cell r="C292">
            <v>1873.9583333333117</v>
          </cell>
          <cell r="D292">
            <v>-0.27600000000000002</v>
          </cell>
        </row>
        <row r="293">
          <cell r="C293">
            <v>1874.0416666666449</v>
          </cell>
          <cell r="D293">
            <v>5.6000000000000001E-2</v>
          </cell>
        </row>
        <row r="294">
          <cell r="C294">
            <v>1874.1249999999782</v>
          </cell>
          <cell r="D294">
            <v>-0.44</v>
          </cell>
        </row>
        <row r="295">
          <cell r="C295">
            <v>1874.2083333333114</v>
          </cell>
          <cell r="D295">
            <v>-0.56399999999999995</v>
          </cell>
        </row>
        <row r="296">
          <cell r="C296">
            <v>1874.2916666666447</v>
          </cell>
          <cell r="D296">
            <v>-0.51300000000000001</v>
          </cell>
        </row>
        <row r="297">
          <cell r="C297">
            <v>1874.3749999999779</v>
          </cell>
          <cell r="D297">
            <v>-0.47099999999999997</v>
          </cell>
        </row>
        <row r="298">
          <cell r="C298">
            <v>1874.4583333333112</v>
          </cell>
          <cell r="D298">
            <v>-0.46200000000000002</v>
          </cell>
        </row>
        <row r="299">
          <cell r="C299">
            <v>1874.5416666666445</v>
          </cell>
          <cell r="D299">
            <v>-0.17699999999999999</v>
          </cell>
        </row>
        <row r="300">
          <cell r="C300">
            <v>1874.6249999999777</v>
          </cell>
          <cell r="D300">
            <v>-0.371</v>
          </cell>
        </row>
        <row r="301">
          <cell r="C301">
            <v>1874.708333333311</v>
          </cell>
          <cell r="D301">
            <v>-0.214</v>
          </cell>
        </row>
        <row r="302">
          <cell r="C302">
            <v>1874.7916666666442</v>
          </cell>
          <cell r="D302">
            <v>-0.435</v>
          </cell>
        </row>
        <row r="303">
          <cell r="C303">
            <v>1874.8749999999775</v>
          </cell>
          <cell r="D303">
            <v>-0.50600000000000001</v>
          </cell>
        </row>
        <row r="304">
          <cell r="C304">
            <v>1874.9583333333107</v>
          </cell>
          <cell r="D304">
            <v>-0.40799999999999997</v>
          </cell>
        </row>
        <row r="305">
          <cell r="C305">
            <v>1875.041666666644</v>
          </cell>
          <cell r="D305">
            <v>-0.57799999999999996</v>
          </cell>
        </row>
        <row r="306">
          <cell r="C306">
            <v>1875.1249999999773</v>
          </cell>
          <cell r="D306">
            <v>-0.61399999999999999</v>
          </cell>
        </row>
        <row r="307">
          <cell r="C307">
            <v>1875.2083333333105</v>
          </cell>
          <cell r="D307">
            <v>-0.59899999999999998</v>
          </cell>
        </row>
        <row r="308">
          <cell r="C308">
            <v>1875.2916666666438</v>
          </cell>
          <cell r="D308">
            <v>-0.46700000000000003</v>
          </cell>
        </row>
        <row r="309">
          <cell r="C309">
            <v>1875.374999999977</v>
          </cell>
          <cell r="D309">
            <v>-0.17599999999999999</v>
          </cell>
        </row>
        <row r="310">
          <cell r="C310">
            <v>1875.4583333333103</v>
          </cell>
          <cell r="D310">
            <v>-0.23599999999999999</v>
          </cell>
        </row>
        <row r="311">
          <cell r="C311">
            <v>1875.5416666666436</v>
          </cell>
          <cell r="D311">
            <v>-0.30499999999999999</v>
          </cell>
        </row>
        <row r="312">
          <cell r="C312">
            <v>1875.6249999999768</v>
          </cell>
          <cell r="D312">
            <v>-0.18</v>
          </cell>
        </row>
        <row r="313">
          <cell r="C313">
            <v>1875.7083333333101</v>
          </cell>
          <cell r="D313">
            <v>-0.27200000000000002</v>
          </cell>
        </row>
        <row r="314">
          <cell r="C314">
            <v>1875.7916666666433</v>
          </cell>
          <cell r="D314">
            <v>-0.36899999999999999</v>
          </cell>
        </row>
        <row r="315">
          <cell r="C315">
            <v>1875.8749999999766</v>
          </cell>
          <cell r="D315">
            <v>-0.499</v>
          </cell>
        </row>
        <row r="316">
          <cell r="C316">
            <v>1875.9583333333098</v>
          </cell>
          <cell r="D316">
            <v>-0.497</v>
          </cell>
        </row>
        <row r="317">
          <cell r="C317">
            <v>1876.0416666666431</v>
          </cell>
          <cell r="D317">
            <v>-0.312</v>
          </cell>
        </row>
        <row r="318">
          <cell r="C318">
            <v>1876.1249999999764</v>
          </cell>
          <cell r="D318">
            <v>-0.26900000000000002</v>
          </cell>
        </row>
        <row r="319">
          <cell r="C319">
            <v>1876.2083333333096</v>
          </cell>
          <cell r="D319">
            <v>-0.38500000000000001</v>
          </cell>
        </row>
        <row r="320">
          <cell r="C320">
            <v>1876.2916666666429</v>
          </cell>
          <cell r="D320">
            <v>-0.29899999999999999</v>
          </cell>
        </row>
        <row r="321">
          <cell r="C321">
            <v>1876.3749999999761</v>
          </cell>
          <cell r="D321">
            <v>-0.53200000000000003</v>
          </cell>
        </row>
        <row r="322">
          <cell r="C322">
            <v>1876.4583333333094</v>
          </cell>
          <cell r="D322">
            <v>-0.28399999999999997</v>
          </cell>
        </row>
        <row r="323">
          <cell r="C323">
            <v>1876.5416666666426</v>
          </cell>
          <cell r="D323">
            <v>-0.13500000000000001</v>
          </cell>
        </row>
        <row r="324">
          <cell r="C324">
            <v>1876.6249999999759</v>
          </cell>
          <cell r="D324">
            <v>-0.24399999999999999</v>
          </cell>
        </row>
        <row r="325">
          <cell r="C325">
            <v>1876.7083333333092</v>
          </cell>
          <cell r="D325">
            <v>-0.436</v>
          </cell>
        </row>
        <row r="326">
          <cell r="C326">
            <v>1876.7916666666424</v>
          </cell>
          <cell r="D326">
            <v>-0.38700000000000001</v>
          </cell>
        </row>
        <row r="327">
          <cell r="C327">
            <v>1876.8749999999757</v>
          </cell>
          <cell r="D327">
            <v>-0.58099999999999996</v>
          </cell>
        </row>
        <row r="328">
          <cell r="C328">
            <v>1876.9583333333089</v>
          </cell>
          <cell r="D328">
            <v>-0.71299999999999997</v>
          </cell>
        </row>
        <row r="329">
          <cell r="C329">
            <v>1877.0416666666422</v>
          </cell>
          <cell r="D329">
            <v>-0.32700000000000001</v>
          </cell>
        </row>
        <row r="330">
          <cell r="C330">
            <v>1877.1249999999754</v>
          </cell>
          <cell r="D330">
            <v>5.8000000000000003E-2</v>
          </cell>
        </row>
        <row r="331">
          <cell r="C331">
            <v>1877.2083333333087</v>
          </cell>
          <cell r="D331">
            <v>-0.29099999999999998</v>
          </cell>
        </row>
        <row r="332">
          <cell r="C332">
            <v>1877.291666666642</v>
          </cell>
          <cell r="D332">
            <v>-0.32500000000000001</v>
          </cell>
        </row>
        <row r="333">
          <cell r="C333">
            <v>1877.3749999999752</v>
          </cell>
          <cell r="D333">
            <v>-0.45200000000000001</v>
          </cell>
        </row>
        <row r="334">
          <cell r="C334">
            <v>1877.4583333333085</v>
          </cell>
          <cell r="D334">
            <v>-9.1999999999999998E-2</v>
          </cell>
        </row>
        <row r="335">
          <cell r="C335">
            <v>1877.5416666666417</v>
          </cell>
          <cell r="D335">
            <v>1.2E-2</v>
          </cell>
        </row>
        <row r="336">
          <cell r="C336">
            <v>1877.624999999975</v>
          </cell>
          <cell r="D336">
            <v>0.14799999999999999</v>
          </cell>
        </row>
        <row r="337">
          <cell r="C337">
            <v>1877.7083333333082</v>
          </cell>
          <cell r="D337">
            <v>2.9000000000000001E-2</v>
          </cell>
        </row>
        <row r="338">
          <cell r="C338">
            <v>1877.7916666666415</v>
          </cell>
          <cell r="D338">
            <v>5.8000000000000003E-2</v>
          </cell>
        </row>
        <row r="339">
          <cell r="C339">
            <v>1877.8749999999748</v>
          </cell>
          <cell r="D339">
            <v>0.10100000000000001</v>
          </cell>
        </row>
        <row r="340">
          <cell r="C340">
            <v>1877.958333333308</v>
          </cell>
          <cell r="D340">
            <v>0.17399999999999999</v>
          </cell>
        </row>
        <row r="341">
          <cell r="C341">
            <v>1878.0416666666413</v>
          </cell>
          <cell r="D341">
            <v>0.17699999999999999</v>
          </cell>
        </row>
        <row r="342">
          <cell r="C342">
            <v>1878.1249999999745</v>
          </cell>
          <cell r="D342">
            <v>0.41099999999999998</v>
          </cell>
        </row>
        <row r="343">
          <cell r="C343">
            <v>1878.2083333333078</v>
          </cell>
          <cell r="D343">
            <v>0.34499999999999997</v>
          </cell>
        </row>
        <row r="344">
          <cell r="C344">
            <v>1878.291666666641</v>
          </cell>
          <cell r="D344">
            <v>0.32</v>
          </cell>
        </row>
        <row r="345">
          <cell r="C345">
            <v>1878.3749999999743</v>
          </cell>
          <cell r="D345">
            <v>-8.2000000000000003E-2</v>
          </cell>
        </row>
        <row r="346">
          <cell r="C346">
            <v>1878.4583333333076</v>
          </cell>
          <cell r="D346">
            <v>1.7000000000000001E-2</v>
          </cell>
        </row>
        <row r="347">
          <cell r="C347">
            <v>1878.5416666666408</v>
          </cell>
          <cell r="D347">
            <v>-4.9000000000000002E-2</v>
          </cell>
        </row>
        <row r="348">
          <cell r="C348">
            <v>1878.6249999999741</v>
          </cell>
          <cell r="D348">
            <v>-2.5000000000000001E-2</v>
          </cell>
        </row>
        <row r="349">
          <cell r="C349">
            <v>1878.7083333333073</v>
          </cell>
          <cell r="D349">
            <v>1.2E-2</v>
          </cell>
        </row>
        <row r="350">
          <cell r="C350">
            <v>1878.7916666666406</v>
          </cell>
          <cell r="D350">
            <v>-0.123</v>
          </cell>
        </row>
        <row r="351">
          <cell r="C351">
            <v>1878.8749999999739</v>
          </cell>
          <cell r="D351">
            <v>-0.20399999999999999</v>
          </cell>
        </row>
        <row r="352">
          <cell r="C352">
            <v>1878.9583333333071</v>
          </cell>
          <cell r="D352">
            <v>-0.36199999999999999</v>
          </cell>
        </row>
        <row r="353">
          <cell r="C353">
            <v>1879.0416666666404</v>
          </cell>
          <cell r="D353">
            <v>-0.19700000000000001</v>
          </cell>
        </row>
        <row r="354">
          <cell r="C354">
            <v>1879.1249999999736</v>
          </cell>
          <cell r="D354">
            <v>-0.15</v>
          </cell>
        </row>
        <row r="355">
          <cell r="C355">
            <v>1879.2083333333069</v>
          </cell>
          <cell r="D355">
            <v>-9.7000000000000003E-2</v>
          </cell>
        </row>
        <row r="356">
          <cell r="C356">
            <v>1879.2916666666401</v>
          </cell>
          <cell r="D356">
            <v>-0.216</v>
          </cell>
        </row>
        <row r="357">
          <cell r="C357">
            <v>1879.3749999999734</v>
          </cell>
          <cell r="D357">
            <v>-0.21299999999999999</v>
          </cell>
        </row>
        <row r="358">
          <cell r="C358">
            <v>1879.4583333333067</v>
          </cell>
          <cell r="D358">
            <v>-0.27</v>
          </cell>
        </row>
        <row r="359">
          <cell r="C359">
            <v>1879.5416666666399</v>
          </cell>
          <cell r="D359">
            <v>-0.23200000000000001</v>
          </cell>
        </row>
        <row r="360">
          <cell r="C360">
            <v>1879.6249999999732</v>
          </cell>
          <cell r="D360">
            <v>-0.16700000000000001</v>
          </cell>
        </row>
        <row r="361">
          <cell r="C361">
            <v>1879.7083333333064</v>
          </cell>
          <cell r="D361">
            <v>-0.216</v>
          </cell>
        </row>
        <row r="362">
          <cell r="C362">
            <v>1879.7916666666397</v>
          </cell>
          <cell r="D362">
            <v>-0.123</v>
          </cell>
        </row>
        <row r="363">
          <cell r="C363">
            <v>1879.8749999999729</v>
          </cell>
          <cell r="D363">
            <v>-0.38800000000000001</v>
          </cell>
        </row>
        <row r="364">
          <cell r="C364">
            <v>1879.9583333333062</v>
          </cell>
          <cell r="D364">
            <v>-0.51400000000000001</v>
          </cell>
        </row>
        <row r="365">
          <cell r="C365">
            <v>1880.0416666666395</v>
          </cell>
          <cell r="D365">
            <v>-6.7000000000000004E-2</v>
          </cell>
        </row>
        <row r="366">
          <cell r="C366">
            <v>1880.1249999999727</v>
          </cell>
          <cell r="D366">
            <v>-0.17399999999999999</v>
          </cell>
        </row>
        <row r="367">
          <cell r="C367">
            <v>1880.208333333306</v>
          </cell>
          <cell r="D367">
            <v>-0.107</v>
          </cell>
        </row>
        <row r="368">
          <cell r="C368">
            <v>1880.2916666666392</v>
          </cell>
          <cell r="D368">
            <v>-0.151</v>
          </cell>
        </row>
        <row r="369">
          <cell r="C369">
            <v>1880.3749999999725</v>
          </cell>
          <cell r="D369">
            <v>-0.245</v>
          </cell>
        </row>
        <row r="370">
          <cell r="C370">
            <v>1880.4583333333057</v>
          </cell>
          <cell r="D370">
            <v>-0.312</v>
          </cell>
        </row>
        <row r="371">
          <cell r="C371">
            <v>1880.541666666639</v>
          </cell>
          <cell r="D371">
            <v>-0.25</v>
          </cell>
        </row>
        <row r="372">
          <cell r="C372">
            <v>1880.6249999999723</v>
          </cell>
          <cell r="D372">
            <v>-0.115</v>
          </cell>
        </row>
        <row r="373">
          <cell r="C373">
            <v>1880.7083333333055</v>
          </cell>
          <cell r="D373">
            <v>-0.23400000000000001</v>
          </cell>
        </row>
        <row r="374">
          <cell r="C374">
            <v>1880.7916666666388</v>
          </cell>
          <cell r="D374">
            <v>-0.38600000000000001</v>
          </cell>
        </row>
        <row r="375">
          <cell r="C375">
            <v>1880.874999999972</v>
          </cell>
          <cell r="D375">
            <v>-0.4</v>
          </cell>
        </row>
        <row r="376">
          <cell r="C376">
            <v>1880.9583333333053</v>
          </cell>
          <cell r="D376">
            <v>-0.29399999999999998</v>
          </cell>
        </row>
        <row r="377">
          <cell r="C377">
            <v>1881.0416666666385</v>
          </cell>
          <cell r="D377">
            <v>-0.36</v>
          </cell>
        </row>
        <row r="378">
          <cell r="C378">
            <v>1881.1249999999718</v>
          </cell>
          <cell r="D378">
            <v>-0.23899999999999999</v>
          </cell>
        </row>
        <row r="379">
          <cell r="C379">
            <v>1881.2083333333051</v>
          </cell>
          <cell r="D379">
            <v>-0.19</v>
          </cell>
        </row>
        <row r="380">
          <cell r="C380">
            <v>1881.2916666666383</v>
          </cell>
          <cell r="D380">
            <v>-0.13500000000000001</v>
          </cell>
        </row>
        <row r="381">
          <cell r="C381">
            <v>1881.3749999999716</v>
          </cell>
          <cell r="D381">
            <v>-3.4000000000000002E-2</v>
          </cell>
        </row>
        <row r="382">
          <cell r="C382">
            <v>1881.4583333333048</v>
          </cell>
          <cell r="D382">
            <v>-0.23200000000000001</v>
          </cell>
        </row>
        <row r="383">
          <cell r="C383">
            <v>1881.5416666666381</v>
          </cell>
          <cell r="D383">
            <v>-0.152</v>
          </cell>
        </row>
        <row r="384">
          <cell r="C384">
            <v>1881.6249999999714</v>
          </cell>
          <cell r="D384">
            <v>-0.128</v>
          </cell>
        </row>
        <row r="385">
          <cell r="C385">
            <v>1881.7083333333046</v>
          </cell>
          <cell r="D385">
            <v>-0.247</v>
          </cell>
        </row>
        <row r="386">
          <cell r="C386">
            <v>1881.7916666666379</v>
          </cell>
          <cell r="D386">
            <v>-0.28499999999999998</v>
          </cell>
        </row>
        <row r="387">
          <cell r="C387">
            <v>1881.8749999999711</v>
          </cell>
          <cell r="D387">
            <v>-0.34</v>
          </cell>
        </row>
        <row r="388">
          <cell r="C388">
            <v>1881.9583333333044</v>
          </cell>
          <cell r="D388">
            <v>-0.13800000000000001</v>
          </cell>
        </row>
        <row r="389">
          <cell r="C389">
            <v>1882.0416666666376</v>
          </cell>
          <cell r="D389">
            <v>0.11700000000000001</v>
          </cell>
        </row>
        <row r="390">
          <cell r="C390">
            <v>1882.1249999999709</v>
          </cell>
          <cell r="D390">
            <v>-6.0000000000000001E-3</v>
          </cell>
        </row>
        <row r="391">
          <cell r="C391">
            <v>1882.2083333333042</v>
          </cell>
          <cell r="D391">
            <v>-5.3999999999999999E-2</v>
          </cell>
        </row>
        <row r="392">
          <cell r="C392">
            <v>1882.2916666666374</v>
          </cell>
          <cell r="D392">
            <v>-0.28399999999999997</v>
          </cell>
        </row>
        <row r="393">
          <cell r="C393">
            <v>1882.3749999999707</v>
          </cell>
          <cell r="D393">
            <v>-0.374</v>
          </cell>
        </row>
        <row r="394">
          <cell r="C394">
            <v>1882.4583333333039</v>
          </cell>
          <cell r="D394">
            <v>-0.32</v>
          </cell>
        </row>
        <row r="395">
          <cell r="C395">
            <v>1882.5416666666372</v>
          </cell>
          <cell r="D395">
            <v>-0.185</v>
          </cell>
        </row>
        <row r="396">
          <cell r="C396">
            <v>1882.6249999999704</v>
          </cell>
          <cell r="D396">
            <v>-0.22</v>
          </cell>
        </row>
        <row r="397">
          <cell r="C397">
            <v>1882.7083333333037</v>
          </cell>
          <cell r="D397">
            <v>-0.159</v>
          </cell>
        </row>
        <row r="398">
          <cell r="C398">
            <v>1882.791666666637</v>
          </cell>
          <cell r="D398">
            <v>-0.33600000000000002</v>
          </cell>
        </row>
        <row r="399">
          <cell r="C399">
            <v>1882.8749999999702</v>
          </cell>
          <cell r="D399">
            <v>-0.312</v>
          </cell>
        </row>
        <row r="400">
          <cell r="C400">
            <v>1882.9583333333035</v>
          </cell>
          <cell r="D400">
            <v>-0.46400000000000002</v>
          </cell>
        </row>
        <row r="401">
          <cell r="C401">
            <v>1883.0416666666367</v>
          </cell>
          <cell r="D401">
            <v>-0.41099999999999998</v>
          </cell>
        </row>
        <row r="402">
          <cell r="C402">
            <v>1883.12499999997</v>
          </cell>
          <cell r="D402">
            <v>-0.32500000000000001</v>
          </cell>
        </row>
        <row r="403">
          <cell r="C403">
            <v>1883.2083333333032</v>
          </cell>
          <cell r="D403">
            <v>-0.34899999999999998</v>
          </cell>
        </row>
        <row r="404">
          <cell r="C404">
            <v>1883.2916666666365</v>
          </cell>
          <cell r="D404">
            <v>-0.39300000000000002</v>
          </cell>
        </row>
        <row r="405">
          <cell r="C405">
            <v>1883.3749999999698</v>
          </cell>
          <cell r="D405">
            <v>-0.25600000000000001</v>
          </cell>
        </row>
        <row r="406">
          <cell r="C406">
            <v>1883.458333333303</v>
          </cell>
          <cell r="D406">
            <v>-0.125</v>
          </cell>
        </row>
        <row r="407">
          <cell r="C407">
            <v>1883.5416666666363</v>
          </cell>
          <cell r="D407">
            <v>-0.19600000000000001</v>
          </cell>
        </row>
        <row r="408">
          <cell r="C408">
            <v>1883.6249999999695</v>
          </cell>
          <cell r="D408">
            <v>-0.21099999999999999</v>
          </cell>
        </row>
        <row r="409">
          <cell r="C409">
            <v>1883.7083333333028</v>
          </cell>
          <cell r="D409">
            <v>-0.28000000000000003</v>
          </cell>
        </row>
        <row r="410">
          <cell r="C410">
            <v>1883.791666666636</v>
          </cell>
          <cell r="D410">
            <v>-0.38200000000000001</v>
          </cell>
        </row>
        <row r="411">
          <cell r="C411">
            <v>1883.8749999999693</v>
          </cell>
          <cell r="D411">
            <v>-0.30499999999999999</v>
          </cell>
        </row>
        <row r="412">
          <cell r="C412">
            <v>1883.9583333333026</v>
          </cell>
          <cell r="D412">
            <v>-0.32800000000000001</v>
          </cell>
        </row>
        <row r="413">
          <cell r="C413">
            <v>1884.0416666666358</v>
          </cell>
          <cell r="D413">
            <v>-0.41599999999999998</v>
          </cell>
        </row>
        <row r="414">
          <cell r="C414">
            <v>1884.1249999999691</v>
          </cell>
          <cell r="D414">
            <v>-0.221</v>
          </cell>
        </row>
        <row r="415">
          <cell r="C415">
            <v>1884.2083333333023</v>
          </cell>
          <cell r="D415">
            <v>-0.46200000000000002</v>
          </cell>
        </row>
        <row r="416">
          <cell r="C416">
            <v>1884.2916666666356</v>
          </cell>
          <cell r="D416">
            <v>-0.53100000000000003</v>
          </cell>
        </row>
        <row r="417">
          <cell r="C417">
            <v>1884.3749999999688</v>
          </cell>
          <cell r="D417">
            <v>-0.39600000000000002</v>
          </cell>
        </row>
        <row r="418">
          <cell r="C418">
            <v>1884.4583333333021</v>
          </cell>
          <cell r="D418">
            <v>-0.41399999999999998</v>
          </cell>
        </row>
        <row r="419">
          <cell r="C419">
            <v>1884.5416666666354</v>
          </cell>
          <cell r="D419">
            <v>-0.42499999999999999</v>
          </cell>
        </row>
        <row r="420">
          <cell r="C420">
            <v>1884.6249999999686</v>
          </cell>
          <cell r="D420">
            <v>-0.41199999999999998</v>
          </cell>
        </row>
        <row r="421">
          <cell r="C421">
            <v>1884.7083333333019</v>
          </cell>
          <cell r="D421">
            <v>-0.34499999999999997</v>
          </cell>
        </row>
        <row r="422">
          <cell r="C422">
            <v>1884.7916666666351</v>
          </cell>
          <cell r="D422">
            <v>-0.32800000000000001</v>
          </cell>
        </row>
        <row r="423">
          <cell r="C423">
            <v>1884.8749999999684</v>
          </cell>
          <cell r="D423">
            <v>-0.56499999999999995</v>
          </cell>
        </row>
        <row r="424">
          <cell r="C424">
            <v>1884.9583333333017</v>
          </cell>
          <cell r="D424">
            <v>-0.41499999999999998</v>
          </cell>
        </row>
        <row r="425">
          <cell r="C425">
            <v>1885.0416666666349</v>
          </cell>
          <cell r="D425">
            <v>-0.50700000000000001</v>
          </cell>
        </row>
        <row r="426">
          <cell r="C426">
            <v>1885.1249999999682</v>
          </cell>
          <cell r="D426">
            <v>-0.41099999999999998</v>
          </cell>
        </row>
        <row r="427">
          <cell r="C427">
            <v>1885.2083333333014</v>
          </cell>
          <cell r="D427">
            <v>-0.48299999999999998</v>
          </cell>
        </row>
        <row r="428">
          <cell r="C428">
            <v>1885.2916666666347</v>
          </cell>
          <cell r="D428">
            <v>-0.47199999999999998</v>
          </cell>
        </row>
        <row r="429">
          <cell r="C429">
            <v>1885.3749999999679</v>
          </cell>
          <cell r="D429">
            <v>-0.52</v>
          </cell>
        </row>
        <row r="430">
          <cell r="C430">
            <v>1885.4583333333012</v>
          </cell>
          <cell r="D430">
            <v>-0.48799999999999999</v>
          </cell>
        </row>
        <row r="431">
          <cell r="C431">
            <v>1885.5416666666345</v>
          </cell>
          <cell r="D431">
            <v>-0.313</v>
          </cell>
        </row>
        <row r="432">
          <cell r="C432">
            <v>1885.6249999999677</v>
          </cell>
          <cell r="D432">
            <v>-0.51</v>
          </cell>
        </row>
        <row r="433">
          <cell r="C433">
            <v>1885.708333333301</v>
          </cell>
          <cell r="D433">
            <v>-0.33300000000000002</v>
          </cell>
        </row>
        <row r="434">
          <cell r="C434">
            <v>1885.7916666666342</v>
          </cell>
          <cell r="D434">
            <v>-0.246</v>
          </cell>
        </row>
        <row r="435">
          <cell r="C435">
            <v>1885.8749999999675</v>
          </cell>
          <cell r="D435">
            <v>-0.26100000000000001</v>
          </cell>
        </row>
        <row r="436">
          <cell r="C436">
            <v>1885.9583333333007</v>
          </cell>
          <cell r="D436">
            <v>-0.153</v>
          </cell>
        </row>
        <row r="437">
          <cell r="C437">
            <v>1886.041666666634</v>
          </cell>
          <cell r="D437">
            <v>-0.39800000000000002</v>
          </cell>
        </row>
        <row r="438">
          <cell r="C438">
            <v>1886.1249999999673</v>
          </cell>
          <cell r="D438">
            <v>-0.45500000000000002</v>
          </cell>
        </row>
        <row r="439">
          <cell r="C439">
            <v>1886.2083333333005</v>
          </cell>
          <cell r="D439">
            <v>-0.41099999999999998</v>
          </cell>
        </row>
        <row r="440">
          <cell r="C440">
            <v>1886.2916666666338</v>
          </cell>
          <cell r="D440">
            <v>-0.33500000000000002</v>
          </cell>
        </row>
        <row r="441">
          <cell r="C441">
            <v>1886.374999999967</v>
          </cell>
          <cell r="D441">
            <v>-0.191</v>
          </cell>
        </row>
        <row r="442">
          <cell r="C442">
            <v>1886.4583333333003</v>
          </cell>
          <cell r="D442">
            <v>-0.38500000000000001</v>
          </cell>
        </row>
        <row r="443">
          <cell r="C443">
            <v>1886.5416666666335</v>
          </cell>
          <cell r="D443">
            <v>-0.28399999999999997</v>
          </cell>
        </row>
        <row r="444">
          <cell r="C444">
            <v>1886.6249999999668</v>
          </cell>
          <cell r="D444">
            <v>-0.33800000000000002</v>
          </cell>
        </row>
        <row r="445">
          <cell r="C445">
            <v>1886.7083333333001</v>
          </cell>
          <cell r="D445">
            <v>-0.432</v>
          </cell>
        </row>
        <row r="446">
          <cell r="C446">
            <v>1886.7916666666333</v>
          </cell>
          <cell r="D446">
            <v>-0.36099999999999999</v>
          </cell>
        </row>
        <row r="447">
          <cell r="C447">
            <v>1886.8749999999666</v>
          </cell>
          <cell r="D447">
            <v>-0.42099999999999999</v>
          </cell>
        </row>
        <row r="448">
          <cell r="C448">
            <v>1886.9583333332998</v>
          </cell>
          <cell r="D448">
            <v>-0.42699999999999999</v>
          </cell>
        </row>
        <row r="449">
          <cell r="C449">
            <v>1887.0416666666331</v>
          </cell>
          <cell r="D449">
            <v>-0.56799999999999995</v>
          </cell>
        </row>
        <row r="450">
          <cell r="C450">
            <v>1887.1249999999663</v>
          </cell>
          <cell r="D450">
            <v>-0.55600000000000005</v>
          </cell>
        </row>
        <row r="451">
          <cell r="C451">
            <v>1887.2083333332996</v>
          </cell>
          <cell r="D451">
            <v>-0.46200000000000002</v>
          </cell>
        </row>
        <row r="452">
          <cell r="C452">
            <v>1887.2916666666329</v>
          </cell>
          <cell r="D452">
            <v>-0.44</v>
          </cell>
        </row>
        <row r="453">
          <cell r="C453">
            <v>1887.3749999999661</v>
          </cell>
          <cell r="D453">
            <v>-0.35599999999999998</v>
          </cell>
        </row>
        <row r="454">
          <cell r="C454">
            <v>1887.4583333332994</v>
          </cell>
          <cell r="D454">
            <v>-0.40899999999999997</v>
          </cell>
        </row>
        <row r="455">
          <cell r="C455">
            <v>1887.5416666666326</v>
          </cell>
          <cell r="D455">
            <v>-0.27</v>
          </cell>
        </row>
        <row r="456">
          <cell r="C456">
            <v>1887.6249999999659</v>
          </cell>
          <cell r="D456">
            <v>-0.36799999999999999</v>
          </cell>
        </row>
        <row r="457">
          <cell r="C457">
            <v>1887.7083333332992</v>
          </cell>
          <cell r="D457">
            <v>-0.34499999999999997</v>
          </cell>
        </row>
        <row r="458">
          <cell r="C458">
            <v>1887.7916666666324</v>
          </cell>
          <cell r="D458">
            <v>-0.50600000000000001</v>
          </cell>
        </row>
        <row r="459">
          <cell r="C459">
            <v>1887.8749999999657</v>
          </cell>
          <cell r="D459">
            <v>-0.40899999999999997</v>
          </cell>
        </row>
        <row r="460">
          <cell r="C460">
            <v>1887.9583333332989</v>
          </cell>
          <cell r="D460">
            <v>-0.39800000000000002</v>
          </cell>
        </row>
        <row r="461">
          <cell r="C461">
            <v>1888.0416666666322</v>
          </cell>
          <cell r="D461">
            <v>-0.60299999999999998</v>
          </cell>
        </row>
        <row r="462">
          <cell r="C462">
            <v>1888.1249999999654</v>
          </cell>
          <cell r="D462">
            <v>-0.45500000000000002</v>
          </cell>
        </row>
        <row r="463">
          <cell r="C463">
            <v>1888.2083333332987</v>
          </cell>
          <cell r="D463">
            <v>-0.54300000000000004</v>
          </cell>
        </row>
        <row r="464">
          <cell r="C464">
            <v>1888.291666666632</v>
          </cell>
          <cell r="D464">
            <v>-0.245</v>
          </cell>
        </row>
        <row r="465">
          <cell r="C465">
            <v>1888.3749999999652</v>
          </cell>
          <cell r="D465">
            <v>-0.34899999999999998</v>
          </cell>
        </row>
        <row r="466">
          <cell r="C466">
            <v>1888.4583333332985</v>
          </cell>
          <cell r="D466">
            <v>-0.29199999999999998</v>
          </cell>
        </row>
        <row r="467">
          <cell r="C467">
            <v>1888.5416666666317</v>
          </cell>
          <cell r="D467">
            <v>-0.308</v>
          </cell>
        </row>
        <row r="468">
          <cell r="C468">
            <v>1888.624999999965</v>
          </cell>
          <cell r="D468">
            <v>-0.28299999999999997</v>
          </cell>
        </row>
        <row r="469">
          <cell r="C469">
            <v>1888.7083333332982</v>
          </cell>
          <cell r="D469">
            <v>-0.218</v>
          </cell>
        </row>
        <row r="470">
          <cell r="C470">
            <v>1888.7916666666315</v>
          </cell>
          <cell r="D470">
            <v>-0.108</v>
          </cell>
        </row>
        <row r="471">
          <cell r="C471">
            <v>1888.8749999999648</v>
          </cell>
          <cell r="D471">
            <v>-0.189</v>
          </cell>
        </row>
        <row r="472">
          <cell r="C472">
            <v>1888.958333333298</v>
          </cell>
          <cell r="D472">
            <v>-0.17100000000000001</v>
          </cell>
        </row>
        <row r="473">
          <cell r="C473">
            <v>1889.0416666666313</v>
          </cell>
          <cell r="D473">
            <v>-5.5E-2</v>
          </cell>
        </row>
        <row r="474">
          <cell r="C474">
            <v>1889.1249999999645</v>
          </cell>
          <cell r="D474">
            <v>-9.7000000000000003E-2</v>
          </cell>
        </row>
        <row r="475">
          <cell r="C475">
            <v>1889.2083333332978</v>
          </cell>
          <cell r="D475">
            <v>-6.9000000000000006E-2</v>
          </cell>
        </row>
        <row r="476">
          <cell r="C476">
            <v>1889.291666666631</v>
          </cell>
          <cell r="D476">
            <v>8.0000000000000002E-3</v>
          </cell>
        </row>
        <row r="477">
          <cell r="C477">
            <v>1889.3749999999643</v>
          </cell>
          <cell r="D477">
            <v>-8.3000000000000004E-2</v>
          </cell>
        </row>
        <row r="478">
          <cell r="C478">
            <v>1889.4583333332976</v>
          </cell>
          <cell r="D478">
            <v>-0.14599999999999999</v>
          </cell>
        </row>
        <row r="479">
          <cell r="C479">
            <v>1889.5416666666308</v>
          </cell>
          <cell r="D479">
            <v>-0.19600000000000001</v>
          </cell>
        </row>
        <row r="480">
          <cell r="C480">
            <v>1889.6249999999641</v>
          </cell>
          <cell r="D480">
            <v>-0.223</v>
          </cell>
        </row>
        <row r="481">
          <cell r="C481">
            <v>1889.7083333332973</v>
          </cell>
          <cell r="D481">
            <v>-0.38200000000000001</v>
          </cell>
        </row>
        <row r="482">
          <cell r="C482">
            <v>1889.7916666666306</v>
          </cell>
          <cell r="D482">
            <v>-0.29899999999999999</v>
          </cell>
        </row>
        <row r="483">
          <cell r="C483">
            <v>1889.8749999999638</v>
          </cell>
          <cell r="D483">
            <v>-0.4</v>
          </cell>
        </row>
        <row r="484">
          <cell r="C484">
            <v>1889.9583333332971</v>
          </cell>
          <cell r="D484">
            <v>-0.17499999999999999</v>
          </cell>
        </row>
        <row r="485">
          <cell r="C485">
            <v>1890.0416666666304</v>
          </cell>
          <cell r="D485">
            <v>-0.32300000000000001</v>
          </cell>
        </row>
        <row r="486">
          <cell r="C486">
            <v>1890.1249999999636</v>
          </cell>
          <cell r="D486">
            <v>-0.35899999999999999</v>
          </cell>
        </row>
        <row r="487">
          <cell r="C487">
            <v>1890.2083333332969</v>
          </cell>
          <cell r="D487">
            <v>-0.45800000000000002</v>
          </cell>
        </row>
        <row r="488">
          <cell r="C488">
            <v>1890.2916666666301</v>
          </cell>
          <cell r="D488">
            <v>-0.32</v>
          </cell>
        </row>
        <row r="489">
          <cell r="C489">
            <v>1890.3749999999634</v>
          </cell>
          <cell r="D489">
            <v>-0.42</v>
          </cell>
        </row>
        <row r="490">
          <cell r="C490">
            <v>1890.4583333332967</v>
          </cell>
          <cell r="D490">
            <v>-0.378</v>
          </cell>
        </row>
        <row r="491">
          <cell r="C491">
            <v>1890.5416666666299</v>
          </cell>
          <cell r="D491">
            <v>-0.41099999999999998</v>
          </cell>
        </row>
        <row r="492">
          <cell r="C492">
            <v>1890.6249999999632</v>
          </cell>
          <cell r="D492">
            <v>-0.41899999999999998</v>
          </cell>
        </row>
        <row r="493">
          <cell r="C493">
            <v>1890.7083333332964</v>
          </cell>
          <cell r="D493">
            <v>-0.47799999999999998</v>
          </cell>
        </row>
        <row r="494">
          <cell r="C494">
            <v>1890.7916666666297</v>
          </cell>
          <cell r="D494">
            <v>-0.50600000000000001</v>
          </cell>
        </row>
        <row r="495">
          <cell r="C495">
            <v>1890.8749999999629</v>
          </cell>
          <cell r="D495">
            <v>-0.56200000000000006</v>
          </cell>
        </row>
        <row r="496">
          <cell r="C496">
            <v>1890.9583333332962</v>
          </cell>
          <cell r="D496">
            <v>-0.40200000000000002</v>
          </cell>
        </row>
        <row r="497">
          <cell r="C497">
            <v>1891.0416666666295</v>
          </cell>
          <cell r="D497">
            <v>-0.50700000000000001</v>
          </cell>
        </row>
        <row r="498">
          <cell r="C498">
            <v>1891.1249999999627</v>
          </cell>
          <cell r="D498">
            <v>-0.46500000000000002</v>
          </cell>
        </row>
        <row r="499">
          <cell r="C499">
            <v>1891.208333333296</v>
          </cell>
          <cell r="D499">
            <v>-0.36899999999999999</v>
          </cell>
        </row>
        <row r="500">
          <cell r="C500">
            <v>1891.2916666666292</v>
          </cell>
          <cell r="D500">
            <v>-0.36</v>
          </cell>
        </row>
        <row r="501">
          <cell r="C501">
            <v>1891.3749999999625</v>
          </cell>
          <cell r="D501">
            <v>-0.20200000000000001</v>
          </cell>
        </row>
        <row r="502">
          <cell r="C502">
            <v>1891.4583333332957</v>
          </cell>
          <cell r="D502">
            <v>-0.29499999999999998</v>
          </cell>
        </row>
        <row r="503">
          <cell r="C503">
            <v>1891.541666666629</v>
          </cell>
          <cell r="D503">
            <v>-0.32900000000000001</v>
          </cell>
        </row>
        <row r="504">
          <cell r="C504">
            <v>1891.6249999999623</v>
          </cell>
          <cell r="D504">
            <v>-0.32</v>
          </cell>
        </row>
        <row r="505">
          <cell r="C505">
            <v>1891.7083333332955</v>
          </cell>
          <cell r="D505">
            <v>-0.20200000000000001</v>
          </cell>
        </row>
        <row r="506">
          <cell r="C506">
            <v>1891.7916666666288</v>
          </cell>
          <cell r="D506">
            <v>-0.32600000000000001</v>
          </cell>
        </row>
        <row r="507">
          <cell r="C507">
            <v>1891.874999999962</v>
          </cell>
          <cell r="D507">
            <v>-0.54100000000000004</v>
          </cell>
        </row>
        <row r="508">
          <cell r="C508">
            <v>1891.9583333332953</v>
          </cell>
          <cell r="D508">
            <v>-0.124</v>
          </cell>
        </row>
        <row r="509">
          <cell r="C509">
            <v>1892.0416666666285</v>
          </cell>
          <cell r="D509">
            <v>-0.39900000000000002</v>
          </cell>
        </row>
        <row r="510">
          <cell r="C510">
            <v>1892.1249999999618</v>
          </cell>
          <cell r="D510">
            <v>-0.121</v>
          </cell>
        </row>
        <row r="511">
          <cell r="C511">
            <v>1892.2083333332951</v>
          </cell>
          <cell r="D511">
            <v>-0.46100000000000002</v>
          </cell>
        </row>
        <row r="512">
          <cell r="C512">
            <v>1892.2916666666283</v>
          </cell>
          <cell r="D512">
            <v>-0.48299999999999998</v>
          </cell>
        </row>
        <row r="513">
          <cell r="C513">
            <v>1892.3749999999616</v>
          </cell>
          <cell r="D513">
            <v>-0.40100000000000002</v>
          </cell>
        </row>
        <row r="514">
          <cell r="C514">
            <v>1892.4583333332948</v>
          </cell>
          <cell r="D514">
            <v>-0.46600000000000003</v>
          </cell>
        </row>
        <row r="515">
          <cell r="C515">
            <v>1892.5416666666281</v>
          </cell>
          <cell r="D515">
            <v>-0.53200000000000003</v>
          </cell>
        </row>
        <row r="516">
          <cell r="C516">
            <v>1892.6249999999613</v>
          </cell>
          <cell r="D516">
            <v>-0.44700000000000001</v>
          </cell>
        </row>
        <row r="517">
          <cell r="C517">
            <v>1892.7083333332946</v>
          </cell>
          <cell r="D517">
            <v>-0.32600000000000001</v>
          </cell>
        </row>
        <row r="518">
          <cell r="C518">
            <v>1892.7916666666279</v>
          </cell>
          <cell r="D518">
            <v>-0.44</v>
          </cell>
        </row>
        <row r="519">
          <cell r="C519">
            <v>1892.8749999999611</v>
          </cell>
          <cell r="D519">
            <v>-0.626</v>
          </cell>
        </row>
        <row r="520">
          <cell r="C520">
            <v>1892.9583333332944</v>
          </cell>
          <cell r="D520">
            <v>-0.79200000000000004</v>
          </cell>
        </row>
        <row r="521">
          <cell r="C521">
            <v>1893.0416666666276</v>
          </cell>
          <cell r="D521">
            <v>-0.95899999999999996</v>
          </cell>
        </row>
        <row r="522">
          <cell r="C522">
            <v>1893.1249999999609</v>
          </cell>
          <cell r="D522">
            <v>-0.72299999999999998</v>
          </cell>
        </row>
        <row r="523">
          <cell r="C523">
            <v>1893.2083333332941</v>
          </cell>
          <cell r="D523">
            <v>-0.373</v>
          </cell>
        </row>
        <row r="524">
          <cell r="C524">
            <v>1893.2916666666274</v>
          </cell>
          <cell r="D524">
            <v>-0.56399999999999995</v>
          </cell>
        </row>
        <row r="525">
          <cell r="C525">
            <v>1893.3749999999607</v>
          </cell>
          <cell r="D525">
            <v>-0.55800000000000005</v>
          </cell>
        </row>
        <row r="526">
          <cell r="C526">
            <v>1893.4583333332939</v>
          </cell>
          <cell r="D526">
            <v>-0.46200000000000002</v>
          </cell>
        </row>
        <row r="527">
          <cell r="C527">
            <v>1893.5416666666272</v>
          </cell>
          <cell r="D527">
            <v>-0.27900000000000003</v>
          </cell>
        </row>
        <row r="528">
          <cell r="C528">
            <v>1893.6249999999604</v>
          </cell>
          <cell r="D528">
            <v>-0.28999999999999998</v>
          </cell>
        </row>
        <row r="529">
          <cell r="C529">
            <v>1893.7083333332937</v>
          </cell>
          <cell r="D529">
            <v>-0.439</v>
          </cell>
        </row>
        <row r="530">
          <cell r="C530">
            <v>1893.791666666627</v>
          </cell>
          <cell r="D530">
            <v>-0.27300000000000002</v>
          </cell>
        </row>
        <row r="531">
          <cell r="C531">
            <v>1893.8749999999602</v>
          </cell>
          <cell r="D531">
            <v>-0.41699999999999998</v>
          </cell>
        </row>
        <row r="532">
          <cell r="C532">
            <v>1893.9583333332935</v>
          </cell>
          <cell r="D532">
            <v>-0.34100000000000003</v>
          </cell>
        </row>
        <row r="533">
          <cell r="C533">
            <v>1894.0416666666267</v>
          </cell>
          <cell r="D533">
            <v>-0.45300000000000001</v>
          </cell>
        </row>
        <row r="534">
          <cell r="C534">
            <v>1894.12499999996</v>
          </cell>
          <cell r="D534">
            <v>-0.378</v>
          </cell>
        </row>
        <row r="535">
          <cell r="C535">
            <v>1894.2083333332932</v>
          </cell>
          <cell r="D535">
            <v>-0.377</v>
          </cell>
        </row>
        <row r="536">
          <cell r="C536">
            <v>1894.2916666666265</v>
          </cell>
          <cell r="D536">
            <v>-0.38100000000000001</v>
          </cell>
        </row>
        <row r="537">
          <cell r="C537">
            <v>1894.3749999999598</v>
          </cell>
          <cell r="D537">
            <v>-0.42199999999999999</v>
          </cell>
        </row>
        <row r="538">
          <cell r="C538">
            <v>1894.458333333293</v>
          </cell>
          <cell r="D538">
            <v>-0.49199999999999999</v>
          </cell>
        </row>
        <row r="539">
          <cell r="C539">
            <v>1894.5416666666263</v>
          </cell>
          <cell r="D539">
            <v>-0.315</v>
          </cell>
        </row>
        <row r="540">
          <cell r="C540">
            <v>1894.6249999999595</v>
          </cell>
          <cell r="D540">
            <v>-0.34100000000000003</v>
          </cell>
        </row>
        <row r="541">
          <cell r="C541">
            <v>1894.7083333332928</v>
          </cell>
          <cell r="D541">
            <v>-0.45700000000000002</v>
          </cell>
        </row>
        <row r="542">
          <cell r="C542">
            <v>1894.791666666626</v>
          </cell>
          <cell r="D542">
            <v>-0.441</v>
          </cell>
        </row>
        <row r="543">
          <cell r="C543">
            <v>1894.8749999999593</v>
          </cell>
          <cell r="D543">
            <v>-0.42</v>
          </cell>
        </row>
        <row r="544">
          <cell r="C544">
            <v>1894.9583333332926</v>
          </cell>
          <cell r="D544">
            <v>-0.40699999999999997</v>
          </cell>
        </row>
        <row r="545">
          <cell r="C545">
            <v>1895.0416666666258</v>
          </cell>
          <cell r="D545">
            <v>-0.49399999999999999</v>
          </cell>
        </row>
        <row r="546">
          <cell r="C546">
            <v>1895.1249999999591</v>
          </cell>
          <cell r="D546">
            <v>-0.67800000000000005</v>
          </cell>
        </row>
        <row r="547">
          <cell r="C547">
            <v>1895.2083333332923</v>
          </cell>
          <cell r="D547">
            <v>-0.52200000000000002</v>
          </cell>
        </row>
        <row r="548">
          <cell r="C548">
            <v>1895.2916666666256</v>
          </cell>
          <cell r="D548">
            <v>-0.40300000000000002</v>
          </cell>
        </row>
        <row r="549">
          <cell r="C549">
            <v>1895.3749999999588</v>
          </cell>
          <cell r="D549">
            <v>-0.41499999999999998</v>
          </cell>
        </row>
        <row r="550">
          <cell r="C550">
            <v>1895.4583333332921</v>
          </cell>
          <cell r="D550">
            <v>-0.33200000000000002</v>
          </cell>
        </row>
        <row r="551">
          <cell r="C551">
            <v>1895.5416666666254</v>
          </cell>
          <cell r="D551">
            <v>-0.35</v>
          </cell>
        </row>
        <row r="552">
          <cell r="C552">
            <v>1895.6249999999586</v>
          </cell>
          <cell r="D552">
            <v>-0.26300000000000001</v>
          </cell>
        </row>
        <row r="553">
          <cell r="C553">
            <v>1895.7083333332919</v>
          </cell>
          <cell r="D553">
            <v>-0.28399999999999997</v>
          </cell>
        </row>
        <row r="554">
          <cell r="C554">
            <v>1895.7916666666251</v>
          </cell>
          <cell r="D554">
            <v>-0.34100000000000003</v>
          </cell>
        </row>
        <row r="555">
          <cell r="C555">
            <v>1895.8749999999584</v>
          </cell>
          <cell r="D555">
            <v>-0.29699999999999999</v>
          </cell>
        </row>
        <row r="556">
          <cell r="C556">
            <v>1895.9583333332916</v>
          </cell>
          <cell r="D556">
            <v>-0.316</v>
          </cell>
        </row>
        <row r="557">
          <cell r="C557">
            <v>1896.0416666666249</v>
          </cell>
          <cell r="D557">
            <v>-0.214</v>
          </cell>
        </row>
        <row r="558">
          <cell r="C558">
            <v>1896.1249999999582</v>
          </cell>
          <cell r="D558">
            <v>-0.22500000000000001</v>
          </cell>
        </row>
        <row r="559">
          <cell r="C559">
            <v>1896.2083333332914</v>
          </cell>
          <cell r="D559">
            <v>-0.38</v>
          </cell>
        </row>
        <row r="560">
          <cell r="C560">
            <v>1896.2916666666247</v>
          </cell>
          <cell r="D560">
            <v>-0.34200000000000003</v>
          </cell>
        </row>
        <row r="561">
          <cell r="C561">
            <v>1896.3749999999579</v>
          </cell>
          <cell r="D561">
            <v>-0.20100000000000001</v>
          </cell>
        </row>
        <row r="562">
          <cell r="C562">
            <v>1896.4583333332912</v>
          </cell>
          <cell r="D562">
            <v>-0.11799999999999999</v>
          </cell>
        </row>
        <row r="563">
          <cell r="C563">
            <v>1896.5416666666245</v>
          </cell>
          <cell r="D563">
            <v>-0.11</v>
          </cell>
        </row>
        <row r="564">
          <cell r="C564">
            <v>1896.6249999999577</v>
          </cell>
          <cell r="D564">
            <v>-6.4000000000000001E-2</v>
          </cell>
        </row>
        <row r="565">
          <cell r="C565">
            <v>1896.708333333291</v>
          </cell>
          <cell r="D565">
            <v>-0.11</v>
          </cell>
        </row>
        <row r="566">
          <cell r="C566">
            <v>1896.7916666666242</v>
          </cell>
          <cell r="D566">
            <v>-0.128</v>
          </cell>
        </row>
        <row r="567">
          <cell r="C567">
            <v>1896.8749999999575</v>
          </cell>
          <cell r="D567">
            <v>-0.28299999999999997</v>
          </cell>
        </row>
        <row r="568">
          <cell r="C568">
            <v>1896.9583333332907</v>
          </cell>
          <cell r="D568">
            <v>-0.03</v>
          </cell>
        </row>
        <row r="569">
          <cell r="C569">
            <v>1897.041666666624</v>
          </cell>
          <cell r="D569">
            <v>-0.2</v>
          </cell>
        </row>
        <row r="570">
          <cell r="C570">
            <v>1897.1249999999573</v>
          </cell>
          <cell r="D570">
            <v>-0.126</v>
          </cell>
        </row>
        <row r="571">
          <cell r="C571">
            <v>1897.2083333332905</v>
          </cell>
          <cell r="D571">
            <v>-0.27400000000000002</v>
          </cell>
        </row>
        <row r="572">
          <cell r="C572">
            <v>1897.2916666666238</v>
          </cell>
          <cell r="D572">
            <v>-7.2999999999999995E-2</v>
          </cell>
        </row>
        <row r="573">
          <cell r="C573">
            <v>1897.374999999957</v>
          </cell>
          <cell r="D573">
            <v>-3.4000000000000002E-2</v>
          </cell>
        </row>
        <row r="574">
          <cell r="C574">
            <v>1897.4583333332903</v>
          </cell>
          <cell r="D574">
            <v>-0.16200000000000001</v>
          </cell>
        </row>
        <row r="575">
          <cell r="C575">
            <v>1897.5416666666235</v>
          </cell>
          <cell r="D575">
            <v>-0.16200000000000001</v>
          </cell>
        </row>
        <row r="576">
          <cell r="C576">
            <v>1897.6249999999568</v>
          </cell>
          <cell r="D576">
            <v>-0.154</v>
          </cell>
        </row>
        <row r="577">
          <cell r="C577">
            <v>1897.7083333332901</v>
          </cell>
          <cell r="D577">
            <v>-0.13800000000000001</v>
          </cell>
        </row>
        <row r="578">
          <cell r="C578">
            <v>1897.7916666666233</v>
          </cell>
          <cell r="D578">
            <v>-0.25900000000000001</v>
          </cell>
        </row>
        <row r="579">
          <cell r="C579">
            <v>1897.8749999999566</v>
          </cell>
          <cell r="D579">
            <v>-0.45500000000000002</v>
          </cell>
        </row>
        <row r="580">
          <cell r="C580">
            <v>1897.9583333332898</v>
          </cell>
          <cell r="D580">
            <v>-0.48</v>
          </cell>
        </row>
        <row r="581">
          <cell r="C581">
            <v>1898.0416666666231</v>
          </cell>
          <cell r="D581">
            <v>-8.5999999999999993E-2</v>
          </cell>
        </row>
        <row r="582">
          <cell r="C582">
            <v>1898.1249999999563</v>
          </cell>
          <cell r="D582">
            <v>-0.377</v>
          </cell>
        </row>
        <row r="583">
          <cell r="C583">
            <v>1898.2083333332896</v>
          </cell>
          <cell r="D583">
            <v>-0.749</v>
          </cell>
        </row>
        <row r="584">
          <cell r="C584">
            <v>1898.2916666666229</v>
          </cell>
          <cell r="D584">
            <v>-0.57199999999999995</v>
          </cell>
        </row>
        <row r="585">
          <cell r="C585">
            <v>1898.3749999999561</v>
          </cell>
          <cell r="D585">
            <v>-0.47199999999999998</v>
          </cell>
        </row>
        <row r="586">
          <cell r="C586">
            <v>1898.4583333332894</v>
          </cell>
          <cell r="D586">
            <v>-0.31900000000000001</v>
          </cell>
        </row>
        <row r="587">
          <cell r="C587">
            <v>1898.5416666666226</v>
          </cell>
          <cell r="D587">
            <v>-0.38100000000000001</v>
          </cell>
        </row>
        <row r="588">
          <cell r="C588">
            <v>1898.6249999999559</v>
          </cell>
          <cell r="D588">
            <v>-0.30599999999999999</v>
          </cell>
        </row>
        <row r="589">
          <cell r="C589">
            <v>1898.7083333332891</v>
          </cell>
          <cell r="D589">
            <v>-0.33500000000000002</v>
          </cell>
        </row>
        <row r="590">
          <cell r="C590">
            <v>1898.7916666666224</v>
          </cell>
          <cell r="D590">
            <v>-0.55900000000000005</v>
          </cell>
        </row>
        <row r="591">
          <cell r="C591">
            <v>1898.8749999999557</v>
          </cell>
          <cell r="D591">
            <v>-0.44800000000000001</v>
          </cell>
        </row>
        <row r="592">
          <cell r="C592">
            <v>1898.9583333332889</v>
          </cell>
          <cell r="D592">
            <v>-0.35699999999999998</v>
          </cell>
        </row>
        <row r="593">
          <cell r="C593">
            <v>1899.0416666666222</v>
          </cell>
          <cell r="D593">
            <v>-0.214</v>
          </cell>
        </row>
        <row r="594">
          <cell r="C594">
            <v>1899.1249999999554</v>
          </cell>
          <cell r="D594">
            <v>-0.49399999999999999</v>
          </cell>
        </row>
        <row r="595">
          <cell r="C595">
            <v>1899.2083333332887</v>
          </cell>
          <cell r="D595">
            <v>-0.54400000000000004</v>
          </cell>
        </row>
        <row r="596">
          <cell r="C596">
            <v>1899.2916666666219</v>
          </cell>
          <cell r="D596">
            <v>-0.34899999999999998</v>
          </cell>
        </row>
        <row r="597">
          <cell r="C597">
            <v>1899.3749999999552</v>
          </cell>
          <cell r="D597">
            <v>-0.312</v>
          </cell>
        </row>
        <row r="598">
          <cell r="C598">
            <v>1899.4583333332885</v>
          </cell>
          <cell r="D598">
            <v>-0.38800000000000001</v>
          </cell>
        </row>
        <row r="599">
          <cell r="C599">
            <v>1899.5416666666217</v>
          </cell>
          <cell r="D599">
            <v>-0.27600000000000002</v>
          </cell>
        </row>
        <row r="600">
          <cell r="C600">
            <v>1899.624999999955</v>
          </cell>
          <cell r="D600">
            <v>-0.14599999999999999</v>
          </cell>
        </row>
        <row r="601">
          <cell r="C601">
            <v>1899.7083333332882</v>
          </cell>
          <cell r="D601">
            <v>-0.13600000000000001</v>
          </cell>
        </row>
        <row r="602">
          <cell r="C602">
            <v>1899.7916666666215</v>
          </cell>
          <cell r="D602">
            <v>-0.188</v>
          </cell>
        </row>
        <row r="603">
          <cell r="C603">
            <v>1899.8749999999548</v>
          </cell>
          <cell r="D603">
            <v>2.5000000000000001E-2</v>
          </cell>
        </row>
        <row r="604">
          <cell r="C604">
            <v>1899.958333333288</v>
          </cell>
          <cell r="D604">
            <v>-0.44400000000000001</v>
          </cell>
        </row>
        <row r="605">
          <cell r="C605">
            <v>1900.0416666666213</v>
          </cell>
          <cell r="D605">
            <v>-0.246</v>
          </cell>
        </row>
        <row r="606">
          <cell r="C606">
            <v>1900.1249999999545</v>
          </cell>
          <cell r="D606">
            <v>-0.16200000000000001</v>
          </cell>
        </row>
        <row r="607">
          <cell r="C607">
            <v>1900.2083333332878</v>
          </cell>
          <cell r="D607">
            <v>-0.28199999999999997</v>
          </cell>
        </row>
        <row r="608">
          <cell r="C608">
            <v>1900.291666666621</v>
          </cell>
          <cell r="D608">
            <v>-0.254</v>
          </cell>
        </row>
        <row r="609">
          <cell r="C609">
            <v>1900.3749999999543</v>
          </cell>
          <cell r="D609">
            <v>-0.27</v>
          </cell>
        </row>
        <row r="610">
          <cell r="C610">
            <v>1900.4583333332876</v>
          </cell>
          <cell r="D610">
            <v>-0.17499999999999999</v>
          </cell>
        </row>
        <row r="611">
          <cell r="C611">
            <v>1900.5416666666208</v>
          </cell>
          <cell r="D611">
            <v>-0.19</v>
          </cell>
        </row>
        <row r="612">
          <cell r="C612">
            <v>1900.6249999999541</v>
          </cell>
          <cell r="D612">
            <v>-0.182</v>
          </cell>
        </row>
        <row r="613">
          <cell r="C613">
            <v>1900.7083333332873</v>
          </cell>
          <cell r="D613">
            <v>-0.22500000000000001</v>
          </cell>
        </row>
        <row r="614">
          <cell r="C614">
            <v>1900.7916666666206</v>
          </cell>
          <cell r="D614">
            <v>-0.06</v>
          </cell>
        </row>
        <row r="615">
          <cell r="C615">
            <v>1900.8749999999538</v>
          </cell>
          <cell r="D615">
            <v>-0.25700000000000001</v>
          </cell>
        </row>
        <row r="616">
          <cell r="C616">
            <v>1900.9583333332871</v>
          </cell>
          <cell r="D616">
            <v>-0.08</v>
          </cell>
        </row>
        <row r="617">
          <cell r="C617">
            <v>1901.0416666666204</v>
          </cell>
          <cell r="D617">
            <v>-0.17599999999999999</v>
          </cell>
        </row>
        <row r="618">
          <cell r="C618">
            <v>1901.1249999999536</v>
          </cell>
          <cell r="D618">
            <v>-0.27</v>
          </cell>
        </row>
        <row r="619">
          <cell r="C619">
            <v>1901.2083333332869</v>
          </cell>
          <cell r="D619">
            <v>-0.24199999999999999</v>
          </cell>
        </row>
        <row r="620">
          <cell r="C620">
            <v>1901.2916666666201</v>
          </cell>
          <cell r="D620">
            <v>-0.191</v>
          </cell>
        </row>
        <row r="621">
          <cell r="C621">
            <v>1901.3749999999534</v>
          </cell>
          <cell r="D621">
            <v>-0.19500000000000001</v>
          </cell>
        </row>
        <row r="622">
          <cell r="C622">
            <v>1901.4583333332866</v>
          </cell>
          <cell r="D622">
            <v>-0.156</v>
          </cell>
        </row>
        <row r="623">
          <cell r="C623">
            <v>1901.5416666666199</v>
          </cell>
          <cell r="D623">
            <v>-0.189</v>
          </cell>
        </row>
        <row r="624">
          <cell r="C624">
            <v>1901.6249999999532</v>
          </cell>
          <cell r="D624">
            <v>-0.19500000000000001</v>
          </cell>
        </row>
        <row r="625">
          <cell r="C625">
            <v>1901.7083333332864</v>
          </cell>
          <cell r="D625">
            <v>-0.34699999999999998</v>
          </cell>
        </row>
        <row r="626">
          <cell r="C626">
            <v>1901.7916666666197</v>
          </cell>
          <cell r="D626">
            <v>-0.29899999999999999</v>
          </cell>
        </row>
        <row r="627">
          <cell r="C627">
            <v>1901.8749999999529</v>
          </cell>
          <cell r="D627">
            <v>-0.441</v>
          </cell>
        </row>
        <row r="628">
          <cell r="C628">
            <v>1901.9583333332862</v>
          </cell>
          <cell r="D628">
            <v>-0.437</v>
          </cell>
        </row>
        <row r="629">
          <cell r="C629">
            <v>1902.0416666666194</v>
          </cell>
          <cell r="D629">
            <v>-0.23699999999999999</v>
          </cell>
        </row>
        <row r="630">
          <cell r="C630">
            <v>1902.1249999999527</v>
          </cell>
          <cell r="D630">
            <v>-0.26600000000000001</v>
          </cell>
        </row>
        <row r="631">
          <cell r="C631">
            <v>1902.208333333286</v>
          </cell>
          <cell r="D631">
            <v>-0.38900000000000001</v>
          </cell>
        </row>
        <row r="632">
          <cell r="C632">
            <v>1902.2916666666192</v>
          </cell>
          <cell r="D632">
            <v>-0.45200000000000001</v>
          </cell>
        </row>
        <row r="633">
          <cell r="C633">
            <v>1902.3749999999525</v>
          </cell>
          <cell r="D633">
            <v>-0.4</v>
          </cell>
        </row>
        <row r="634">
          <cell r="C634">
            <v>1902.4583333332857</v>
          </cell>
          <cell r="D634">
            <v>-0.442</v>
          </cell>
        </row>
        <row r="635">
          <cell r="C635">
            <v>1902.541666666619</v>
          </cell>
          <cell r="D635">
            <v>-0.39200000000000002</v>
          </cell>
        </row>
        <row r="636">
          <cell r="C636">
            <v>1902.6249999999523</v>
          </cell>
          <cell r="D636">
            <v>-0.36899999999999999</v>
          </cell>
        </row>
        <row r="637">
          <cell r="C637">
            <v>1902.7083333332855</v>
          </cell>
          <cell r="D637">
            <v>-0.36299999999999999</v>
          </cell>
        </row>
        <row r="638">
          <cell r="C638">
            <v>1902.7916666666188</v>
          </cell>
          <cell r="D638">
            <v>-0.48199999999999998</v>
          </cell>
        </row>
        <row r="639">
          <cell r="C639">
            <v>1902.874999999952</v>
          </cell>
          <cell r="D639">
            <v>-0.53100000000000003</v>
          </cell>
        </row>
        <row r="640">
          <cell r="C640">
            <v>1902.9583333332853</v>
          </cell>
          <cell r="D640">
            <v>-0.52100000000000002</v>
          </cell>
        </row>
        <row r="641">
          <cell r="C641">
            <v>1903.0416666666185</v>
          </cell>
          <cell r="D641">
            <v>-0.26400000000000001</v>
          </cell>
        </row>
        <row r="642">
          <cell r="C642">
            <v>1903.1249999999518</v>
          </cell>
          <cell r="D642">
            <v>-0.20100000000000001</v>
          </cell>
        </row>
        <row r="643">
          <cell r="C643">
            <v>1903.2083333332851</v>
          </cell>
          <cell r="D643">
            <v>-0.35499999999999998</v>
          </cell>
        </row>
        <row r="644">
          <cell r="C644">
            <v>1903.2916666666183</v>
          </cell>
          <cell r="D644">
            <v>-0.47199999999999998</v>
          </cell>
        </row>
        <row r="645">
          <cell r="C645">
            <v>1903.3749999999516</v>
          </cell>
          <cell r="D645">
            <v>-0.46400000000000002</v>
          </cell>
        </row>
        <row r="646">
          <cell r="C646">
            <v>1903.4583333332848</v>
          </cell>
          <cell r="D646">
            <v>-0.54600000000000004</v>
          </cell>
        </row>
        <row r="647">
          <cell r="C647">
            <v>1903.5416666666181</v>
          </cell>
          <cell r="D647">
            <v>-0.495</v>
          </cell>
        </row>
        <row r="648">
          <cell r="C648">
            <v>1903.6249999999513</v>
          </cell>
          <cell r="D648">
            <v>-0.58899999999999997</v>
          </cell>
        </row>
        <row r="649">
          <cell r="C649">
            <v>1903.7083333332846</v>
          </cell>
          <cell r="D649">
            <v>-0.52500000000000002</v>
          </cell>
        </row>
        <row r="650">
          <cell r="C650">
            <v>1903.7916666666179</v>
          </cell>
          <cell r="D650">
            <v>-0.65400000000000003</v>
          </cell>
        </row>
        <row r="651">
          <cell r="C651">
            <v>1903.8749999999511</v>
          </cell>
          <cell r="D651">
            <v>-0.627</v>
          </cell>
        </row>
        <row r="652">
          <cell r="C652">
            <v>1903.9583333332844</v>
          </cell>
          <cell r="D652">
            <v>-0.59599999999999997</v>
          </cell>
        </row>
        <row r="653">
          <cell r="C653">
            <v>1904.0416666666176</v>
          </cell>
          <cell r="D653">
            <v>-0.63400000000000001</v>
          </cell>
        </row>
        <row r="654">
          <cell r="C654">
            <v>1904.1249999999509</v>
          </cell>
          <cell r="D654">
            <v>-0.59</v>
          </cell>
        </row>
        <row r="655">
          <cell r="C655">
            <v>1904.2083333332841</v>
          </cell>
          <cell r="D655">
            <v>-0.65500000000000003</v>
          </cell>
        </row>
        <row r="656">
          <cell r="C656">
            <v>1904.2916666666174</v>
          </cell>
          <cell r="D656">
            <v>-0.55400000000000005</v>
          </cell>
        </row>
        <row r="657">
          <cell r="C657">
            <v>1904.3749999999507</v>
          </cell>
          <cell r="D657">
            <v>-0.53</v>
          </cell>
        </row>
        <row r="658">
          <cell r="C658">
            <v>1904.4583333332839</v>
          </cell>
          <cell r="D658">
            <v>-0.51900000000000002</v>
          </cell>
        </row>
        <row r="659">
          <cell r="C659">
            <v>1904.5416666666172</v>
          </cell>
          <cell r="D659">
            <v>-0.52300000000000002</v>
          </cell>
        </row>
        <row r="660">
          <cell r="C660">
            <v>1904.6249999999504</v>
          </cell>
          <cell r="D660">
            <v>-0.47399999999999998</v>
          </cell>
        </row>
        <row r="661">
          <cell r="C661">
            <v>1904.7083333332837</v>
          </cell>
          <cell r="D661">
            <v>-0.47799999999999998</v>
          </cell>
        </row>
        <row r="662">
          <cell r="C662">
            <v>1904.7916666666169</v>
          </cell>
          <cell r="D662">
            <v>-0.47599999999999998</v>
          </cell>
        </row>
        <row r="663">
          <cell r="C663">
            <v>1904.8749999999502</v>
          </cell>
          <cell r="D663">
            <v>-0.38100000000000001</v>
          </cell>
        </row>
        <row r="664">
          <cell r="C664">
            <v>1904.9583333332835</v>
          </cell>
          <cell r="D664">
            <v>-0.40899999999999997</v>
          </cell>
        </row>
        <row r="665">
          <cell r="C665">
            <v>1905.0416666666167</v>
          </cell>
          <cell r="D665">
            <v>-0.46</v>
          </cell>
        </row>
        <row r="666">
          <cell r="C666">
            <v>1905.12499999995</v>
          </cell>
          <cell r="D666">
            <v>-0.7</v>
          </cell>
        </row>
        <row r="667">
          <cell r="C667">
            <v>1905.2083333332832</v>
          </cell>
          <cell r="D667">
            <v>-0.46300000000000002</v>
          </cell>
        </row>
        <row r="668">
          <cell r="C668">
            <v>1905.2916666666165</v>
          </cell>
          <cell r="D668">
            <v>-0.55200000000000005</v>
          </cell>
        </row>
        <row r="669">
          <cell r="C669">
            <v>1905.3749999999498</v>
          </cell>
          <cell r="D669">
            <v>-0.34399999999999997</v>
          </cell>
        </row>
        <row r="670">
          <cell r="C670">
            <v>1905.458333333283</v>
          </cell>
          <cell r="D670">
            <v>-0.32100000000000001</v>
          </cell>
        </row>
        <row r="671">
          <cell r="C671">
            <v>1905.5416666666163</v>
          </cell>
          <cell r="D671">
            <v>-0.29799999999999999</v>
          </cell>
        </row>
        <row r="672">
          <cell r="C672">
            <v>1905.6249999999495</v>
          </cell>
          <cell r="D672">
            <v>-0.30299999999999999</v>
          </cell>
        </row>
        <row r="673">
          <cell r="C673">
            <v>1905.7083333332828</v>
          </cell>
          <cell r="D673">
            <v>-0.316</v>
          </cell>
        </row>
        <row r="674">
          <cell r="C674">
            <v>1905.791666666616</v>
          </cell>
          <cell r="D674">
            <v>-0.36299999999999999</v>
          </cell>
        </row>
        <row r="675">
          <cell r="C675">
            <v>1905.8749999999493</v>
          </cell>
          <cell r="D675">
            <v>-0.221</v>
          </cell>
        </row>
        <row r="676">
          <cell r="C676">
            <v>1905.9583333332826</v>
          </cell>
          <cell r="D676">
            <v>-0.19500000000000001</v>
          </cell>
        </row>
        <row r="677">
          <cell r="C677">
            <v>1906.0416666666158</v>
          </cell>
          <cell r="D677">
            <v>-7.0000000000000007E-2</v>
          </cell>
        </row>
        <row r="678">
          <cell r="C678">
            <v>1906.1249999999491</v>
          </cell>
          <cell r="D678">
            <v>-0.23200000000000001</v>
          </cell>
        </row>
        <row r="679">
          <cell r="C679">
            <v>1906.2083333332823</v>
          </cell>
          <cell r="D679">
            <v>-0.28699999999999998</v>
          </cell>
        </row>
        <row r="680">
          <cell r="C680">
            <v>1906.2916666666156</v>
          </cell>
          <cell r="D680">
            <v>-0.112</v>
          </cell>
        </row>
        <row r="681">
          <cell r="C681">
            <v>1906.3749999999488</v>
          </cell>
          <cell r="D681">
            <v>-0.33400000000000002</v>
          </cell>
        </row>
        <row r="682">
          <cell r="C682">
            <v>1906.4583333332821</v>
          </cell>
          <cell r="D682">
            <v>-0.29499999999999998</v>
          </cell>
        </row>
        <row r="683">
          <cell r="C683">
            <v>1906.5416666666154</v>
          </cell>
          <cell r="D683">
            <v>-0.32100000000000001</v>
          </cell>
        </row>
        <row r="684">
          <cell r="C684">
            <v>1906.6249999999486</v>
          </cell>
          <cell r="D684">
            <v>-0.32</v>
          </cell>
        </row>
        <row r="685">
          <cell r="C685">
            <v>1906.7083333332819</v>
          </cell>
          <cell r="D685">
            <v>-0.38500000000000001</v>
          </cell>
        </row>
        <row r="686">
          <cell r="C686">
            <v>1906.7916666666151</v>
          </cell>
          <cell r="D686">
            <v>-0.35199999999999998</v>
          </cell>
        </row>
        <row r="687">
          <cell r="C687">
            <v>1906.8749999999484</v>
          </cell>
          <cell r="D687">
            <v>-0.42799999999999999</v>
          </cell>
        </row>
        <row r="688">
          <cell r="C688">
            <v>1906.9583333332816</v>
          </cell>
          <cell r="D688">
            <v>-0.28000000000000003</v>
          </cell>
        </row>
        <row r="689">
          <cell r="C689">
            <v>1907.0416666666149</v>
          </cell>
          <cell r="D689">
            <v>-0.433</v>
          </cell>
        </row>
        <row r="690">
          <cell r="C690">
            <v>1907.1249999999482</v>
          </cell>
          <cell r="D690">
            <v>-0.51</v>
          </cell>
        </row>
        <row r="691">
          <cell r="C691">
            <v>1907.2083333332814</v>
          </cell>
          <cell r="D691">
            <v>-0.33400000000000002</v>
          </cell>
        </row>
        <row r="692">
          <cell r="C692">
            <v>1907.2916666666147</v>
          </cell>
          <cell r="D692">
            <v>-0.505</v>
          </cell>
        </row>
        <row r="693">
          <cell r="C693">
            <v>1907.3749999999479</v>
          </cell>
          <cell r="D693">
            <v>-0.55700000000000005</v>
          </cell>
        </row>
        <row r="694">
          <cell r="C694">
            <v>1907.4583333332812</v>
          </cell>
          <cell r="D694">
            <v>-0.52500000000000002</v>
          </cell>
        </row>
        <row r="695">
          <cell r="C695">
            <v>1907.5416666666144</v>
          </cell>
          <cell r="D695">
            <v>-0.40500000000000003</v>
          </cell>
        </row>
        <row r="696">
          <cell r="C696">
            <v>1907.6249999999477</v>
          </cell>
          <cell r="D696">
            <v>-0.45700000000000002</v>
          </cell>
        </row>
        <row r="697">
          <cell r="C697">
            <v>1907.708333333281</v>
          </cell>
          <cell r="D697">
            <v>-0.40600000000000003</v>
          </cell>
        </row>
        <row r="698">
          <cell r="C698">
            <v>1907.7916666666142</v>
          </cell>
          <cell r="D698">
            <v>-0.35799999999999998</v>
          </cell>
        </row>
        <row r="699">
          <cell r="C699">
            <v>1907.8749999999475</v>
          </cell>
          <cell r="D699">
            <v>-0.57999999999999996</v>
          </cell>
        </row>
        <row r="700">
          <cell r="C700">
            <v>1907.9583333332807</v>
          </cell>
          <cell r="D700">
            <v>-0.53100000000000003</v>
          </cell>
        </row>
        <row r="701">
          <cell r="C701">
            <v>1908.041666666614</v>
          </cell>
          <cell r="D701">
            <v>-0.40899999999999997</v>
          </cell>
        </row>
        <row r="702">
          <cell r="C702">
            <v>1908.1249999999472</v>
          </cell>
          <cell r="D702">
            <v>-0.41199999999999998</v>
          </cell>
        </row>
        <row r="703">
          <cell r="C703">
            <v>1908.2083333332805</v>
          </cell>
          <cell r="D703">
            <v>-0.629</v>
          </cell>
        </row>
        <row r="704">
          <cell r="C704">
            <v>1908.2916666666138</v>
          </cell>
          <cell r="D704">
            <v>-0.54600000000000004</v>
          </cell>
        </row>
        <row r="705">
          <cell r="C705">
            <v>1908.374999999947</v>
          </cell>
          <cell r="D705">
            <v>-0.47199999999999998</v>
          </cell>
        </row>
        <row r="706">
          <cell r="C706">
            <v>1908.4583333332803</v>
          </cell>
          <cell r="D706">
            <v>-0.47499999999999998</v>
          </cell>
        </row>
        <row r="707">
          <cell r="C707">
            <v>1908.5416666666135</v>
          </cell>
          <cell r="D707">
            <v>-0.47199999999999998</v>
          </cell>
        </row>
        <row r="708">
          <cell r="C708">
            <v>1908.6249999999468</v>
          </cell>
          <cell r="D708">
            <v>-0.53300000000000003</v>
          </cell>
        </row>
        <row r="709">
          <cell r="C709">
            <v>1908.7083333332801</v>
          </cell>
          <cell r="D709">
            <v>-0.45800000000000002</v>
          </cell>
        </row>
        <row r="710">
          <cell r="C710">
            <v>1908.7916666666133</v>
          </cell>
          <cell r="D710">
            <v>-0.57999999999999996</v>
          </cell>
        </row>
        <row r="711">
          <cell r="C711">
            <v>1908.8749999999466</v>
          </cell>
          <cell r="D711">
            <v>-0.59799999999999998</v>
          </cell>
        </row>
        <row r="712">
          <cell r="C712">
            <v>1908.9583333332798</v>
          </cell>
          <cell r="D712">
            <v>-0.56799999999999995</v>
          </cell>
        </row>
        <row r="713">
          <cell r="C713">
            <v>1909.0416666666131</v>
          </cell>
          <cell r="D713">
            <v>-0.57499999999999996</v>
          </cell>
        </row>
        <row r="714">
          <cell r="C714">
            <v>1909.1249999999463</v>
          </cell>
          <cell r="D714">
            <v>-0.53400000000000003</v>
          </cell>
        </row>
        <row r="715">
          <cell r="C715">
            <v>1909.2083333332796</v>
          </cell>
          <cell r="D715">
            <v>-0.68500000000000005</v>
          </cell>
        </row>
        <row r="716">
          <cell r="C716">
            <v>1909.2916666666129</v>
          </cell>
          <cell r="D716">
            <v>-0.60299999999999998</v>
          </cell>
        </row>
        <row r="717">
          <cell r="C717">
            <v>1909.3749999999461</v>
          </cell>
          <cell r="D717">
            <v>-0.58499999999999996</v>
          </cell>
        </row>
        <row r="718">
          <cell r="C718">
            <v>1909.4583333332794</v>
          </cell>
          <cell r="D718">
            <v>-0.51400000000000001</v>
          </cell>
        </row>
        <row r="719">
          <cell r="C719">
            <v>1909.5416666666126</v>
          </cell>
          <cell r="D719">
            <v>-0.57799999999999996</v>
          </cell>
        </row>
        <row r="720">
          <cell r="C720">
            <v>1909.6249999999459</v>
          </cell>
          <cell r="D720">
            <v>-0.318</v>
          </cell>
        </row>
        <row r="721">
          <cell r="C721">
            <v>1909.7083333332791</v>
          </cell>
          <cell r="D721">
            <v>-0.4</v>
          </cell>
        </row>
        <row r="722">
          <cell r="C722">
            <v>1909.7916666666124</v>
          </cell>
          <cell r="D722">
            <v>-0.47799999999999998</v>
          </cell>
        </row>
        <row r="723">
          <cell r="C723">
            <v>1909.8749999999457</v>
          </cell>
          <cell r="D723">
            <v>-0.42499999999999999</v>
          </cell>
        </row>
        <row r="724">
          <cell r="C724">
            <v>1909.9583333332789</v>
          </cell>
          <cell r="D724">
            <v>-0.58899999999999997</v>
          </cell>
        </row>
        <row r="725">
          <cell r="C725">
            <v>1910.0416666666122</v>
          </cell>
          <cell r="D725">
            <v>-0.35099999999999998</v>
          </cell>
        </row>
        <row r="726">
          <cell r="C726">
            <v>1910.1249999999454</v>
          </cell>
          <cell r="D726">
            <v>-0.51300000000000001</v>
          </cell>
        </row>
        <row r="727">
          <cell r="C727">
            <v>1910.2083333332787</v>
          </cell>
          <cell r="D727">
            <v>-0.48399999999999999</v>
          </cell>
        </row>
        <row r="728">
          <cell r="C728">
            <v>1910.2916666666119</v>
          </cell>
          <cell r="D728">
            <v>-0.45</v>
          </cell>
        </row>
        <row r="729">
          <cell r="C729">
            <v>1910.3749999999452</v>
          </cell>
          <cell r="D729">
            <v>-0.47</v>
          </cell>
        </row>
        <row r="730">
          <cell r="C730">
            <v>1910.4583333332785</v>
          </cell>
          <cell r="D730">
            <v>-0.48399999999999999</v>
          </cell>
        </row>
        <row r="731">
          <cell r="C731">
            <v>1910.5416666666117</v>
          </cell>
          <cell r="D731">
            <v>-0.46700000000000003</v>
          </cell>
        </row>
        <row r="732">
          <cell r="C732">
            <v>1910.624999999945</v>
          </cell>
          <cell r="D732">
            <v>-0.438</v>
          </cell>
        </row>
        <row r="733">
          <cell r="C733">
            <v>1910.7083333332782</v>
          </cell>
          <cell r="D733">
            <v>-0.439</v>
          </cell>
        </row>
        <row r="734">
          <cell r="C734">
            <v>1910.7916666666115</v>
          </cell>
          <cell r="D734">
            <v>-0.47899999999999998</v>
          </cell>
        </row>
        <row r="735">
          <cell r="C735">
            <v>1910.8749999999447</v>
          </cell>
          <cell r="D735">
            <v>-0.65200000000000002</v>
          </cell>
        </row>
        <row r="736">
          <cell r="C736">
            <v>1910.958333333278</v>
          </cell>
          <cell r="D736">
            <v>-0.66600000000000004</v>
          </cell>
        </row>
        <row r="737">
          <cell r="C737">
            <v>1911.0416666666113</v>
          </cell>
          <cell r="D737">
            <v>-0.55000000000000004</v>
          </cell>
        </row>
        <row r="738">
          <cell r="C738">
            <v>1911.1249999999445</v>
          </cell>
          <cell r="D738">
            <v>-0.75800000000000001</v>
          </cell>
        </row>
        <row r="739">
          <cell r="C739">
            <v>1911.2083333332778</v>
          </cell>
          <cell r="D739">
            <v>-0.69399999999999995</v>
          </cell>
        </row>
        <row r="740">
          <cell r="C740">
            <v>1911.291666666611</v>
          </cell>
          <cell r="D740">
            <v>-0.71499999999999997</v>
          </cell>
        </row>
        <row r="741">
          <cell r="C741">
            <v>1911.3749999999443</v>
          </cell>
          <cell r="D741">
            <v>-0.6</v>
          </cell>
        </row>
        <row r="742">
          <cell r="C742">
            <v>1911.4583333332776</v>
          </cell>
          <cell r="D742">
            <v>-0.56899999999999995</v>
          </cell>
        </row>
        <row r="743">
          <cell r="C743">
            <v>1911.5416666666108</v>
          </cell>
          <cell r="D743">
            <v>-0.51600000000000001</v>
          </cell>
        </row>
        <row r="744">
          <cell r="C744">
            <v>1911.6249999999441</v>
          </cell>
          <cell r="D744">
            <v>-0.5</v>
          </cell>
        </row>
        <row r="745">
          <cell r="C745">
            <v>1911.7083333332773</v>
          </cell>
          <cell r="D745">
            <v>-0.51</v>
          </cell>
        </row>
        <row r="746">
          <cell r="C746">
            <v>1911.7916666666106</v>
          </cell>
          <cell r="D746">
            <v>-0.46400000000000002</v>
          </cell>
        </row>
        <row r="747">
          <cell r="C747">
            <v>1911.8749999999438</v>
          </cell>
          <cell r="D747">
            <v>-0.373</v>
          </cell>
        </row>
        <row r="748">
          <cell r="C748">
            <v>1911.9583333332771</v>
          </cell>
          <cell r="D748">
            <v>-0.29199999999999998</v>
          </cell>
        </row>
        <row r="749">
          <cell r="C749">
            <v>1912.0416666666104</v>
          </cell>
          <cell r="D749">
            <v>-0.36099999999999999</v>
          </cell>
        </row>
        <row r="750">
          <cell r="C750">
            <v>1912.1249999999436</v>
          </cell>
          <cell r="D750">
            <v>-0.29199999999999998</v>
          </cell>
        </row>
        <row r="751">
          <cell r="C751">
            <v>1912.2083333332769</v>
          </cell>
          <cell r="D751">
            <v>-0.38100000000000001</v>
          </cell>
        </row>
        <row r="752">
          <cell r="C752">
            <v>1912.2916666666101</v>
          </cell>
          <cell r="D752">
            <v>-0.33800000000000002</v>
          </cell>
        </row>
        <row r="753">
          <cell r="C753">
            <v>1912.3749999999434</v>
          </cell>
          <cell r="D753">
            <v>-0.375</v>
          </cell>
        </row>
        <row r="754">
          <cell r="C754">
            <v>1912.4583333332766</v>
          </cell>
          <cell r="D754">
            <v>-0.314</v>
          </cell>
        </row>
        <row r="755">
          <cell r="C755">
            <v>1912.5416666666099</v>
          </cell>
          <cell r="D755">
            <v>-0.45600000000000002</v>
          </cell>
        </row>
        <row r="756">
          <cell r="C756">
            <v>1912.6249999999432</v>
          </cell>
          <cell r="D756">
            <v>-0.56100000000000005</v>
          </cell>
        </row>
        <row r="757">
          <cell r="C757">
            <v>1912.7083333332764</v>
          </cell>
          <cell r="D757">
            <v>-0.55800000000000005</v>
          </cell>
        </row>
        <row r="758">
          <cell r="C758">
            <v>1912.7916666666097</v>
          </cell>
          <cell r="D758">
            <v>-0.63900000000000001</v>
          </cell>
        </row>
        <row r="759">
          <cell r="C759">
            <v>1912.8749999999429</v>
          </cell>
          <cell r="D759">
            <v>-0.51600000000000001</v>
          </cell>
        </row>
        <row r="760">
          <cell r="C760">
            <v>1912.9583333332762</v>
          </cell>
          <cell r="D760">
            <v>-0.48199999999999998</v>
          </cell>
        </row>
        <row r="761">
          <cell r="C761">
            <v>1913.0416666666094</v>
          </cell>
          <cell r="D761">
            <v>-0.45400000000000001</v>
          </cell>
        </row>
        <row r="762">
          <cell r="C762">
            <v>1913.1249999999427</v>
          </cell>
          <cell r="D762">
            <v>-0.505</v>
          </cell>
        </row>
        <row r="763">
          <cell r="C763">
            <v>1913.208333333276</v>
          </cell>
          <cell r="D763">
            <v>-0.53700000000000003</v>
          </cell>
        </row>
        <row r="764">
          <cell r="C764">
            <v>1913.2916666666092</v>
          </cell>
          <cell r="D764">
            <v>-0.432</v>
          </cell>
        </row>
        <row r="765">
          <cell r="C765">
            <v>1913.3749999999425</v>
          </cell>
          <cell r="D765">
            <v>-0.51</v>
          </cell>
        </row>
        <row r="766">
          <cell r="C766">
            <v>1913.4583333332757</v>
          </cell>
          <cell r="D766">
            <v>-0.50700000000000001</v>
          </cell>
        </row>
        <row r="767">
          <cell r="C767">
            <v>1913.541666666609</v>
          </cell>
          <cell r="D767">
            <v>-0.436</v>
          </cell>
        </row>
        <row r="768">
          <cell r="C768">
            <v>1913.6249999999422</v>
          </cell>
          <cell r="D768">
            <v>-0.39300000000000002</v>
          </cell>
        </row>
        <row r="769">
          <cell r="C769">
            <v>1913.7083333332755</v>
          </cell>
          <cell r="D769">
            <v>-0.42499999999999999</v>
          </cell>
        </row>
        <row r="770">
          <cell r="C770">
            <v>1913.7916666666088</v>
          </cell>
          <cell r="D770">
            <v>-0.42699999999999999</v>
          </cell>
        </row>
        <row r="771">
          <cell r="C771">
            <v>1913.874999999942</v>
          </cell>
          <cell r="D771">
            <v>-0.26700000000000002</v>
          </cell>
        </row>
        <row r="772">
          <cell r="C772">
            <v>1913.9583333332753</v>
          </cell>
          <cell r="D772">
            <v>-0.23400000000000001</v>
          </cell>
        </row>
        <row r="773">
          <cell r="C773">
            <v>1914.0416666666085</v>
          </cell>
          <cell r="D773">
            <v>-8.2000000000000003E-2</v>
          </cell>
        </row>
        <row r="774">
          <cell r="C774">
            <v>1914.1249999999418</v>
          </cell>
          <cell r="D774">
            <v>-0.216</v>
          </cell>
        </row>
        <row r="775">
          <cell r="C775">
            <v>1914.208333333275</v>
          </cell>
          <cell r="D775">
            <v>-0.32900000000000001</v>
          </cell>
        </row>
        <row r="776">
          <cell r="C776">
            <v>1914.2916666666083</v>
          </cell>
          <cell r="D776">
            <v>-0.38700000000000001</v>
          </cell>
        </row>
        <row r="777">
          <cell r="C777">
            <v>1914.3749999999416</v>
          </cell>
          <cell r="D777">
            <v>-0.28000000000000003</v>
          </cell>
        </row>
        <row r="778">
          <cell r="C778">
            <v>1914.4583333332748</v>
          </cell>
          <cell r="D778">
            <v>-0.28599999999999998</v>
          </cell>
        </row>
        <row r="779">
          <cell r="C779">
            <v>1914.5416666666081</v>
          </cell>
          <cell r="D779">
            <v>-0.33500000000000002</v>
          </cell>
        </row>
        <row r="780">
          <cell r="C780">
            <v>1914.6249999999413</v>
          </cell>
          <cell r="D780">
            <v>-0.216</v>
          </cell>
        </row>
        <row r="781">
          <cell r="C781">
            <v>1914.7083333332746</v>
          </cell>
          <cell r="D781">
            <v>-0.26100000000000001</v>
          </cell>
        </row>
        <row r="782">
          <cell r="C782">
            <v>1914.7916666666079</v>
          </cell>
          <cell r="D782">
            <v>-0.151</v>
          </cell>
        </row>
        <row r="783">
          <cell r="C783">
            <v>1914.8749999999411</v>
          </cell>
          <cell r="D783">
            <v>-0.17799999999999999</v>
          </cell>
        </row>
        <row r="784">
          <cell r="C784">
            <v>1914.9583333332744</v>
          </cell>
          <cell r="D784">
            <v>-0.246</v>
          </cell>
        </row>
        <row r="785">
          <cell r="C785">
            <v>1915.0416666666076</v>
          </cell>
          <cell r="D785">
            <v>-0.11600000000000001</v>
          </cell>
        </row>
        <row r="786">
          <cell r="C786">
            <v>1915.1249999999409</v>
          </cell>
          <cell r="D786">
            <v>-5.3999999999999999E-2</v>
          </cell>
        </row>
        <row r="787">
          <cell r="C787">
            <v>1915.2083333332741</v>
          </cell>
          <cell r="D787">
            <v>-0.193</v>
          </cell>
        </row>
        <row r="788">
          <cell r="C788">
            <v>1915.2916666666074</v>
          </cell>
          <cell r="D788">
            <v>-4.9000000000000002E-2</v>
          </cell>
        </row>
        <row r="789">
          <cell r="C789">
            <v>1915.3749999999407</v>
          </cell>
          <cell r="D789">
            <v>-0.20799999999999999</v>
          </cell>
        </row>
        <row r="790">
          <cell r="C790">
            <v>1915.4583333332739</v>
          </cell>
          <cell r="D790">
            <v>-0.222</v>
          </cell>
        </row>
        <row r="791">
          <cell r="C791">
            <v>1915.5416666666072</v>
          </cell>
          <cell r="D791">
            <v>-0.112</v>
          </cell>
        </row>
        <row r="792">
          <cell r="C792">
            <v>1915.6249999999404</v>
          </cell>
          <cell r="D792">
            <v>-7.0000000000000007E-2</v>
          </cell>
        </row>
        <row r="793">
          <cell r="C793">
            <v>1915.7083333332737</v>
          </cell>
          <cell r="D793">
            <v>-0.13400000000000001</v>
          </cell>
        </row>
        <row r="794">
          <cell r="C794">
            <v>1915.7916666666069</v>
          </cell>
          <cell r="D794">
            <v>-0.25800000000000001</v>
          </cell>
        </row>
        <row r="795">
          <cell r="C795">
            <v>1915.8749999999402</v>
          </cell>
          <cell r="D795">
            <v>-0.13400000000000001</v>
          </cell>
        </row>
        <row r="796">
          <cell r="C796">
            <v>1915.9583333332735</v>
          </cell>
          <cell r="D796">
            <v>-0.248</v>
          </cell>
        </row>
        <row r="797">
          <cell r="C797">
            <v>1916.0416666666067</v>
          </cell>
          <cell r="D797">
            <v>-0.23300000000000001</v>
          </cell>
        </row>
        <row r="798">
          <cell r="C798">
            <v>1916.12499999994</v>
          </cell>
          <cell r="D798">
            <v>-0.17599999999999999</v>
          </cell>
        </row>
        <row r="799">
          <cell r="C799">
            <v>1916.2083333332732</v>
          </cell>
          <cell r="D799">
            <v>-0.40100000000000002</v>
          </cell>
        </row>
        <row r="800">
          <cell r="C800">
            <v>1916.2916666666065</v>
          </cell>
          <cell r="D800">
            <v>-0.33600000000000002</v>
          </cell>
        </row>
        <row r="801">
          <cell r="C801">
            <v>1916.3749999999397</v>
          </cell>
          <cell r="D801">
            <v>-0.35499999999999998</v>
          </cell>
        </row>
        <row r="802">
          <cell r="C802">
            <v>1916.458333333273</v>
          </cell>
          <cell r="D802">
            <v>-0.47599999999999998</v>
          </cell>
        </row>
        <row r="803">
          <cell r="C803">
            <v>1916.5416666666063</v>
          </cell>
          <cell r="D803">
            <v>-0.38100000000000001</v>
          </cell>
        </row>
        <row r="804">
          <cell r="C804">
            <v>1916.6249999999395</v>
          </cell>
          <cell r="D804">
            <v>-0.34399999999999997</v>
          </cell>
        </row>
        <row r="805">
          <cell r="C805">
            <v>1916.7083333332728</v>
          </cell>
          <cell r="D805">
            <v>-0.33600000000000002</v>
          </cell>
        </row>
        <row r="806">
          <cell r="C806">
            <v>1916.791666666606</v>
          </cell>
          <cell r="D806">
            <v>-0.39800000000000002</v>
          </cell>
        </row>
        <row r="807">
          <cell r="C807">
            <v>1916.8749999999393</v>
          </cell>
          <cell r="D807">
            <v>-0.56999999999999995</v>
          </cell>
        </row>
        <row r="808">
          <cell r="C808">
            <v>1916.9583333332725</v>
          </cell>
          <cell r="D808">
            <v>-0.62</v>
          </cell>
        </row>
        <row r="809">
          <cell r="C809">
            <v>1917.0416666666058</v>
          </cell>
          <cell r="D809">
            <v>-0.68</v>
          </cell>
        </row>
        <row r="810">
          <cell r="C810">
            <v>1917.1249999999391</v>
          </cell>
          <cell r="D810">
            <v>-0.75600000000000001</v>
          </cell>
        </row>
        <row r="811">
          <cell r="C811">
            <v>1917.2083333332723</v>
          </cell>
          <cell r="D811">
            <v>-0.82899999999999996</v>
          </cell>
        </row>
        <row r="812">
          <cell r="C812">
            <v>1917.2916666666056</v>
          </cell>
          <cell r="D812">
            <v>-0.47499999999999998</v>
          </cell>
        </row>
        <row r="813">
          <cell r="C813">
            <v>1917.3749999999388</v>
          </cell>
          <cell r="D813">
            <v>-0.65400000000000003</v>
          </cell>
        </row>
        <row r="814">
          <cell r="C814">
            <v>1917.4583333332721</v>
          </cell>
          <cell r="D814">
            <v>-0.34699999999999998</v>
          </cell>
        </row>
        <row r="815">
          <cell r="C815">
            <v>1917.5416666666054</v>
          </cell>
          <cell r="D815">
            <v>-0.11899999999999999</v>
          </cell>
        </row>
        <row r="816">
          <cell r="C816">
            <v>1917.6249999999386</v>
          </cell>
          <cell r="D816">
            <v>-0.216</v>
          </cell>
        </row>
        <row r="817">
          <cell r="C817">
            <v>1917.7083333332719</v>
          </cell>
          <cell r="D817">
            <v>-0.123</v>
          </cell>
        </row>
        <row r="818">
          <cell r="C818">
            <v>1917.7916666666051</v>
          </cell>
          <cell r="D818">
            <v>-0.38500000000000001</v>
          </cell>
        </row>
        <row r="819">
          <cell r="C819">
            <v>1917.8749999999384</v>
          </cell>
          <cell r="D819">
            <v>-0.38900000000000001</v>
          </cell>
        </row>
        <row r="820">
          <cell r="C820">
            <v>1917.9583333332716</v>
          </cell>
          <cell r="D820">
            <v>-0.622</v>
          </cell>
        </row>
        <row r="821">
          <cell r="C821">
            <v>1918.0416666666049</v>
          </cell>
          <cell r="D821">
            <v>-0.501</v>
          </cell>
        </row>
        <row r="822">
          <cell r="C822">
            <v>1918.1249999999382</v>
          </cell>
          <cell r="D822">
            <v>-0.51200000000000001</v>
          </cell>
        </row>
        <row r="823">
          <cell r="C823">
            <v>1918.2083333332714</v>
          </cell>
          <cell r="D823">
            <v>-0.44</v>
          </cell>
        </row>
        <row r="824">
          <cell r="C824">
            <v>1918.2916666666047</v>
          </cell>
          <cell r="D824">
            <v>-0.48799999999999999</v>
          </cell>
        </row>
        <row r="825">
          <cell r="C825">
            <v>1918.3749999999379</v>
          </cell>
          <cell r="D825">
            <v>-0.42699999999999999</v>
          </cell>
        </row>
        <row r="826">
          <cell r="C826">
            <v>1918.4583333332712</v>
          </cell>
          <cell r="D826">
            <v>-0.33200000000000002</v>
          </cell>
        </row>
        <row r="827">
          <cell r="C827">
            <v>1918.5416666666044</v>
          </cell>
          <cell r="D827">
            <v>-0.33800000000000002</v>
          </cell>
        </row>
        <row r="828">
          <cell r="C828">
            <v>1918.6249999999377</v>
          </cell>
          <cell r="D828">
            <v>-0.35899999999999999</v>
          </cell>
        </row>
        <row r="829">
          <cell r="C829">
            <v>1918.708333333271</v>
          </cell>
          <cell r="D829">
            <v>-0.23899999999999999</v>
          </cell>
        </row>
        <row r="830">
          <cell r="C830">
            <v>1918.7916666666042</v>
          </cell>
          <cell r="D830">
            <v>-9.5000000000000001E-2</v>
          </cell>
        </row>
        <row r="831">
          <cell r="C831">
            <v>1918.8749999999375</v>
          </cell>
          <cell r="D831">
            <v>-3.7999999999999999E-2</v>
          </cell>
        </row>
        <row r="832">
          <cell r="C832">
            <v>1918.9583333332707</v>
          </cell>
          <cell r="D832">
            <v>-0.223</v>
          </cell>
        </row>
        <row r="833">
          <cell r="C833">
            <v>1919.041666666604</v>
          </cell>
          <cell r="D833">
            <v>-9.5000000000000001E-2</v>
          </cell>
        </row>
        <row r="834">
          <cell r="C834">
            <v>1919.1249999999372</v>
          </cell>
          <cell r="D834">
            <v>-0.08</v>
          </cell>
        </row>
        <row r="835">
          <cell r="C835">
            <v>1919.2083333332705</v>
          </cell>
          <cell r="D835">
            <v>-0.30299999999999999</v>
          </cell>
        </row>
        <row r="836">
          <cell r="C836">
            <v>1919.2916666666038</v>
          </cell>
          <cell r="D836">
            <v>-7.5999999999999998E-2</v>
          </cell>
        </row>
        <row r="837">
          <cell r="C837">
            <v>1919.374999999937</v>
          </cell>
          <cell r="D837">
            <v>-0.26300000000000001</v>
          </cell>
        </row>
        <row r="838">
          <cell r="C838">
            <v>1919.4583333332703</v>
          </cell>
          <cell r="D838">
            <v>-0.25</v>
          </cell>
        </row>
        <row r="839">
          <cell r="C839">
            <v>1919.5416666666035</v>
          </cell>
          <cell r="D839">
            <v>-0.36299999999999999</v>
          </cell>
        </row>
        <row r="840">
          <cell r="C840">
            <v>1919.6249999999368</v>
          </cell>
          <cell r="D840">
            <v>-0.32800000000000001</v>
          </cell>
        </row>
        <row r="841">
          <cell r="C841">
            <v>1919.70833333327</v>
          </cell>
          <cell r="D841">
            <v>-0.23</v>
          </cell>
        </row>
        <row r="842">
          <cell r="C842">
            <v>1919.7916666666033</v>
          </cell>
          <cell r="D842">
            <v>-0.30299999999999999</v>
          </cell>
        </row>
        <row r="843">
          <cell r="C843">
            <v>1919.8749999999366</v>
          </cell>
          <cell r="D843">
            <v>-0.53500000000000003</v>
          </cell>
        </row>
        <row r="844">
          <cell r="C844">
            <v>1919.9583333332698</v>
          </cell>
          <cell r="D844">
            <v>-0.45700000000000002</v>
          </cell>
        </row>
        <row r="845">
          <cell r="C845">
            <v>1920.0416666666031</v>
          </cell>
          <cell r="D845">
            <v>-0.23599999999999999</v>
          </cell>
        </row>
        <row r="846">
          <cell r="C846">
            <v>1920.1249999999363</v>
          </cell>
          <cell r="D846">
            <v>-0.41899999999999998</v>
          </cell>
        </row>
        <row r="847">
          <cell r="C847">
            <v>1920.2083333332696</v>
          </cell>
          <cell r="D847">
            <v>-0.111</v>
          </cell>
        </row>
        <row r="848">
          <cell r="C848">
            <v>1920.2916666666029</v>
          </cell>
          <cell r="D848">
            <v>-0.25600000000000001</v>
          </cell>
        </row>
        <row r="849">
          <cell r="C849">
            <v>1920.3749999999361</v>
          </cell>
          <cell r="D849">
            <v>-0.189</v>
          </cell>
        </row>
        <row r="850">
          <cell r="C850">
            <v>1920.4583333332694</v>
          </cell>
          <cell r="D850">
            <v>-0.21099999999999999</v>
          </cell>
        </row>
        <row r="851">
          <cell r="C851">
            <v>1920.5416666666026</v>
          </cell>
          <cell r="D851">
            <v>-0.28699999999999998</v>
          </cell>
        </row>
        <row r="852">
          <cell r="C852">
            <v>1920.6249999999359</v>
          </cell>
          <cell r="D852">
            <v>-0.22700000000000001</v>
          </cell>
        </row>
        <row r="853">
          <cell r="C853">
            <v>1920.7083333332691</v>
          </cell>
          <cell r="D853">
            <v>-0.13</v>
          </cell>
        </row>
        <row r="854">
          <cell r="C854">
            <v>1920.7916666666024</v>
          </cell>
          <cell r="D854">
            <v>-0.22500000000000001</v>
          </cell>
        </row>
        <row r="855">
          <cell r="C855">
            <v>1920.8749999999357</v>
          </cell>
          <cell r="D855">
            <v>-0.28199999999999997</v>
          </cell>
        </row>
        <row r="856">
          <cell r="C856">
            <v>1920.9583333332689</v>
          </cell>
          <cell r="D856">
            <v>-0.34100000000000003</v>
          </cell>
        </row>
        <row r="857">
          <cell r="C857">
            <v>1921.0416666666022</v>
          </cell>
          <cell r="D857">
            <v>-0.13600000000000001</v>
          </cell>
        </row>
        <row r="858">
          <cell r="C858">
            <v>1921.1249999999354</v>
          </cell>
          <cell r="D858">
            <v>-0.18</v>
          </cell>
        </row>
        <row r="859">
          <cell r="C859">
            <v>1921.2083333332687</v>
          </cell>
          <cell r="D859">
            <v>-0.249</v>
          </cell>
        </row>
        <row r="860">
          <cell r="C860">
            <v>1921.2916666666019</v>
          </cell>
          <cell r="D860">
            <v>-0.223</v>
          </cell>
        </row>
        <row r="861">
          <cell r="C861">
            <v>1921.3749999999352</v>
          </cell>
          <cell r="D861">
            <v>-0.20200000000000001</v>
          </cell>
        </row>
        <row r="862">
          <cell r="C862">
            <v>1921.4583333332685</v>
          </cell>
          <cell r="D862">
            <v>-0.12</v>
          </cell>
        </row>
        <row r="863">
          <cell r="C863">
            <v>1921.5416666666017</v>
          </cell>
          <cell r="D863">
            <v>-0.14000000000000001</v>
          </cell>
        </row>
        <row r="864">
          <cell r="C864">
            <v>1921.624999999935</v>
          </cell>
          <cell r="D864">
            <v>-0.28000000000000003</v>
          </cell>
        </row>
        <row r="865">
          <cell r="C865">
            <v>1921.7083333332682</v>
          </cell>
          <cell r="D865">
            <v>-0.16300000000000001</v>
          </cell>
        </row>
        <row r="866">
          <cell r="C866">
            <v>1921.7916666666015</v>
          </cell>
          <cell r="D866">
            <v>-0.14000000000000001</v>
          </cell>
        </row>
        <row r="867">
          <cell r="C867">
            <v>1921.8749999999347</v>
          </cell>
          <cell r="D867">
            <v>-0.3</v>
          </cell>
        </row>
        <row r="868">
          <cell r="C868">
            <v>1921.958333333268</v>
          </cell>
          <cell r="D868">
            <v>-0.14599999999999999</v>
          </cell>
        </row>
        <row r="869">
          <cell r="C869">
            <v>1922.0416666666013</v>
          </cell>
          <cell r="D869">
            <v>-0.39600000000000002</v>
          </cell>
        </row>
        <row r="870">
          <cell r="C870">
            <v>1922.1249999999345</v>
          </cell>
          <cell r="D870">
            <v>-0.27600000000000002</v>
          </cell>
        </row>
        <row r="871">
          <cell r="C871">
            <v>1922.2083333332678</v>
          </cell>
          <cell r="D871">
            <v>-0.26800000000000002</v>
          </cell>
        </row>
        <row r="872">
          <cell r="C872">
            <v>1922.291666666601</v>
          </cell>
          <cell r="D872">
            <v>-0.23400000000000001</v>
          </cell>
        </row>
        <row r="873">
          <cell r="C873">
            <v>1922.3749999999343</v>
          </cell>
          <cell r="D873">
            <v>-0.377</v>
          </cell>
        </row>
        <row r="874">
          <cell r="C874">
            <v>1922.4583333332675</v>
          </cell>
          <cell r="D874">
            <v>-0.32400000000000001</v>
          </cell>
        </row>
        <row r="875">
          <cell r="C875">
            <v>1922.5416666666008</v>
          </cell>
          <cell r="D875">
            <v>-0.22600000000000001</v>
          </cell>
        </row>
        <row r="876">
          <cell r="C876">
            <v>1922.6249999999341</v>
          </cell>
          <cell r="D876">
            <v>-0.34699999999999998</v>
          </cell>
        </row>
        <row r="877">
          <cell r="C877">
            <v>1922.7083333332673</v>
          </cell>
          <cell r="D877">
            <v>-0.28000000000000003</v>
          </cell>
        </row>
        <row r="878">
          <cell r="C878">
            <v>1922.7916666666006</v>
          </cell>
          <cell r="D878">
            <v>-0.32400000000000001</v>
          </cell>
        </row>
        <row r="879">
          <cell r="C879">
            <v>1922.8749999999338</v>
          </cell>
          <cell r="D879">
            <v>-0.28699999999999998</v>
          </cell>
        </row>
        <row r="880">
          <cell r="C880">
            <v>1922.9583333332671</v>
          </cell>
          <cell r="D880">
            <v>-0.30099999999999999</v>
          </cell>
        </row>
        <row r="881">
          <cell r="C881">
            <v>1923.0416666666003</v>
          </cell>
          <cell r="D881">
            <v>-0.22800000000000001</v>
          </cell>
        </row>
        <row r="882">
          <cell r="C882">
            <v>1923.1249999999336</v>
          </cell>
          <cell r="D882">
            <v>-0.40899999999999997</v>
          </cell>
        </row>
        <row r="883">
          <cell r="C883">
            <v>1923.2083333332669</v>
          </cell>
          <cell r="D883">
            <v>-0.40500000000000003</v>
          </cell>
        </row>
        <row r="884">
          <cell r="C884">
            <v>1923.2916666666001</v>
          </cell>
          <cell r="D884">
            <v>-0.35599999999999998</v>
          </cell>
        </row>
        <row r="885">
          <cell r="C885">
            <v>1923.3749999999334</v>
          </cell>
          <cell r="D885">
            <v>-0.318</v>
          </cell>
        </row>
        <row r="886">
          <cell r="C886">
            <v>1923.4583333332666</v>
          </cell>
          <cell r="D886">
            <v>-0.24199999999999999</v>
          </cell>
        </row>
        <row r="887">
          <cell r="C887">
            <v>1923.5416666665999</v>
          </cell>
          <cell r="D887">
            <v>-0.35099999999999998</v>
          </cell>
        </row>
        <row r="888">
          <cell r="C888">
            <v>1923.6249999999332</v>
          </cell>
          <cell r="D888">
            <v>-0.378</v>
          </cell>
        </row>
        <row r="889">
          <cell r="C889">
            <v>1923.7083333332664</v>
          </cell>
          <cell r="D889">
            <v>-0.32200000000000001</v>
          </cell>
        </row>
        <row r="890">
          <cell r="C890">
            <v>1923.7916666665997</v>
          </cell>
          <cell r="D890">
            <v>-0.26700000000000002</v>
          </cell>
        </row>
        <row r="891">
          <cell r="C891">
            <v>1923.8749999999329</v>
          </cell>
          <cell r="D891">
            <v>-1.7999999999999999E-2</v>
          </cell>
        </row>
        <row r="892">
          <cell r="C892">
            <v>1923.9583333332662</v>
          </cell>
          <cell r="D892">
            <v>-6.0000000000000001E-3</v>
          </cell>
        </row>
        <row r="893">
          <cell r="C893">
            <v>1924.0416666665994</v>
          </cell>
          <cell r="D893">
            <v>-0.313</v>
          </cell>
        </row>
        <row r="894">
          <cell r="C894">
            <v>1924.1249999999327</v>
          </cell>
          <cell r="D894">
            <v>-0.2</v>
          </cell>
        </row>
        <row r="895">
          <cell r="C895">
            <v>1924.208333333266</v>
          </cell>
          <cell r="D895">
            <v>-0.26900000000000002</v>
          </cell>
        </row>
        <row r="896">
          <cell r="C896">
            <v>1924.2916666665992</v>
          </cell>
          <cell r="D896">
            <v>-0.28100000000000003</v>
          </cell>
        </row>
        <row r="897">
          <cell r="C897">
            <v>1924.3749999999325</v>
          </cell>
          <cell r="D897">
            <v>-0.24</v>
          </cell>
        </row>
        <row r="898">
          <cell r="C898">
            <v>1924.4583333332657</v>
          </cell>
          <cell r="D898">
            <v>-0.216</v>
          </cell>
        </row>
        <row r="899">
          <cell r="C899">
            <v>1924.541666666599</v>
          </cell>
          <cell r="D899">
            <v>-0.26300000000000001</v>
          </cell>
        </row>
        <row r="900">
          <cell r="C900">
            <v>1924.6249999999322</v>
          </cell>
          <cell r="D900">
            <v>-0.27700000000000002</v>
          </cell>
        </row>
        <row r="901">
          <cell r="C901">
            <v>1924.7083333332655</v>
          </cell>
          <cell r="D901">
            <v>-0.28000000000000003</v>
          </cell>
        </row>
        <row r="902">
          <cell r="C902">
            <v>1924.7916666665988</v>
          </cell>
          <cell r="D902">
            <v>-0.31</v>
          </cell>
        </row>
        <row r="903">
          <cell r="C903">
            <v>1924.874999999932</v>
          </cell>
          <cell r="D903">
            <v>-0.35899999999999999</v>
          </cell>
        </row>
        <row r="904">
          <cell r="C904">
            <v>1924.9583333332653</v>
          </cell>
          <cell r="D904">
            <v>-0.52400000000000002</v>
          </cell>
        </row>
        <row r="905">
          <cell r="C905">
            <v>1925.0416666665985</v>
          </cell>
          <cell r="D905">
            <v>-0.39900000000000002</v>
          </cell>
        </row>
        <row r="906">
          <cell r="C906">
            <v>1925.1249999999318</v>
          </cell>
          <cell r="D906">
            <v>-0.30199999999999999</v>
          </cell>
        </row>
        <row r="907">
          <cell r="C907">
            <v>1925.208333333265</v>
          </cell>
          <cell r="D907">
            <v>-0.222</v>
          </cell>
        </row>
        <row r="908">
          <cell r="C908">
            <v>1925.2916666665983</v>
          </cell>
          <cell r="D908">
            <v>-0.27500000000000002</v>
          </cell>
        </row>
        <row r="909">
          <cell r="C909">
            <v>1925.3749999999316</v>
          </cell>
          <cell r="D909">
            <v>-0.25700000000000001</v>
          </cell>
        </row>
        <row r="910">
          <cell r="C910">
            <v>1925.4583333332648</v>
          </cell>
          <cell r="D910">
            <v>-0.25700000000000001</v>
          </cell>
        </row>
        <row r="911">
          <cell r="C911">
            <v>1925.5416666665981</v>
          </cell>
          <cell r="D911">
            <v>-0.218</v>
          </cell>
        </row>
        <row r="912">
          <cell r="C912">
            <v>1925.6249999999313</v>
          </cell>
          <cell r="D912">
            <v>-0.128</v>
          </cell>
        </row>
        <row r="913">
          <cell r="C913">
            <v>1925.7083333332646</v>
          </cell>
          <cell r="D913">
            <v>-0.188</v>
          </cell>
        </row>
        <row r="914">
          <cell r="C914">
            <v>1925.7916666665978</v>
          </cell>
          <cell r="D914">
            <v>-0.30499999999999999</v>
          </cell>
        </row>
        <row r="915">
          <cell r="C915">
            <v>1925.8749999999311</v>
          </cell>
          <cell r="D915">
            <v>-5.3999999999999999E-2</v>
          </cell>
        </row>
        <row r="916">
          <cell r="C916">
            <v>1925.9583333332644</v>
          </cell>
          <cell r="D916">
            <v>6.0000000000000001E-3</v>
          </cell>
        </row>
        <row r="917">
          <cell r="C917">
            <v>1926.0416666665976</v>
          </cell>
          <cell r="D917">
            <v>8.8999999999999996E-2</v>
          </cell>
        </row>
        <row r="918">
          <cell r="C918">
            <v>1926.1249999999309</v>
          </cell>
          <cell r="D918">
            <v>-4.2000000000000003E-2</v>
          </cell>
        </row>
        <row r="919">
          <cell r="C919">
            <v>1926.2083333332641</v>
          </cell>
          <cell r="D919">
            <v>-2.3E-2</v>
          </cell>
        </row>
        <row r="920">
          <cell r="C920">
            <v>1926.2916666665974</v>
          </cell>
          <cell r="D920">
            <v>-0.17299999999999999</v>
          </cell>
        </row>
        <row r="921">
          <cell r="C921">
            <v>1926.3749999999307</v>
          </cell>
          <cell r="D921">
            <v>-0.214</v>
          </cell>
        </row>
        <row r="922">
          <cell r="C922">
            <v>1926.4583333332639</v>
          </cell>
          <cell r="D922">
            <v>-8.7999999999999995E-2</v>
          </cell>
        </row>
        <row r="923">
          <cell r="C923">
            <v>1926.5416666665972</v>
          </cell>
          <cell r="D923">
            <v>-0.23499999999999999</v>
          </cell>
        </row>
        <row r="924">
          <cell r="C924">
            <v>1926.6249999999304</v>
          </cell>
          <cell r="D924">
            <v>-8.5000000000000006E-2</v>
          </cell>
        </row>
        <row r="925">
          <cell r="C925">
            <v>1926.7083333332637</v>
          </cell>
          <cell r="D925">
            <v>-0.10199999999999999</v>
          </cell>
        </row>
        <row r="926">
          <cell r="C926">
            <v>1926.7916666665969</v>
          </cell>
          <cell r="D926">
            <v>-8.4000000000000005E-2</v>
          </cell>
        </row>
        <row r="927">
          <cell r="C927">
            <v>1926.8749999999302</v>
          </cell>
          <cell r="D927">
            <v>-0.109</v>
          </cell>
        </row>
        <row r="928">
          <cell r="C928">
            <v>1926.9583333332635</v>
          </cell>
          <cell r="D928">
            <v>-0.23200000000000001</v>
          </cell>
        </row>
        <row r="929">
          <cell r="C929">
            <v>1927.0416666665967</v>
          </cell>
          <cell r="D929">
            <v>-0.254</v>
          </cell>
        </row>
        <row r="930">
          <cell r="C930">
            <v>1927.12499999993</v>
          </cell>
          <cell r="D930">
            <v>-0.14399999999999999</v>
          </cell>
        </row>
        <row r="931">
          <cell r="C931">
            <v>1927.2083333332632</v>
          </cell>
          <cell r="D931">
            <v>-0.32400000000000001</v>
          </cell>
        </row>
        <row r="932">
          <cell r="C932">
            <v>1927.2916666665965</v>
          </cell>
          <cell r="D932">
            <v>-0.25600000000000001</v>
          </cell>
        </row>
        <row r="933">
          <cell r="C933">
            <v>1927.3749999999297</v>
          </cell>
          <cell r="D933">
            <v>-0.25600000000000001</v>
          </cell>
        </row>
        <row r="934">
          <cell r="C934">
            <v>1927.458333333263</v>
          </cell>
          <cell r="D934">
            <v>-0.23599999999999999</v>
          </cell>
        </row>
        <row r="935">
          <cell r="C935">
            <v>1927.5416666665963</v>
          </cell>
          <cell r="D935">
            <v>-0.14399999999999999</v>
          </cell>
        </row>
        <row r="936">
          <cell r="C936">
            <v>1927.6249999999295</v>
          </cell>
          <cell r="D936">
            <v>-0.14199999999999999</v>
          </cell>
        </row>
        <row r="937">
          <cell r="C937">
            <v>1927.7083333332628</v>
          </cell>
          <cell r="D937">
            <v>-0.13200000000000001</v>
          </cell>
        </row>
        <row r="938">
          <cell r="C938">
            <v>1927.791666666596</v>
          </cell>
          <cell r="D938">
            <v>-0.04</v>
          </cell>
        </row>
        <row r="939">
          <cell r="C939">
            <v>1927.8749999999293</v>
          </cell>
          <cell r="D939">
            <v>-0.17299999999999999</v>
          </cell>
        </row>
        <row r="940">
          <cell r="C940">
            <v>1927.9583333332625</v>
          </cell>
          <cell r="D940">
            <v>-0.42499999999999999</v>
          </cell>
        </row>
        <row r="941">
          <cell r="C941">
            <v>1928.0416666665958</v>
          </cell>
          <cell r="D941">
            <v>-0.05</v>
          </cell>
        </row>
        <row r="942">
          <cell r="C942">
            <v>1928.1249999999291</v>
          </cell>
          <cell r="D942">
            <v>-0.13800000000000001</v>
          </cell>
        </row>
        <row r="943">
          <cell r="C943">
            <v>1928.2083333332623</v>
          </cell>
          <cell r="D943">
            <v>-0.33800000000000002</v>
          </cell>
        </row>
        <row r="944">
          <cell r="C944">
            <v>1928.2916666665956</v>
          </cell>
          <cell r="D944">
            <v>-0.253</v>
          </cell>
        </row>
        <row r="945">
          <cell r="C945">
            <v>1928.3749999999288</v>
          </cell>
          <cell r="D945">
            <v>-0.28199999999999997</v>
          </cell>
        </row>
        <row r="946">
          <cell r="C946">
            <v>1928.4583333332621</v>
          </cell>
          <cell r="D946">
            <v>-0.34200000000000003</v>
          </cell>
        </row>
        <row r="947">
          <cell r="C947">
            <v>1928.5416666665953</v>
          </cell>
          <cell r="D947">
            <v>-0.16400000000000001</v>
          </cell>
        </row>
        <row r="948">
          <cell r="C948">
            <v>1928.6249999999286</v>
          </cell>
          <cell r="D948">
            <v>-0.17399999999999999</v>
          </cell>
        </row>
        <row r="949">
          <cell r="C949">
            <v>1928.7083333332619</v>
          </cell>
          <cell r="D949">
            <v>-0.22</v>
          </cell>
        </row>
        <row r="950">
          <cell r="C950">
            <v>1928.7916666665951</v>
          </cell>
          <cell r="D950">
            <v>-0.16500000000000001</v>
          </cell>
        </row>
        <row r="951">
          <cell r="C951">
            <v>1928.8749999999284</v>
          </cell>
          <cell r="D951">
            <v>-0.151</v>
          </cell>
        </row>
        <row r="952">
          <cell r="C952">
            <v>1928.9583333332616</v>
          </cell>
          <cell r="D952">
            <v>-0.23599999999999999</v>
          </cell>
        </row>
        <row r="953">
          <cell r="C953">
            <v>1929.0416666665949</v>
          </cell>
          <cell r="D953">
            <v>-0.48</v>
          </cell>
        </row>
        <row r="954">
          <cell r="C954">
            <v>1929.1249999999281</v>
          </cell>
          <cell r="D954">
            <v>-0.66200000000000003</v>
          </cell>
        </row>
        <row r="955">
          <cell r="C955">
            <v>1929.2083333332614</v>
          </cell>
          <cell r="D955">
            <v>-0.40799999999999997</v>
          </cell>
        </row>
        <row r="956">
          <cell r="C956">
            <v>1929.2916666665947</v>
          </cell>
          <cell r="D956">
            <v>-0.38700000000000001</v>
          </cell>
        </row>
        <row r="957">
          <cell r="C957">
            <v>1929.3749999999279</v>
          </cell>
          <cell r="D957">
            <v>-0.38700000000000001</v>
          </cell>
        </row>
        <row r="958">
          <cell r="C958">
            <v>1929.4583333332612</v>
          </cell>
          <cell r="D958">
            <v>-0.34799999999999998</v>
          </cell>
        </row>
        <row r="959">
          <cell r="C959">
            <v>1929.5416666665944</v>
          </cell>
          <cell r="D959">
            <v>-0.36</v>
          </cell>
        </row>
        <row r="960">
          <cell r="C960">
            <v>1929.6249999999277</v>
          </cell>
          <cell r="D960">
            <v>-0.188</v>
          </cell>
        </row>
        <row r="961">
          <cell r="C961">
            <v>1929.708333333261</v>
          </cell>
          <cell r="D961">
            <v>-0.26400000000000001</v>
          </cell>
        </row>
        <row r="962">
          <cell r="C962">
            <v>1929.7916666665942</v>
          </cell>
          <cell r="D962">
            <v>-0.17699999999999999</v>
          </cell>
        </row>
        <row r="963">
          <cell r="C963">
            <v>1929.8749999999275</v>
          </cell>
          <cell r="D963">
            <v>-7.0999999999999994E-2</v>
          </cell>
        </row>
        <row r="964">
          <cell r="C964">
            <v>1929.9583333332607</v>
          </cell>
          <cell r="D964">
            <v>-0.47</v>
          </cell>
        </row>
        <row r="965">
          <cell r="C965">
            <v>1930.041666666594</v>
          </cell>
          <cell r="D965">
            <v>-0.32600000000000001</v>
          </cell>
        </row>
        <row r="966">
          <cell r="C966">
            <v>1930.1249999999272</v>
          </cell>
          <cell r="D966">
            <v>-0.28799999999999998</v>
          </cell>
        </row>
        <row r="967">
          <cell r="C967">
            <v>1930.2083333332605</v>
          </cell>
          <cell r="D967">
            <v>-0.153</v>
          </cell>
        </row>
        <row r="968">
          <cell r="C968">
            <v>1930.2916666665938</v>
          </cell>
          <cell r="D968">
            <v>-0.189</v>
          </cell>
        </row>
        <row r="969">
          <cell r="C969">
            <v>1930.374999999927</v>
          </cell>
          <cell r="D969">
            <v>-0.19700000000000001</v>
          </cell>
        </row>
        <row r="970">
          <cell r="C970">
            <v>1930.4583333332603</v>
          </cell>
          <cell r="D970">
            <v>-0.16200000000000001</v>
          </cell>
        </row>
        <row r="971">
          <cell r="C971">
            <v>1930.5416666665935</v>
          </cell>
          <cell r="D971">
            <v>-0.12</v>
          </cell>
        </row>
        <row r="972">
          <cell r="C972">
            <v>1930.6249999999268</v>
          </cell>
          <cell r="D972">
            <v>-5.5E-2</v>
          </cell>
        </row>
        <row r="973">
          <cell r="C973">
            <v>1930.70833333326</v>
          </cell>
          <cell r="D973">
            <v>-7.5999999999999998E-2</v>
          </cell>
        </row>
        <row r="974">
          <cell r="C974">
            <v>1930.7916666665933</v>
          </cell>
          <cell r="D974">
            <v>-8.8999999999999996E-2</v>
          </cell>
        </row>
        <row r="975">
          <cell r="C975">
            <v>1930.8749999999266</v>
          </cell>
          <cell r="D975">
            <v>8.1000000000000003E-2</v>
          </cell>
        </row>
        <row r="976">
          <cell r="C976">
            <v>1930.9583333332598</v>
          </cell>
          <cell r="D976">
            <v>-6.9000000000000006E-2</v>
          </cell>
        </row>
        <row r="977">
          <cell r="C977">
            <v>1931.0416666665931</v>
          </cell>
          <cell r="D977">
            <v>-1E-3</v>
          </cell>
        </row>
        <row r="978">
          <cell r="C978">
            <v>1931.1249999999263</v>
          </cell>
          <cell r="D978">
            <v>-0.14699999999999999</v>
          </cell>
        </row>
        <row r="979">
          <cell r="C979">
            <v>1931.2083333332596</v>
          </cell>
          <cell r="D979">
            <v>-0.11899999999999999</v>
          </cell>
        </row>
        <row r="980">
          <cell r="C980">
            <v>1931.2916666665928</v>
          </cell>
          <cell r="D980">
            <v>-0.17799999999999999</v>
          </cell>
        </row>
        <row r="981">
          <cell r="C981">
            <v>1931.3749999999261</v>
          </cell>
          <cell r="D981">
            <v>-0.161</v>
          </cell>
        </row>
        <row r="982">
          <cell r="C982">
            <v>1931.4583333332594</v>
          </cell>
          <cell r="D982">
            <v>-3.4000000000000002E-2</v>
          </cell>
        </row>
        <row r="983">
          <cell r="C983">
            <v>1931.5416666665926</v>
          </cell>
          <cell r="D983">
            <v>7.0000000000000001E-3</v>
          </cell>
        </row>
        <row r="984">
          <cell r="C984">
            <v>1931.6249999999259</v>
          </cell>
          <cell r="D984">
            <v>-4.8000000000000001E-2</v>
          </cell>
        </row>
        <row r="985">
          <cell r="C985">
            <v>1931.7083333332591</v>
          </cell>
          <cell r="D985">
            <v>-4.7E-2</v>
          </cell>
        </row>
        <row r="986">
          <cell r="C986">
            <v>1931.7916666665924</v>
          </cell>
          <cell r="D986">
            <v>-0.04</v>
          </cell>
        </row>
        <row r="987">
          <cell r="C987">
            <v>1931.8749999999256</v>
          </cell>
          <cell r="D987">
            <v>-0.14699999999999999</v>
          </cell>
        </row>
        <row r="988">
          <cell r="C988">
            <v>1931.9583333332589</v>
          </cell>
          <cell r="D988">
            <v>-0.1</v>
          </cell>
        </row>
        <row r="989">
          <cell r="C989">
            <v>1932.0416666665922</v>
          </cell>
          <cell r="D989">
            <v>0.16200000000000001</v>
          </cell>
        </row>
        <row r="990">
          <cell r="C990">
            <v>1932.1249999999254</v>
          </cell>
          <cell r="D990">
            <v>-0.192</v>
          </cell>
        </row>
        <row r="991">
          <cell r="C991">
            <v>1932.2083333332587</v>
          </cell>
          <cell r="D991">
            <v>-0.24</v>
          </cell>
        </row>
        <row r="992">
          <cell r="C992">
            <v>1932.2916666665919</v>
          </cell>
          <cell r="D992">
            <v>-6.3E-2</v>
          </cell>
        </row>
        <row r="993">
          <cell r="C993">
            <v>1932.3749999999252</v>
          </cell>
          <cell r="D993">
            <v>-0.16800000000000001</v>
          </cell>
        </row>
        <row r="994">
          <cell r="C994">
            <v>1932.4583333332585</v>
          </cell>
          <cell r="D994">
            <v>-0.192</v>
          </cell>
        </row>
        <row r="995">
          <cell r="C995">
            <v>1932.5416666665917</v>
          </cell>
          <cell r="D995">
            <v>-0.129</v>
          </cell>
        </row>
        <row r="996">
          <cell r="C996">
            <v>1932.624999999925</v>
          </cell>
          <cell r="D996">
            <v>-0.19800000000000001</v>
          </cell>
        </row>
        <row r="997">
          <cell r="C997">
            <v>1932.7083333332582</v>
          </cell>
          <cell r="D997">
            <v>-3.9E-2</v>
          </cell>
        </row>
        <row r="998">
          <cell r="C998">
            <v>1932.7916666665915</v>
          </cell>
          <cell r="D998">
            <v>-0.17100000000000001</v>
          </cell>
        </row>
        <row r="999">
          <cell r="C999">
            <v>1932.8749999999247</v>
          </cell>
          <cell r="D999">
            <v>-0.22700000000000001</v>
          </cell>
        </row>
        <row r="1000">
          <cell r="C1000">
            <v>1932.958333333258</v>
          </cell>
          <cell r="D1000">
            <v>-0.192</v>
          </cell>
        </row>
        <row r="1001">
          <cell r="C1001">
            <v>1933.0416666665913</v>
          </cell>
          <cell r="D1001">
            <v>-0.28399999999999997</v>
          </cell>
        </row>
        <row r="1002">
          <cell r="C1002">
            <v>1933.1249999999245</v>
          </cell>
          <cell r="D1002">
            <v>-0.316</v>
          </cell>
        </row>
        <row r="1003">
          <cell r="C1003">
            <v>1933.2083333332578</v>
          </cell>
          <cell r="D1003">
            <v>-0.34</v>
          </cell>
        </row>
        <row r="1004">
          <cell r="C1004">
            <v>1933.291666666591</v>
          </cell>
          <cell r="D1004">
            <v>-0.216</v>
          </cell>
        </row>
        <row r="1005">
          <cell r="C1005">
            <v>1933.3749999999243</v>
          </cell>
          <cell r="D1005">
            <v>-0.21199999999999999</v>
          </cell>
        </row>
        <row r="1006">
          <cell r="C1006">
            <v>1933.4583333332575</v>
          </cell>
          <cell r="D1006">
            <v>-0.26</v>
          </cell>
        </row>
        <row r="1007">
          <cell r="C1007">
            <v>1933.5416666665908</v>
          </cell>
          <cell r="D1007">
            <v>-0.185</v>
          </cell>
        </row>
        <row r="1008">
          <cell r="C1008">
            <v>1933.6249999999241</v>
          </cell>
          <cell r="D1008">
            <v>-0.17599999999999999</v>
          </cell>
        </row>
        <row r="1009">
          <cell r="C1009">
            <v>1933.7083333332573</v>
          </cell>
          <cell r="D1009">
            <v>-0.23400000000000001</v>
          </cell>
        </row>
        <row r="1010">
          <cell r="C1010">
            <v>1933.7916666665906</v>
          </cell>
          <cell r="D1010">
            <v>-0.19500000000000001</v>
          </cell>
        </row>
        <row r="1011">
          <cell r="C1011">
            <v>1933.8749999999238</v>
          </cell>
          <cell r="D1011">
            <v>-0.30599999999999999</v>
          </cell>
        </row>
        <row r="1012">
          <cell r="C1012">
            <v>1933.9583333332571</v>
          </cell>
          <cell r="D1012">
            <v>-0.52500000000000002</v>
          </cell>
        </row>
        <row r="1013">
          <cell r="C1013">
            <v>1934.0416666665903</v>
          </cell>
          <cell r="D1013">
            <v>-0.216</v>
          </cell>
        </row>
        <row r="1014">
          <cell r="C1014">
            <v>1934.1249999999236</v>
          </cell>
          <cell r="D1014">
            <v>-0.16300000000000001</v>
          </cell>
        </row>
        <row r="1015">
          <cell r="C1015">
            <v>1934.2083333332569</v>
          </cell>
          <cell r="D1015">
            <v>-0.38800000000000001</v>
          </cell>
        </row>
        <row r="1016">
          <cell r="C1016">
            <v>1934.2916666665901</v>
          </cell>
          <cell r="D1016">
            <v>-0.246</v>
          </cell>
        </row>
        <row r="1017">
          <cell r="C1017">
            <v>1934.3749999999234</v>
          </cell>
          <cell r="D1017">
            <v>-7.9000000000000001E-2</v>
          </cell>
        </row>
        <row r="1018">
          <cell r="C1018">
            <v>1934.4583333332566</v>
          </cell>
          <cell r="D1018">
            <v>-4.1000000000000002E-2</v>
          </cell>
        </row>
        <row r="1019">
          <cell r="C1019">
            <v>1934.5416666665899</v>
          </cell>
          <cell r="D1019">
            <v>-6.5000000000000002E-2</v>
          </cell>
        </row>
        <row r="1020">
          <cell r="C1020">
            <v>1934.6249999999231</v>
          </cell>
          <cell r="D1020">
            <v>-5.8999999999999997E-2</v>
          </cell>
        </row>
        <row r="1021">
          <cell r="C1021">
            <v>1934.7083333332564</v>
          </cell>
          <cell r="D1021">
            <v>-9.7000000000000003E-2</v>
          </cell>
        </row>
        <row r="1022">
          <cell r="C1022">
            <v>1934.7916666665897</v>
          </cell>
          <cell r="D1022">
            <v>-8.5000000000000006E-2</v>
          </cell>
        </row>
        <row r="1023">
          <cell r="C1023">
            <v>1934.8749999999229</v>
          </cell>
          <cell r="D1023">
            <v>2.5000000000000001E-2</v>
          </cell>
        </row>
        <row r="1024">
          <cell r="C1024">
            <v>1934.9583333332562</v>
          </cell>
          <cell r="D1024">
            <v>-0.13300000000000001</v>
          </cell>
        </row>
        <row r="1025">
          <cell r="C1025">
            <v>1935.0416666665894</v>
          </cell>
          <cell r="D1025">
            <v>-0.22500000000000001</v>
          </cell>
        </row>
        <row r="1026">
          <cell r="C1026">
            <v>1935.1249999999227</v>
          </cell>
          <cell r="D1026">
            <v>0.104</v>
          </cell>
        </row>
        <row r="1027">
          <cell r="C1027">
            <v>1935.208333333256</v>
          </cell>
          <cell r="D1027">
            <v>-0.22500000000000001</v>
          </cell>
        </row>
        <row r="1028">
          <cell r="C1028">
            <v>1935.2916666665892</v>
          </cell>
          <cell r="D1028">
            <v>-0.26400000000000001</v>
          </cell>
        </row>
        <row r="1029">
          <cell r="C1029">
            <v>1935.3749999999225</v>
          </cell>
          <cell r="D1029">
            <v>-0.24099999999999999</v>
          </cell>
        </row>
        <row r="1030">
          <cell r="C1030">
            <v>1935.4583333332557</v>
          </cell>
          <cell r="D1030">
            <v>-0.185</v>
          </cell>
        </row>
        <row r="1031">
          <cell r="C1031">
            <v>1935.541666666589</v>
          </cell>
          <cell r="D1031">
            <v>-0.14099999999999999</v>
          </cell>
        </row>
        <row r="1032">
          <cell r="C1032">
            <v>1935.6249999999222</v>
          </cell>
          <cell r="D1032">
            <v>-0.152</v>
          </cell>
        </row>
        <row r="1033">
          <cell r="C1033">
            <v>1935.7083333332555</v>
          </cell>
          <cell r="D1033">
            <v>-0.13900000000000001</v>
          </cell>
        </row>
        <row r="1034">
          <cell r="C1034">
            <v>1935.7916666665888</v>
          </cell>
          <cell r="D1034">
            <v>-7.3999999999999996E-2</v>
          </cell>
        </row>
        <row r="1035">
          <cell r="C1035">
            <v>1935.874999999922</v>
          </cell>
          <cell r="D1035">
            <v>-0.29299999999999998</v>
          </cell>
        </row>
        <row r="1036">
          <cell r="C1036">
            <v>1935.9583333332553</v>
          </cell>
          <cell r="D1036">
            <v>-0.25900000000000001</v>
          </cell>
        </row>
        <row r="1037">
          <cell r="C1037">
            <v>1936.0416666665885</v>
          </cell>
          <cell r="D1037">
            <v>-0.29799999999999999</v>
          </cell>
        </row>
        <row r="1038">
          <cell r="C1038">
            <v>1936.1249999999218</v>
          </cell>
          <cell r="D1038">
            <v>-0.35599999999999998</v>
          </cell>
        </row>
        <row r="1039">
          <cell r="C1039">
            <v>1936.208333333255</v>
          </cell>
          <cell r="D1039">
            <v>-0.29499999999999998</v>
          </cell>
        </row>
        <row r="1040">
          <cell r="C1040">
            <v>1936.2916666665883</v>
          </cell>
          <cell r="D1040">
            <v>-0.20100000000000001</v>
          </cell>
        </row>
        <row r="1041">
          <cell r="C1041">
            <v>1936.3749999999216</v>
          </cell>
          <cell r="D1041">
            <v>-0.14899999999999999</v>
          </cell>
        </row>
        <row r="1042">
          <cell r="C1042">
            <v>1936.4583333332548</v>
          </cell>
          <cell r="D1042">
            <v>-0.16200000000000001</v>
          </cell>
        </row>
        <row r="1043">
          <cell r="C1043">
            <v>1936.5416666665881</v>
          </cell>
          <cell r="D1043">
            <v>-0.02</v>
          </cell>
        </row>
        <row r="1044">
          <cell r="C1044">
            <v>1936.6249999999213</v>
          </cell>
          <cell r="D1044">
            <v>-4.2000000000000003E-2</v>
          </cell>
        </row>
        <row r="1045">
          <cell r="C1045">
            <v>1936.7083333332546</v>
          </cell>
          <cell r="D1045">
            <v>-0.104</v>
          </cell>
        </row>
        <row r="1046">
          <cell r="C1046">
            <v>1936.7916666665878</v>
          </cell>
          <cell r="D1046">
            <v>0</v>
          </cell>
        </row>
        <row r="1047">
          <cell r="C1047">
            <v>1936.8749999999211</v>
          </cell>
          <cell r="D1047">
            <v>-6.5000000000000002E-2</v>
          </cell>
        </row>
        <row r="1048">
          <cell r="C1048">
            <v>1936.9583333332544</v>
          </cell>
          <cell r="D1048">
            <v>-8.0000000000000002E-3</v>
          </cell>
        </row>
        <row r="1049">
          <cell r="C1049">
            <v>1937.0416666665876</v>
          </cell>
          <cell r="D1049">
            <v>-0.127</v>
          </cell>
        </row>
        <row r="1050">
          <cell r="C1050">
            <v>1937.1249999999209</v>
          </cell>
          <cell r="D1050">
            <v>3.6999999999999998E-2</v>
          </cell>
        </row>
        <row r="1051">
          <cell r="C1051">
            <v>1937.2083333332541</v>
          </cell>
          <cell r="D1051">
            <v>-0.27</v>
          </cell>
        </row>
        <row r="1052">
          <cell r="C1052">
            <v>1937.2916666665874</v>
          </cell>
          <cell r="D1052">
            <v>-0.125</v>
          </cell>
        </row>
        <row r="1053">
          <cell r="C1053">
            <v>1937.3749999999206</v>
          </cell>
          <cell r="D1053">
            <v>-7.6999999999999999E-2</v>
          </cell>
        </row>
        <row r="1054">
          <cell r="C1054">
            <v>1937.4583333332539</v>
          </cell>
          <cell r="D1054">
            <v>-8.9999999999999993E-3</v>
          </cell>
        </row>
        <row r="1055">
          <cell r="C1055">
            <v>1937.5416666665872</v>
          </cell>
          <cell r="D1055">
            <v>0.05</v>
          </cell>
        </row>
        <row r="1056">
          <cell r="C1056">
            <v>1937.6249999999204</v>
          </cell>
          <cell r="D1056">
            <v>8.4000000000000005E-2</v>
          </cell>
        </row>
        <row r="1057">
          <cell r="C1057">
            <v>1937.7083333332537</v>
          </cell>
          <cell r="D1057">
            <v>0.113</v>
          </cell>
        </row>
        <row r="1058">
          <cell r="C1058">
            <v>1937.7916666665869</v>
          </cell>
          <cell r="D1058">
            <v>0.123</v>
          </cell>
        </row>
        <row r="1059">
          <cell r="C1059">
            <v>1937.8749999999202</v>
          </cell>
          <cell r="D1059">
            <v>7.0000000000000001E-3</v>
          </cell>
        </row>
        <row r="1060">
          <cell r="C1060">
            <v>1937.9583333332534</v>
          </cell>
          <cell r="D1060">
            <v>-9.7000000000000003E-2</v>
          </cell>
        </row>
        <row r="1061">
          <cell r="C1061">
            <v>1938.0416666665867</v>
          </cell>
          <cell r="D1061">
            <v>0.02</v>
          </cell>
        </row>
        <row r="1062">
          <cell r="C1062">
            <v>1938.12499999992</v>
          </cell>
          <cell r="D1062">
            <v>2.3E-2</v>
          </cell>
        </row>
        <row r="1063">
          <cell r="C1063">
            <v>1938.2083333332532</v>
          </cell>
          <cell r="D1063">
            <v>6.5000000000000002E-2</v>
          </cell>
        </row>
        <row r="1064">
          <cell r="C1064">
            <v>1938.2916666665865</v>
          </cell>
          <cell r="D1064">
            <v>8.4000000000000005E-2</v>
          </cell>
        </row>
        <row r="1065">
          <cell r="C1065">
            <v>1938.3749999999197</v>
          </cell>
          <cell r="D1065">
            <v>-8.7999999999999995E-2</v>
          </cell>
        </row>
        <row r="1066">
          <cell r="C1066">
            <v>1938.458333333253</v>
          </cell>
          <cell r="D1066">
            <v>-0.06</v>
          </cell>
        </row>
        <row r="1067">
          <cell r="C1067">
            <v>1938.5416666665863</v>
          </cell>
          <cell r="D1067">
            <v>-4.5999999999999999E-2</v>
          </cell>
        </row>
        <row r="1068">
          <cell r="C1068">
            <v>1938.6249999999195</v>
          </cell>
          <cell r="D1068">
            <v>1.2E-2</v>
          </cell>
        </row>
        <row r="1069">
          <cell r="C1069">
            <v>1938.7083333332528</v>
          </cell>
          <cell r="D1069">
            <v>5.8000000000000003E-2</v>
          </cell>
        </row>
        <row r="1070">
          <cell r="C1070">
            <v>1938.791666666586</v>
          </cell>
          <cell r="D1070">
            <v>0.14699999999999999</v>
          </cell>
        </row>
        <row r="1071">
          <cell r="C1071">
            <v>1938.8749999999193</v>
          </cell>
          <cell r="D1071">
            <v>0.02</v>
          </cell>
        </row>
        <row r="1072">
          <cell r="C1072">
            <v>1938.9583333332525</v>
          </cell>
          <cell r="D1072">
            <v>-0.28899999999999998</v>
          </cell>
        </row>
        <row r="1073">
          <cell r="C1073">
            <v>1939.0416666665858</v>
          </cell>
          <cell r="D1073">
            <v>-7.0000000000000007E-2</v>
          </cell>
        </row>
        <row r="1074">
          <cell r="C1074">
            <v>1939.1249999999191</v>
          </cell>
          <cell r="D1074">
            <v>-4.2000000000000003E-2</v>
          </cell>
        </row>
        <row r="1075">
          <cell r="C1075">
            <v>1939.2083333332523</v>
          </cell>
          <cell r="D1075">
            <v>-0.25600000000000001</v>
          </cell>
        </row>
        <row r="1076">
          <cell r="C1076">
            <v>1939.2916666665856</v>
          </cell>
          <cell r="D1076">
            <v>-9.2999999999999999E-2</v>
          </cell>
        </row>
        <row r="1077">
          <cell r="C1077">
            <v>1939.3749999999188</v>
          </cell>
          <cell r="D1077">
            <v>-2.7E-2</v>
          </cell>
        </row>
        <row r="1078">
          <cell r="C1078">
            <v>1939.4583333332521</v>
          </cell>
          <cell r="D1078">
            <v>6.4000000000000001E-2</v>
          </cell>
        </row>
        <row r="1079">
          <cell r="C1079">
            <v>1939.5416666665853</v>
          </cell>
          <cell r="D1079">
            <v>5.0999999999999997E-2</v>
          </cell>
        </row>
        <row r="1080">
          <cell r="C1080">
            <v>1939.6249999999186</v>
          </cell>
          <cell r="D1080">
            <v>3.9E-2</v>
          </cell>
        </row>
        <row r="1081">
          <cell r="C1081">
            <v>1939.7083333332519</v>
          </cell>
          <cell r="D1081">
            <v>-7.3999999999999996E-2</v>
          </cell>
        </row>
        <row r="1082">
          <cell r="C1082">
            <v>1939.7916666665851</v>
          </cell>
          <cell r="D1082">
            <v>-0.27200000000000002</v>
          </cell>
        </row>
        <row r="1083">
          <cell r="C1083">
            <v>1939.8749999999184</v>
          </cell>
          <cell r="D1083">
            <v>-0.121</v>
          </cell>
        </row>
        <row r="1084">
          <cell r="C1084">
            <v>1939.9583333332516</v>
          </cell>
          <cell r="D1084">
            <v>0.224</v>
          </cell>
        </row>
        <row r="1085">
          <cell r="C1085">
            <v>1940.0416666665849</v>
          </cell>
          <cell r="D1085">
            <v>-0.18099999999999999</v>
          </cell>
        </row>
        <row r="1086">
          <cell r="C1086">
            <v>1940.1249999999181</v>
          </cell>
          <cell r="D1086">
            <v>-3.9E-2</v>
          </cell>
        </row>
        <row r="1087">
          <cell r="C1087">
            <v>1940.2083333332514</v>
          </cell>
          <cell r="D1087">
            <v>-0.114</v>
          </cell>
        </row>
        <row r="1088">
          <cell r="C1088">
            <v>1940.2916666665847</v>
          </cell>
          <cell r="D1088">
            <v>5.7000000000000002E-2</v>
          </cell>
        </row>
        <row r="1089">
          <cell r="C1089">
            <v>1940.3749999999179</v>
          </cell>
          <cell r="D1089">
            <v>2.1999999999999999E-2</v>
          </cell>
        </row>
        <row r="1090">
          <cell r="C1090">
            <v>1940.4583333332512</v>
          </cell>
          <cell r="D1090">
            <v>3.3000000000000002E-2</v>
          </cell>
        </row>
        <row r="1091">
          <cell r="C1091">
            <v>1940.5416666665844</v>
          </cell>
          <cell r="D1091">
            <v>0.14199999999999999</v>
          </cell>
        </row>
        <row r="1092">
          <cell r="C1092">
            <v>1940.6249999999177</v>
          </cell>
          <cell r="D1092">
            <v>4.8000000000000001E-2</v>
          </cell>
        </row>
        <row r="1093">
          <cell r="C1093">
            <v>1940.7083333332509</v>
          </cell>
          <cell r="D1093">
            <v>0.124</v>
          </cell>
        </row>
        <row r="1094">
          <cell r="C1094">
            <v>1940.7916666665842</v>
          </cell>
          <cell r="D1094">
            <v>0.01</v>
          </cell>
        </row>
        <row r="1095">
          <cell r="C1095">
            <v>1940.8749999999175</v>
          </cell>
          <cell r="D1095">
            <v>-6.2E-2</v>
          </cell>
        </row>
        <row r="1096">
          <cell r="C1096">
            <v>1940.9583333332507</v>
          </cell>
          <cell r="D1096">
            <v>0.16200000000000001</v>
          </cell>
        </row>
        <row r="1097">
          <cell r="C1097">
            <v>1941.041666666584</v>
          </cell>
          <cell r="D1097">
            <v>-9.2999999999999999E-2</v>
          </cell>
        </row>
        <row r="1098">
          <cell r="C1098">
            <v>1941.1249999999172</v>
          </cell>
          <cell r="D1098">
            <v>-1.7999999999999999E-2</v>
          </cell>
        </row>
        <row r="1099">
          <cell r="C1099">
            <v>1941.2083333332505</v>
          </cell>
          <cell r="D1099">
            <v>-0.13900000000000001</v>
          </cell>
        </row>
        <row r="1100">
          <cell r="C1100">
            <v>1941.2916666665838</v>
          </cell>
          <cell r="D1100">
            <v>1.9E-2</v>
          </cell>
        </row>
        <row r="1101">
          <cell r="C1101">
            <v>1941.374999999917</v>
          </cell>
          <cell r="D1101">
            <v>-2.1999999999999999E-2</v>
          </cell>
        </row>
        <row r="1102">
          <cell r="C1102">
            <v>1941.4583333332503</v>
          </cell>
          <cell r="D1102">
            <v>0.121</v>
          </cell>
        </row>
        <row r="1103">
          <cell r="C1103">
            <v>1941.5416666665835</v>
          </cell>
          <cell r="D1103">
            <v>0.115</v>
          </cell>
        </row>
        <row r="1104">
          <cell r="C1104">
            <v>1941.6249999999168</v>
          </cell>
          <cell r="D1104">
            <v>1.7000000000000001E-2</v>
          </cell>
        </row>
        <row r="1105">
          <cell r="C1105">
            <v>1941.70833333325</v>
          </cell>
          <cell r="D1105">
            <v>-0.128</v>
          </cell>
        </row>
        <row r="1106">
          <cell r="C1106">
            <v>1941.7916666665833</v>
          </cell>
          <cell r="D1106">
            <v>0.221</v>
          </cell>
        </row>
        <row r="1107">
          <cell r="C1107">
            <v>1941.8749999999166</v>
          </cell>
          <cell r="D1107">
            <v>5.3999999999999999E-2</v>
          </cell>
        </row>
        <row r="1108">
          <cell r="C1108">
            <v>1941.9583333332498</v>
          </cell>
          <cell r="D1108">
            <v>9.2999999999999999E-2</v>
          </cell>
        </row>
        <row r="1109">
          <cell r="C1109">
            <v>1942.0416666665831</v>
          </cell>
          <cell r="D1109">
            <v>0.21099999999999999</v>
          </cell>
        </row>
        <row r="1110">
          <cell r="C1110">
            <v>1942.1249999999163</v>
          </cell>
          <cell r="D1110">
            <v>-7.9000000000000001E-2</v>
          </cell>
        </row>
        <row r="1111">
          <cell r="C1111">
            <v>1942.2083333332496</v>
          </cell>
          <cell r="D1111">
            <v>-8.6999999999999994E-2</v>
          </cell>
        </row>
        <row r="1112">
          <cell r="C1112">
            <v>1942.2916666665828</v>
          </cell>
          <cell r="D1112">
            <v>-6.3E-2</v>
          </cell>
        </row>
        <row r="1113">
          <cell r="C1113">
            <v>1942.3749999999161</v>
          </cell>
          <cell r="D1113">
            <v>-1.2E-2</v>
          </cell>
        </row>
        <row r="1114">
          <cell r="C1114">
            <v>1942.4583333332494</v>
          </cell>
          <cell r="D1114">
            <v>3.5000000000000003E-2</v>
          </cell>
        </row>
        <row r="1115">
          <cell r="C1115">
            <v>1942.5416666665826</v>
          </cell>
          <cell r="D1115">
            <v>-7.6999999999999999E-2</v>
          </cell>
        </row>
        <row r="1116">
          <cell r="C1116">
            <v>1942.6249999999159</v>
          </cell>
          <cell r="D1116">
            <v>-6.6000000000000003E-2</v>
          </cell>
        </row>
        <row r="1117">
          <cell r="C1117">
            <v>1942.7083333332491</v>
          </cell>
          <cell r="D1117">
            <v>5.0000000000000001E-3</v>
          </cell>
        </row>
        <row r="1118">
          <cell r="C1118">
            <v>1942.7916666665824</v>
          </cell>
          <cell r="D1118">
            <v>-7.6999999999999999E-2</v>
          </cell>
        </row>
        <row r="1119">
          <cell r="C1119">
            <v>1942.8749999999156</v>
          </cell>
          <cell r="D1119">
            <v>-7.0000000000000007E-2</v>
          </cell>
        </row>
        <row r="1120">
          <cell r="C1120">
            <v>1942.9583333332489</v>
          </cell>
          <cell r="D1120">
            <v>1.0999999999999999E-2</v>
          </cell>
        </row>
        <row r="1121">
          <cell r="C1121">
            <v>1943.0416666665822</v>
          </cell>
          <cell r="D1121">
            <v>-0.20300000000000001</v>
          </cell>
        </row>
        <row r="1122">
          <cell r="C1122">
            <v>1943.1249999999154</v>
          </cell>
          <cell r="D1122">
            <v>6.9000000000000006E-2</v>
          </cell>
        </row>
        <row r="1123">
          <cell r="C1123">
            <v>1943.2083333332487</v>
          </cell>
          <cell r="D1123">
            <v>-0.19900000000000001</v>
          </cell>
        </row>
        <row r="1124">
          <cell r="C1124">
            <v>1943.2916666665819</v>
          </cell>
          <cell r="D1124">
            <v>6.0000000000000001E-3</v>
          </cell>
        </row>
        <row r="1125">
          <cell r="C1125">
            <v>1943.3749999999152</v>
          </cell>
          <cell r="D1125">
            <v>-1.7000000000000001E-2</v>
          </cell>
        </row>
        <row r="1126">
          <cell r="C1126">
            <v>1943.4583333332484</v>
          </cell>
          <cell r="D1126">
            <v>-9.6000000000000002E-2</v>
          </cell>
        </row>
        <row r="1127">
          <cell r="C1127">
            <v>1943.5416666665817</v>
          </cell>
          <cell r="D1127">
            <v>-6.0000000000000001E-3</v>
          </cell>
        </row>
        <row r="1128">
          <cell r="C1128">
            <v>1943.624999999915</v>
          </cell>
          <cell r="D1128">
            <v>-8.9999999999999993E-3</v>
          </cell>
        </row>
        <row r="1129">
          <cell r="C1129">
            <v>1943.7083333332482</v>
          </cell>
          <cell r="D1129">
            <v>-1.4999999999999999E-2</v>
          </cell>
        </row>
        <row r="1130">
          <cell r="C1130">
            <v>1943.7916666665815</v>
          </cell>
          <cell r="D1130">
            <v>0.23899999999999999</v>
          </cell>
        </row>
        <row r="1131">
          <cell r="C1131">
            <v>1943.8749999999147</v>
          </cell>
          <cell r="D1131">
            <v>2.5999999999999999E-2</v>
          </cell>
        </row>
        <row r="1132">
          <cell r="C1132">
            <v>1943.958333333248</v>
          </cell>
          <cell r="D1132">
            <v>0.19500000000000001</v>
          </cell>
        </row>
        <row r="1133">
          <cell r="C1133">
            <v>1944.0416666665812</v>
          </cell>
          <cell r="D1133">
            <v>0.28799999999999998</v>
          </cell>
        </row>
        <row r="1134">
          <cell r="C1134">
            <v>1944.1249999999145</v>
          </cell>
          <cell r="D1134">
            <v>0.13800000000000001</v>
          </cell>
        </row>
        <row r="1135">
          <cell r="C1135">
            <v>1944.2083333332478</v>
          </cell>
          <cell r="D1135">
            <v>0.14099999999999999</v>
          </cell>
        </row>
        <row r="1136">
          <cell r="C1136">
            <v>1944.291666666581</v>
          </cell>
          <cell r="D1136">
            <v>5.3999999999999999E-2</v>
          </cell>
        </row>
        <row r="1137">
          <cell r="C1137">
            <v>1944.3749999999143</v>
          </cell>
          <cell r="D1137">
            <v>6.2E-2</v>
          </cell>
        </row>
        <row r="1138">
          <cell r="C1138">
            <v>1944.4583333332475</v>
          </cell>
          <cell r="D1138">
            <v>0.15</v>
          </cell>
        </row>
        <row r="1139">
          <cell r="C1139">
            <v>1944.5416666665808</v>
          </cell>
          <cell r="D1139">
            <v>0.218</v>
          </cell>
        </row>
        <row r="1140">
          <cell r="C1140">
            <v>1944.6249999999141</v>
          </cell>
          <cell r="D1140">
            <v>0.23400000000000001</v>
          </cell>
        </row>
        <row r="1141">
          <cell r="C1141">
            <v>1944.7083333332473</v>
          </cell>
          <cell r="D1141">
            <v>0.29799999999999999</v>
          </cell>
        </row>
        <row r="1142">
          <cell r="C1142">
            <v>1944.7916666665806</v>
          </cell>
          <cell r="D1142">
            <v>0.21299999999999999</v>
          </cell>
        </row>
        <row r="1143">
          <cell r="C1143">
            <v>1944.8749999999138</v>
          </cell>
          <cell r="D1143">
            <v>1.0999999999999999E-2</v>
          </cell>
        </row>
        <row r="1144">
          <cell r="C1144">
            <v>1944.9583333332471</v>
          </cell>
          <cell r="D1144">
            <v>-1.7999999999999999E-2</v>
          </cell>
        </row>
        <row r="1145">
          <cell r="C1145">
            <v>1945.0416666665803</v>
          </cell>
          <cell r="D1145">
            <v>0</v>
          </cell>
        </row>
        <row r="1146">
          <cell r="C1146">
            <v>1945.1249999999136</v>
          </cell>
          <cell r="D1146">
            <v>-9.0999999999999998E-2</v>
          </cell>
        </row>
        <row r="1147">
          <cell r="C1147">
            <v>1945.2083333332469</v>
          </cell>
          <cell r="D1147">
            <v>-4.2999999999999997E-2</v>
          </cell>
        </row>
        <row r="1148">
          <cell r="C1148">
            <v>1945.2916666665801</v>
          </cell>
          <cell r="D1148">
            <v>0.16800000000000001</v>
          </cell>
        </row>
        <row r="1149">
          <cell r="C1149">
            <v>1945.3749999999134</v>
          </cell>
          <cell r="D1149">
            <v>-0.108</v>
          </cell>
        </row>
        <row r="1150">
          <cell r="C1150">
            <v>1945.4583333332466</v>
          </cell>
          <cell r="D1150">
            <v>-2E-3</v>
          </cell>
        </row>
        <row r="1151">
          <cell r="C1151">
            <v>1945.5416666665799</v>
          </cell>
          <cell r="D1151">
            <v>-8.6999999999999994E-2</v>
          </cell>
        </row>
        <row r="1152">
          <cell r="C1152">
            <v>1945.6249999999131</v>
          </cell>
          <cell r="D1152">
            <v>0.36</v>
          </cell>
        </row>
        <row r="1153">
          <cell r="C1153">
            <v>1945.7083333332464</v>
          </cell>
          <cell r="D1153">
            <v>0.161</v>
          </cell>
        </row>
        <row r="1154">
          <cell r="C1154">
            <v>1945.7916666665797</v>
          </cell>
          <cell r="D1154">
            <v>0.183</v>
          </cell>
        </row>
        <row r="1155">
          <cell r="C1155">
            <v>1945.8749999999129</v>
          </cell>
          <cell r="D1155">
            <v>-8.9999999999999993E-3</v>
          </cell>
        </row>
        <row r="1156">
          <cell r="C1156">
            <v>1945.9583333332462</v>
          </cell>
          <cell r="D1156">
            <v>-0.20599999999999999</v>
          </cell>
        </row>
        <row r="1157">
          <cell r="C1157">
            <v>1946.0416666665794</v>
          </cell>
          <cell r="D1157">
            <v>9.5000000000000001E-2</v>
          </cell>
        </row>
        <row r="1158">
          <cell r="C1158">
            <v>1946.1249999999127</v>
          </cell>
          <cell r="D1158">
            <v>0.04</v>
          </cell>
        </row>
        <row r="1159">
          <cell r="C1159">
            <v>1946.2083333332459</v>
          </cell>
          <cell r="D1159">
            <v>-0.06</v>
          </cell>
        </row>
        <row r="1160">
          <cell r="C1160">
            <v>1946.2916666665792</v>
          </cell>
          <cell r="D1160">
            <v>0.13500000000000001</v>
          </cell>
        </row>
        <row r="1161">
          <cell r="C1161">
            <v>1946.3749999999125</v>
          </cell>
          <cell r="D1161">
            <v>-0.11700000000000001</v>
          </cell>
        </row>
        <row r="1162">
          <cell r="C1162">
            <v>1946.4583333332457</v>
          </cell>
          <cell r="D1162">
            <v>-0.26300000000000001</v>
          </cell>
        </row>
        <row r="1163">
          <cell r="C1163">
            <v>1946.541666666579</v>
          </cell>
          <cell r="D1163">
            <v>-0.05</v>
          </cell>
        </row>
        <row r="1164">
          <cell r="C1164">
            <v>1946.6249999999122</v>
          </cell>
          <cell r="D1164">
            <v>-0.152</v>
          </cell>
        </row>
        <row r="1165">
          <cell r="C1165">
            <v>1946.7083333332455</v>
          </cell>
          <cell r="D1165">
            <v>-1.0999999999999999E-2</v>
          </cell>
        </row>
        <row r="1166">
          <cell r="C1166">
            <v>1946.7916666665787</v>
          </cell>
          <cell r="D1166">
            <v>-5.2999999999999999E-2</v>
          </cell>
        </row>
        <row r="1167">
          <cell r="C1167">
            <v>1946.874999999912</v>
          </cell>
          <cell r="D1167">
            <v>-9.1999999999999998E-2</v>
          </cell>
        </row>
        <row r="1168">
          <cell r="C1168">
            <v>1946.9583333332453</v>
          </cell>
          <cell r="D1168">
            <v>-0.35599999999999998</v>
          </cell>
        </row>
        <row r="1169">
          <cell r="C1169">
            <v>1947.0416666665785</v>
          </cell>
          <cell r="D1169">
            <v>-0.111</v>
          </cell>
        </row>
        <row r="1170">
          <cell r="C1170">
            <v>1947.1249999999118</v>
          </cell>
          <cell r="D1170">
            <v>-0.17799999999999999</v>
          </cell>
        </row>
        <row r="1171">
          <cell r="C1171">
            <v>1947.208333333245</v>
          </cell>
          <cell r="D1171">
            <v>-6.6000000000000003E-2</v>
          </cell>
        </row>
        <row r="1172">
          <cell r="C1172">
            <v>1947.2916666665783</v>
          </cell>
          <cell r="D1172">
            <v>9.2999999999999999E-2</v>
          </cell>
        </row>
        <row r="1173">
          <cell r="C1173">
            <v>1947.3749999999116</v>
          </cell>
          <cell r="D1173">
            <v>-0.06</v>
          </cell>
        </row>
        <row r="1174">
          <cell r="C1174">
            <v>1947.4583333332448</v>
          </cell>
          <cell r="D1174">
            <v>4.0000000000000001E-3</v>
          </cell>
        </row>
        <row r="1175">
          <cell r="C1175">
            <v>1947.5416666665781</v>
          </cell>
          <cell r="D1175">
            <v>-7.0000000000000001E-3</v>
          </cell>
        </row>
        <row r="1176">
          <cell r="C1176">
            <v>1947.6249999999113</v>
          </cell>
          <cell r="D1176">
            <v>-4.1000000000000002E-2</v>
          </cell>
        </row>
        <row r="1177">
          <cell r="C1177">
            <v>1947.7083333332446</v>
          </cell>
          <cell r="D1177">
            <v>-7.1999999999999995E-2</v>
          </cell>
        </row>
        <row r="1178">
          <cell r="C1178">
            <v>1947.7916666665778</v>
          </cell>
          <cell r="D1178">
            <v>0.08</v>
          </cell>
        </row>
        <row r="1179">
          <cell r="C1179">
            <v>1947.8749999999111</v>
          </cell>
          <cell r="D1179">
            <v>4.2999999999999997E-2</v>
          </cell>
        </row>
        <row r="1180">
          <cell r="C1180">
            <v>1947.9583333332444</v>
          </cell>
          <cell r="D1180">
            <v>-0.17199999999999999</v>
          </cell>
        </row>
        <row r="1181">
          <cell r="C1181">
            <v>1948.0416666665776</v>
          </cell>
          <cell r="D1181">
            <v>8.6999999999999994E-2</v>
          </cell>
        </row>
        <row r="1182">
          <cell r="C1182">
            <v>1948.1249999999109</v>
          </cell>
          <cell r="D1182">
            <v>-0.123</v>
          </cell>
        </row>
        <row r="1183">
          <cell r="C1183">
            <v>1948.2083333332441</v>
          </cell>
          <cell r="D1183">
            <v>-0.17799999999999999</v>
          </cell>
        </row>
        <row r="1184">
          <cell r="C1184">
            <v>1948.2916666665774</v>
          </cell>
          <cell r="D1184">
            <v>-4.1000000000000002E-2</v>
          </cell>
        </row>
        <row r="1185">
          <cell r="C1185">
            <v>1948.3749999999106</v>
          </cell>
          <cell r="D1185">
            <v>0.11</v>
          </cell>
        </row>
        <row r="1186">
          <cell r="C1186">
            <v>1948.4583333332439</v>
          </cell>
          <cell r="D1186">
            <v>6.9000000000000006E-2</v>
          </cell>
        </row>
        <row r="1187">
          <cell r="C1187">
            <v>1948.5416666665772</v>
          </cell>
          <cell r="D1187">
            <v>-0.11</v>
          </cell>
        </row>
        <row r="1188">
          <cell r="C1188">
            <v>1948.6249999999104</v>
          </cell>
          <cell r="D1188">
            <v>-2E-3</v>
          </cell>
        </row>
        <row r="1189">
          <cell r="C1189">
            <v>1948.7083333332437</v>
          </cell>
          <cell r="D1189">
            <v>-5.3999999999999999E-2</v>
          </cell>
        </row>
        <row r="1190">
          <cell r="C1190">
            <v>1948.7916666665769</v>
          </cell>
          <cell r="D1190">
            <v>2.7E-2</v>
          </cell>
        </row>
        <row r="1191">
          <cell r="C1191">
            <v>1948.8749999999102</v>
          </cell>
          <cell r="D1191">
            <v>-4.9000000000000002E-2</v>
          </cell>
        </row>
        <row r="1192">
          <cell r="C1192">
            <v>1948.9583333332434</v>
          </cell>
          <cell r="D1192">
            <v>-0.2</v>
          </cell>
        </row>
        <row r="1193">
          <cell r="C1193">
            <v>1949.0416666665767</v>
          </cell>
          <cell r="D1193">
            <v>0.151</v>
          </cell>
        </row>
        <row r="1194">
          <cell r="C1194">
            <v>1949.12499999991</v>
          </cell>
          <cell r="D1194">
            <v>-0.14899999999999999</v>
          </cell>
        </row>
        <row r="1195">
          <cell r="C1195">
            <v>1949.2083333332432</v>
          </cell>
          <cell r="D1195">
            <v>-0.17499999999999999</v>
          </cell>
        </row>
        <row r="1196">
          <cell r="C1196">
            <v>1949.2916666665765</v>
          </cell>
          <cell r="D1196">
            <v>7.0000000000000001E-3</v>
          </cell>
        </row>
        <row r="1197">
          <cell r="C1197">
            <v>1949.3749999999097</v>
          </cell>
          <cell r="D1197">
            <v>-4.4999999999999998E-2</v>
          </cell>
        </row>
        <row r="1198">
          <cell r="C1198">
            <v>1949.458333333243</v>
          </cell>
          <cell r="D1198">
            <v>-0.187</v>
          </cell>
        </row>
        <row r="1199">
          <cell r="C1199">
            <v>1949.5416666665762</v>
          </cell>
          <cell r="D1199">
            <v>-9.1999999999999998E-2</v>
          </cell>
        </row>
        <row r="1200">
          <cell r="C1200">
            <v>1949.6249999999095</v>
          </cell>
          <cell r="D1200">
            <v>-3.6999999999999998E-2</v>
          </cell>
        </row>
        <row r="1201">
          <cell r="C1201">
            <v>1949.7083333332428</v>
          </cell>
          <cell r="D1201">
            <v>-7.0999999999999994E-2</v>
          </cell>
        </row>
        <row r="1202">
          <cell r="C1202">
            <v>1949.791666666576</v>
          </cell>
          <cell r="D1202">
            <v>-3.1E-2</v>
          </cell>
        </row>
        <row r="1203">
          <cell r="C1203">
            <v>1949.8749999999093</v>
          </cell>
          <cell r="D1203">
            <v>-7.6999999999999999E-2</v>
          </cell>
        </row>
        <row r="1204">
          <cell r="C1204">
            <v>1949.9583333332425</v>
          </cell>
          <cell r="D1204">
            <v>-0.185</v>
          </cell>
        </row>
        <row r="1205">
          <cell r="C1205">
            <v>1950.0416666665758</v>
          </cell>
          <cell r="D1205">
            <v>-0.32600000000000001</v>
          </cell>
        </row>
        <row r="1206">
          <cell r="C1206">
            <v>1950.1249999999091</v>
          </cell>
          <cell r="D1206">
            <v>-0.24399999999999999</v>
          </cell>
        </row>
        <row r="1207">
          <cell r="C1207">
            <v>1950.2083333332423</v>
          </cell>
          <cell r="D1207">
            <v>-0.17799999999999999</v>
          </cell>
        </row>
        <row r="1208">
          <cell r="C1208">
            <v>1950.2916666665756</v>
          </cell>
          <cell r="D1208">
            <v>-0.16800000000000001</v>
          </cell>
        </row>
        <row r="1209">
          <cell r="C1209">
            <v>1950.3749999999088</v>
          </cell>
          <cell r="D1209">
            <v>-8.8999999999999996E-2</v>
          </cell>
        </row>
        <row r="1210">
          <cell r="C1210">
            <v>1950.4583333332421</v>
          </cell>
          <cell r="D1210">
            <v>-7.3999999999999996E-2</v>
          </cell>
        </row>
        <row r="1211">
          <cell r="C1211">
            <v>1950.5416666665753</v>
          </cell>
          <cell r="D1211">
            <v>-4.3999999999999997E-2</v>
          </cell>
        </row>
        <row r="1212">
          <cell r="C1212">
            <v>1950.6249999999086</v>
          </cell>
          <cell r="D1212">
            <v>-0.113</v>
          </cell>
        </row>
        <row r="1213">
          <cell r="C1213">
            <v>1950.7083333332419</v>
          </cell>
          <cell r="D1213">
            <v>-0.105</v>
          </cell>
        </row>
        <row r="1214">
          <cell r="C1214">
            <v>1950.7916666665751</v>
          </cell>
          <cell r="D1214">
            <v>-0.128</v>
          </cell>
        </row>
        <row r="1215">
          <cell r="C1215">
            <v>1950.8749999999084</v>
          </cell>
          <cell r="D1215">
            <v>-0.38900000000000001</v>
          </cell>
        </row>
        <row r="1216">
          <cell r="C1216">
            <v>1950.9583333332416</v>
          </cell>
          <cell r="D1216">
            <v>-0.249</v>
          </cell>
        </row>
        <row r="1217">
          <cell r="C1217">
            <v>1951.0416666665749</v>
          </cell>
          <cell r="D1217">
            <v>-0.35299999999999998</v>
          </cell>
        </row>
        <row r="1218">
          <cell r="C1218">
            <v>1951.1249999999081</v>
          </cell>
          <cell r="D1218">
            <v>-0.46100000000000002</v>
          </cell>
        </row>
        <row r="1219">
          <cell r="C1219">
            <v>1951.2083333332414</v>
          </cell>
          <cell r="D1219">
            <v>-0.29199999999999998</v>
          </cell>
        </row>
        <row r="1220">
          <cell r="C1220">
            <v>1951.2916666665747</v>
          </cell>
          <cell r="D1220">
            <v>-0.104</v>
          </cell>
        </row>
        <row r="1221">
          <cell r="C1221">
            <v>1951.3749999999079</v>
          </cell>
          <cell r="D1221">
            <v>-1.4999999999999999E-2</v>
          </cell>
        </row>
        <row r="1222">
          <cell r="C1222">
            <v>1951.4583333332412</v>
          </cell>
          <cell r="D1222">
            <v>3.4000000000000002E-2</v>
          </cell>
        </row>
        <row r="1223">
          <cell r="C1223">
            <v>1951.5416666665744</v>
          </cell>
          <cell r="D1223">
            <v>4.4999999999999998E-2</v>
          </cell>
        </row>
        <row r="1224">
          <cell r="C1224">
            <v>1951.6249999999077</v>
          </cell>
          <cell r="D1224">
            <v>0.13700000000000001</v>
          </cell>
        </row>
        <row r="1225">
          <cell r="C1225">
            <v>1951.7083333332409</v>
          </cell>
          <cell r="D1225">
            <v>9.1999999999999998E-2</v>
          </cell>
        </row>
        <row r="1226">
          <cell r="C1226">
            <v>1951.7916666665742</v>
          </cell>
          <cell r="D1226">
            <v>0.13300000000000001</v>
          </cell>
        </row>
        <row r="1227">
          <cell r="C1227">
            <v>1951.8749999999075</v>
          </cell>
          <cell r="D1227">
            <v>-3.6999999999999998E-2</v>
          </cell>
        </row>
        <row r="1228">
          <cell r="C1228">
            <v>1951.9583333332407</v>
          </cell>
          <cell r="D1228">
            <v>0.17799999999999999</v>
          </cell>
        </row>
        <row r="1229">
          <cell r="C1229">
            <v>1952.041666666574</v>
          </cell>
          <cell r="D1229">
            <v>0.185</v>
          </cell>
        </row>
        <row r="1230">
          <cell r="C1230">
            <v>1952.1249999999072</v>
          </cell>
          <cell r="D1230">
            <v>0.13300000000000001</v>
          </cell>
        </row>
        <row r="1231">
          <cell r="C1231">
            <v>1952.2083333332405</v>
          </cell>
          <cell r="D1231">
            <v>-0.129</v>
          </cell>
        </row>
        <row r="1232">
          <cell r="C1232">
            <v>1952.2916666665737</v>
          </cell>
          <cell r="D1232">
            <v>5.6000000000000001E-2</v>
          </cell>
        </row>
        <row r="1233">
          <cell r="C1233">
            <v>1952.374999999907</v>
          </cell>
          <cell r="D1233">
            <v>4.2000000000000003E-2</v>
          </cell>
        </row>
        <row r="1234">
          <cell r="C1234">
            <v>1952.4583333332403</v>
          </cell>
          <cell r="D1234">
            <v>0.04</v>
          </cell>
        </row>
        <row r="1235">
          <cell r="C1235">
            <v>1952.5416666665735</v>
          </cell>
          <cell r="D1235">
            <v>9.9000000000000005E-2</v>
          </cell>
        </row>
        <row r="1236">
          <cell r="C1236">
            <v>1952.6249999999068</v>
          </cell>
          <cell r="D1236">
            <v>9.4E-2</v>
          </cell>
        </row>
        <row r="1237">
          <cell r="C1237">
            <v>1952.70833333324</v>
          </cell>
          <cell r="D1237">
            <v>9.9000000000000005E-2</v>
          </cell>
        </row>
        <row r="1238">
          <cell r="C1238">
            <v>1952.7916666665733</v>
          </cell>
          <cell r="D1238">
            <v>-6.0000000000000001E-3</v>
          </cell>
        </row>
        <row r="1239">
          <cell r="C1239">
            <v>1952.8749999999065</v>
          </cell>
          <cell r="D1239">
            <v>-0.186</v>
          </cell>
        </row>
        <row r="1240">
          <cell r="C1240">
            <v>1952.9583333332398</v>
          </cell>
          <cell r="D1240">
            <v>-5.8999999999999997E-2</v>
          </cell>
        </row>
        <row r="1241">
          <cell r="C1241">
            <v>1953.0416666665731</v>
          </cell>
          <cell r="D1241">
            <v>6.5000000000000002E-2</v>
          </cell>
        </row>
        <row r="1242">
          <cell r="C1242">
            <v>1953.1249999999063</v>
          </cell>
          <cell r="D1242">
            <v>0.14299999999999999</v>
          </cell>
        </row>
        <row r="1243">
          <cell r="C1243">
            <v>1953.2083333332396</v>
          </cell>
          <cell r="D1243">
            <v>0.127</v>
          </cell>
        </row>
        <row r="1244">
          <cell r="C1244">
            <v>1953.2916666665728</v>
          </cell>
          <cell r="D1244">
            <v>0.19600000000000001</v>
          </cell>
        </row>
        <row r="1245">
          <cell r="C1245">
            <v>1953.3749999999061</v>
          </cell>
          <cell r="D1245">
            <v>0.14000000000000001</v>
          </cell>
        </row>
        <row r="1246">
          <cell r="C1246">
            <v>1953.4583333332394</v>
          </cell>
          <cell r="D1246">
            <v>0.16600000000000001</v>
          </cell>
        </row>
        <row r="1247">
          <cell r="C1247">
            <v>1953.5416666665726</v>
          </cell>
          <cell r="D1247">
            <v>5.0999999999999997E-2</v>
          </cell>
        </row>
        <row r="1248">
          <cell r="C1248">
            <v>1953.6249999999059</v>
          </cell>
          <cell r="D1248">
            <v>9.7000000000000003E-2</v>
          </cell>
        </row>
        <row r="1249">
          <cell r="C1249">
            <v>1953.7083333332391</v>
          </cell>
          <cell r="D1249">
            <v>7.6999999999999999E-2</v>
          </cell>
        </row>
        <row r="1250">
          <cell r="C1250">
            <v>1953.7916666665724</v>
          </cell>
          <cell r="D1250">
            <v>7.4999999999999997E-2</v>
          </cell>
        </row>
        <row r="1251">
          <cell r="C1251">
            <v>1953.8749999999056</v>
          </cell>
          <cell r="D1251">
            <v>-7.0000000000000007E-2</v>
          </cell>
        </row>
        <row r="1252">
          <cell r="C1252">
            <v>1953.9583333332389</v>
          </cell>
          <cell r="D1252">
            <v>9.0999999999999998E-2</v>
          </cell>
        </row>
        <row r="1253">
          <cell r="C1253">
            <v>1954.0416666665722</v>
          </cell>
          <cell r="D1253">
            <v>-0.23499999999999999</v>
          </cell>
        </row>
        <row r="1254">
          <cell r="C1254">
            <v>1954.1249999999054</v>
          </cell>
          <cell r="D1254">
            <v>-8.4000000000000005E-2</v>
          </cell>
        </row>
        <row r="1255">
          <cell r="C1255">
            <v>1954.2083333332387</v>
          </cell>
          <cell r="D1255">
            <v>-0.152</v>
          </cell>
        </row>
        <row r="1256">
          <cell r="C1256">
            <v>1954.2916666665719</v>
          </cell>
          <cell r="D1256">
            <v>-0.14599999999999999</v>
          </cell>
        </row>
        <row r="1257">
          <cell r="C1257">
            <v>1954.3749999999052</v>
          </cell>
          <cell r="D1257">
            <v>-0.20599999999999999</v>
          </cell>
        </row>
        <row r="1258">
          <cell r="C1258">
            <v>1954.4583333332384</v>
          </cell>
          <cell r="D1258">
            <v>-0.129</v>
          </cell>
        </row>
        <row r="1259">
          <cell r="C1259">
            <v>1954.5416666665717</v>
          </cell>
          <cell r="D1259">
            <v>-0.19800000000000001</v>
          </cell>
        </row>
        <row r="1260">
          <cell r="C1260">
            <v>1954.624999999905</v>
          </cell>
          <cell r="D1260">
            <v>-9.1999999999999998E-2</v>
          </cell>
        </row>
        <row r="1261">
          <cell r="C1261">
            <v>1954.7083333332382</v>
          </cell>
          <cell r="D1261">
            <v>-8.5999999999999993E-2</v>
          </cell>
        </row>
        <row r="1262">
          <cell r="C1262">
            <v>1954.7916666665715</v>
          </cell>
          <cell r="D1262">
            <v>-3.3000000000000002E-2</v>
          </cell>
        </row>
        <row r="1263">
          <cell r="C1263">
            <v>1954.8749999999047</v>
          </cell>
          <cell r="D1263">
            <v>2.3E-2</v>
          </cell>
        </row>
        <row r="1264">
          <cell r="C1264">
            <v>1954.958333333238</v>
          </cell>
          <cell r="D1264">
            <v>-0.23200000000000001</v>
          </cell>
        </row>
        <row r="1265">
          <cell r="C1265">
            <v>1955.0416666665712</v>
          </cell>
          <cell r="D1265">
            <v>0.127</v>
          </cell>
        </row>
        <row r="1266">
          <cell r="C1266">
            <v>1955.1249999999045</v>
          </cell>
          <cell r="D1266">
            <v>-0.16600000000000001</v>
          </cell>
        </row>
        <row r="1267">
          <cell r="C1267">
            <v>1955.2083333332378</v>
          </cell>
          <cell r="D1267">
            <v>-0.40400000000000003</v>
          </cell>
        </row>
        <row r="1268">
          <cell r="C1268">
            <v>1955.291666666571</v>
          </cell>
          <cell r="D1268">
            <v>-0.245</v>
          </cell>
        </row>
        <row r="1269">
          <cell r="C1269">
            <v>1955.3749999999043</v>
          </cell>
          <cell r="D1269">
            <v>-0.23599999999999999</v>
          </cell>
        </row>
        <row r="1270">
          <cell r="C1270">
            <v>1955.4583333332375</v>
          </cell>
          <cell r="D1270">
            <v>-0.16700000000000001</v>
          </cell>
        </row>
        <row r="1271">
          <cell r="C1271">
            <v>1955.5416666665708</v>
          </cell>
          <cell r="D1271">
            <v>-0.19800000000000001</v>
          </cell>
        </row>
        <row r="1272">
          <cell r="C1272">
            <v>1955.624999999904</v>
          </cell>
          <cell r="D1272">
            <v>-6.2E-2</v>
          </cell>
        </row>
        <row r="1273">
          <cell r="C1273">
            <v>1955.7083333332373</v>
          </cell>
          <cell r="D1273">
            <v>-0.11600000000000001</v>
          </cell>
        </row>
        <row r="1274">
          <cell r="C1274">
            <v>1955.7916666665706</v>
          </cell>
          <cell r="D1274">
            <v>-0.16500000000000001</v>
          </cell>
        </row>
        <row r="1275">
          <cell r="C1275">
            <v>1955.8749999999038</v>
          </cell>
          <cell r="D1275">
            <v>-0.315</v>
          </cell>
        </row>
        <row r="1276">
          <cell r="C1276">
            <v>1955.9583333332371</v>
          </cell>
          <cell r="D1276">
            <v>-0.33700000000000002</v>
          </cell>
        </row>
        <row r="1277">
          <cell r="C1277">
            <v>1956.0416666665703</v>
          </cell>
          <cell r="D1277">
            <v>-0.245</v>
          </cell>
        </row>
        <row r="1278">
          <cell r="C1278">
            <v>1956.1249999999036</v>
          </cell>
          <cell r="D1278">
            <v>-0.34899999999999998</v>
          </cell>
        </row>
        <row r="1279">
          <cell r="C1279">
            <v>1956.2083333332369</v>
          </cell>
          <cell r="D1279">
            <v>-0.313</v>
          </cell>
        </row>
        <row r="1280">
          <cell r="C1280">
            <v>1956.2916666665701</v>
          </cell>
          <cell r="D1280">
            <v>-0.33400000000000002</v>
          </cell>
        </row>
        <row r="1281">
          <cell r="C1281">
            <v>1956.3749999999034</v>
          </cell>
          <cell r="D1281">
            <v>-0.28100000000000003</v>
          </cell>
        </row>
        <row r="1282">
          <cell r="C1282">
            <v>1956.4583333332366</v>
          </cell>
          <cell r="D1282">
            <v>-0.22600000000000001</v>
          </cell>
        </row>
        <row r="1283">
          <cell r="C1283">
            <v>1956.5416666665699</v>
          </cell>
          <cell r="D1283">
            <v>-0.21</v>
          </cell>
        </row>
        <row r="1284">
          <cell r="C1284">
            <v>1956.6249999999031</v>
          </cell>
          <cell r="D1284">
            <v>-0.246</v>
          </cell>
        </row>
        <row r="1285">
          <cell r="C1285">
            <v>1956.7083333332364</v>
          </cell>
          <cell r="D1285">
            <v>-0.28299999999999997</v>
          </cell>
        </row>
        <row r="1286">
          <cell r="C1286">
            <v>1956.7916666665697</v>
          </cell>
          <cell r="D1286">
            <v>-0.23300000000000001</v>
          </cell>
        </row>
        <row r="1287">
          <cell r="C1287">
            <v>1956.8749999999029</v>
          </cell>
          <cell r="D1287">
            <v>-0.26100000000000001</v>
          </cell>
        </row>
        <row r="1288">
          <cell r="C1288">
            <v>1956.9583333332362</v>
          </cell>
          <cell r="D1288">
            <v>-0.20499999999999999</v>
          </cell>
        </row>
        <row r="1289">
          <cell r="C1289">
            <v>1957.0416666665694</v>
          </cell>
          <cell r="D1289">
            <v>-0.16300000000000001</v>
          </cell>
        </row>
        <row r="1290">
          <cell r="C1290">
            <v>1957.1249999999027</v>
          </cell>
          <cell r="D1290">
            <v>-0.128</v>
          </cell>
        </row>
        <row r="1291">
          <cell r="C1291">
            <v>1957.2083333332359</v>
          </cell>
          <cell r="D1291">
            <v>-0.186</v>
          </cell>
        </row>
        <row r="1292">
          <cell r="C1292">
            <v>1957.2916666665692</v>
          </cell>
          <cell r="D1292">
            <v>-6.0999999999999999E-2</v>
          </cell>
        </row>
        <row r="1293">
          <cell r="C1293">
            <v>1957.3749999999025</v>
          </cell>
          <cell r="D1293">
            <v>0.05</v>
          </cell>
        </row>
        <row r="1294">
          <cell r="C1294">
            <v>1957.4583333332357</v>
          </cell>
          <cell r="D1294">
            <v>8.5999999999999993E-2</v>
          </cell>
        </row>
        <row r="1295">
          <cell r="C1295">
            <v>1957.541666666569</v>
          </cell>
          <cell r="D1295">
            <v>4.0000000000000001E-3</v>
          </cell>
        </row>
        <row r="1296">
          <cell r="C1296">
            <v>1957.6249999999022</v>
          </cell>
          <cell r="D1296">
            <v>9.6000000000000002E-2</v>
          </cell>
        </row>
        <row r="1297">
          <cell r="C1297">
            <v>1957.7083333332355</v>
          </cell>
          <cell r="D1297">
            <v>3.9E-2</v>
          </cell>
        </row>
        <row r="1298">
          <cell r="C1298">
            <v>1957.7916666665687</v>
          </cell>
          <cell r="D1298">
            <v>-1.2E-2</v>
          </cell>
        </row>
        <row r="1299">
          <cell r="C1299">
            <v>1957.874999999902</v>
          </cell>
          <cell r="D1299">
            <v>5.5E-2</v>
          </cell>
        </row>
        <row r="1300">
          <cell r="C1300">
            <v>1957.9583333332353</v>
          </cell>
          <cell r="D1300">
            <v>0.152</v>
          </cell>
        </row>
        <row r="1301">
          <cell r="C1301">
            <v>1958.0416666665685</v>
          </cell>
          <cell r="D1301">
            <v>0.26900000000000002</v>
          </cell>
        </row>
        <row r="1302">
          <cell r="C1302">
            <v>1958.1249999999018</v>
          </cell>
          <cell r="D1302">
            <v>0.183</v>
          </cell>
        </row>
        <row r="1303">
          <cell r="C1303">
            <v>1958.208333333235</v>
          </cell>
          <cell r="D1303">
            <v>-2E-3</v>
          </cell>
        </row>
        <row r="1304">
          <cell r="C1304">
            <v>1958.2916666665683</v>
          </cell>
          <cell r="D1304">
            <v>3.7999999999999999E-2</v>
          </cell>
        </row>
        <row r="1305">
          <cell r="C1305">
            <v>1958.3749999999015</v>
          </cell>
          <cell r="D1305">
            <v>3.4000000000000002E-2</v>
          </cell>
        </row>
        <row r="1306">
          <cell r="C1306">
            <v>1958.4583333332348</v>
          </cell>
          <cell r="D1306">
            <v>-1.4999999999999999E-2</v>
          </cell>
        </row>
        <row r="1307">
          <cell r="C1307">
            <v>1958.5416666665681</v>
          </cell>
          <cell r="D1307">
            <v>4.1000000000000002E-2</v>
          </cell>
        </row>
        <row r="1308">
          <cell r="C1308">
            <v>1958.6249999999013</v>
          </cell>
          <cell r="D1308">
            <v>7.0000000000000001E-3</v>
          </cell>
        </row>
        <row r="1309">
          <cell r="C1309">
            <v>1958.7083333332346</v>
          </cell>
          <cell r="D1309">
            <v>-5.2999999999999999E-2</v>
          </cell>
        </row>
        <row r="1310">
          <cell r="C1310">
            <v>1958.7916666665678</v>
          </cell>
          <cell r="D1310">
            <v>1.4999999999999999E-2</v>
          </cell>
        </row>
        <row r="1311">
          <cell r="C1311">
            <v>1958.8749999999011</v>
          </cell>
          <cell r="D1311">
            <v>8.0000000000000002E-3</v>
          </cell>
        </row>
        <row r="1312">
          <cell r="C1312">
            <v>1958.9583333332343</v>
          </cell>
          <cell r="D1312">
            <v>0.03</v>
          </cell>
        </row>
        <row r="1313">
          <cell r="C1313">
            <v>1959.0416666665676</v>
          </cell>
          <cell r="D1313">
            <v>8.8999999999999996E-2</v>
          </cell>
        </row>
        <row r="1314">
          <cell r="C1314">
            <v>1959.1249999999009</v>
          </cell>
          <cell r="D1314">
            <v>3.1E-2</v>
          </cell>
        </row>
        <row r="1315">
          <cell r="C1315">
            <v>1959.2083333332341</v>
          </cell>
          <cell r="D1315">
            <v>0.08</v>
          </cell>
        </row>
        <row r="1316">
          <cell r="C1316">
            <v>1959.2916666665674</v>
          </cell>
          <cell r="D1316">
            <v>4.8000000000000001E-2</v>
          </cell>
        </row>
        <row r="1317">
          <cell r="C1317">
            <v>1959.3749999999006</v>
          </cell>
          <cell r="D1317">
            <v>-1.2999999999999999E-2</v>
          </cell>
        </row>
        <row r="1318">
          <cell r="C1318">
            <v>1959.4583333332339</v>
          </cell>
          <cell r="D1318">
            <v>6.5000000000000002E-2</v>
          </cell>
        </row>
        <row r="1319">
          <cell r="C1319">
            <v>1959.5416666665672</v>
          </cell>
          <cell r="D1319">
            <v>0.03</v>
          </cell>
        </row>
        <row r="1320">
          <cell r="C1320">
            <v>1959.6249999999004</v>
          </cell>
          <cell r="D1320">
            <v>4.7E-2</v>
          </cell>
        </row>
        <row r="1321">
          <cell r="C1321">
            <v>1959.7083333332337</v>
          </cell>
          <cell r="D1321">
            <v>0.04</v>
          </cell>
        </row>
        <row r="1322">
          <cell r="C1322">
            <v>1959.7916666665669</v>
          </cell>
          <cell r="D1322">
            <v>-3.3000000000000002E-2</v>
          </cell>
        </row>
        <row r="1323">
          <cell r="C1323">
            <v>1959.8749999999002</v>
          </cell>
          <cell r="D1323">
            <v>-0.109</v>
          </cell>
        </row>
        <row r="1324">
          <cell r="C1324">
            <v>1959.9583333332334</v>
          </cell>
          <cell r="D1324">
            <v>-7.0999999999999994E-2</v>
          </cell>
        </row>
        <row r="1325">
          <cell r="C1325">
            <v>1960.0416666665667</v>
          </cell>
          <cell r="D1325">
            <v>-3.1E-2</v>
          </cell>
        </row>
        <row r="1326">
          <cell r="C1326">
            <v>1960.1249999999</v>
          </cell>
          <cell r="D1326">
            <v>0.10199999999999999</v>
          </cell>
        </row>
        <row r="1327">
          <cell r="C1327">
            <v>1960.2083333332332</v>
          </cell>
          <cell r="D1327">
            <v>-0.316</v>
          </cell>
        </row>
        <row r="1328">
          <cell r="C1328">
            <v>1960.2916666665665</v>
          </cell>
          <cell r="D1328">
            <v>-0.17799999999999999</v>
          </cell>
        </row>
        <row r="1329">
          <cell r="C1329">
            <v>1960.3749999998997</v>
          </cell>
          <cell r="D1329">
            <v>-0.156</v>
          </cell>
        </row>
        <row r="1330">
          <cell r="C1330">
            <v>1960.458333333233</v>
          </cell>
          <cell r="D1330">
            <v>-2.9000000000000001E-2</v>
          </cell>
        </row>
        <row r="1331">
          <cell r="C1331">
            <v>1960.5416666665662</v>
          </cell>
          <cell r="D1331">
            <v>-2.8000000000000001E-2</v>
          </cell>
        </row>
        <row r="1332">
          <cell r="C1332">
            <v>1960.6249999998995</v>
          </cell>
          <cell r="D1332">
            <v>8.9999999999999993E-3</v>
          </cell>
        </row>
        <row r="1333">
          <cell r="C1333">
            <v>1960.7083333332328</v>
          </cell>
          <cell r="D1333">
            <v>6.3E-2</v>
          </cell>
        </row>
        <row r="1334">
          <cell r="C1334">
            <v>1960.791666666566</v>
          </cell>
          <cell r="D1334">
            <v>-2.5000000000000001E-2</v>
          </cell>
        </row>
        <row r="1335">
          <cell r="C1335">
            <v>1960.8749999998993</v>
          </cell>
          <cell r="D1335">
            <v>-0.14899999999999999</v>
          </cell>
        </row>
        <row r="1336">
          <cell r="C1336">
            <v>1960.9583333332325</v>
          </cell>
          <cell r="D1336">
            <v>0.14599999999999999</v>
          </cell>
        </row>
        <row r="1337">
          <cell r="C1337">
            <v>1961.0416666665658</v>
          </cell>
          <cell r="D1337">
            <v>0.05</v>
          </cell>
        </row>
        <row r="1338">
          <cell r="C1338">
            <v>1961.124999999899</v>
          </cell>
          <cell r="D1338">
            <v>0.182</v>
          </cell>
        </row>
        <row r="1339">
          <cell r="C1339">
            <v>1961.2083333332323</v>
          </cell>
          <cell r="D1339">
            <v>9.6000000000000002E-2</v>
          </cell>
        </row>
        <row r="1340">
          <cell r="C1340">
            <v>1961.2916666665656</v>
          </cell>
          <cell r="D1340">
            <v>9.8000000000000004E-2</v>
          </cell>
        </row>
        <row r="1341">
          <cell r="C1341">
            <v>1961.3749999998988</v>
          </cell>
          <cell r="D1341">
            <v>8.6999999999999994E-2</v>
          </cell>
        </row>
        <row r="1342">
          <cell r="C1342">
            <v>1961.4583333332321</v>
          </cell>
          <cell r="D1342">
            <v>0.11</v>
          </cell>
        </row>
        <row r="1343">
          <cell r="C1343">
            <v>1961.5416666665653</v>
          </cell>
          <cell r="D1343">
            <v>1.9E-2</v>
          </cell>
        </row>
        <row r="1344">
          <cell r="C1344">
            <v>1961.6249999998986</v>
          </cell>
          <cell r="D1344">
            <v>3.4000000000000002E-2</v>
          </cell>
        </row>
        <row r="1345">
          <cell r="C1345">
            <v>1961.7083333332318</v>
          </cell>
          <cell r="D1345">
            <v>-2.7E-2</v>
          </cell>
        </row>
        <row r="1346">
          <cell r="C1346">
            <v>1961.7916666665651</v>
          </cell>
          <cell r="D1346">
            <v>-3.1E-2</v>
          </cell>
        </row>
        <row r="1347">
          <cell r="C1347">
            <v>1961.8749999998984</v>
          </cell>
          <cell r="D1347">
            <v>-1.7999999999999999E-2</v>
          </cell>
        </row>
        <row r="1348">
          <cell r="C1348">
            <v>1961.9583333332316</v>
          </cell>
          <cell r="D1348">
            <v>-0.114</v>
          </cell>
        </row>
        <row r="1349">
          <cell r="C1349">
            <v>1962.0416666665649</v>
          </cell>
          <cell r="D1349">
            <v>5.5E-2</v>
          </cell>
        </row>
        <row r="1350">
          <cell r="C1350">
            <v>1962.1249999998981</v>
          </cell>
          <cell r="D1350">
            <v>0.13700000000000001</v>
          </cell>
        </row>
        <row r="1351">
          <cell r="C1351">
            <v>1962.2083333332314</v>
          </cell>
          <cell r="D1351">
            <v>2.9000000000000001E-2</v>
          </cell>
        </row>
        <row r="1352">
          <cell r="C1352">
            <v>1962.2916666665647</v>
          </cell>
          <cell r="D1352">
            <v>2.5999999999999999E-2</v>
          </cell>
        </row>
        <row r="1353">
          <cell r="C1353">
            <v>1962.3749999998979</v>
          </cell>
          <cell r="D1353">
            <v>-4.4999999999999998E-2</v>
          </cell>
        </row>
        <row r="1354">
          <cell r="C1354">
            <v>1962.4583333332312</v>
          </cell>
          <cell r="D1354">
            <v>-5.2999999999999999E-2</v>
          </cell>
        </row>
        <row r="1355">
          <cell r="C1355">
            <v>1962.5416666665644</v>
          </cell>
          <cell r="D1355">
            <v>1.7000000000000001E-2</v>
          </cell>
        </row>
        <row r="1356">
          <cell r="C1356">
            <v>1962.6249999998977</v>
          </cell>
          <cell r="D1356">
            <v>-3.0000000000000001E-3</v>
          </cell>
        </row>
        <row r="1357">
          <cell r="C1357">
            <v>1962.7083333332309</v>
          </cell>
          <cell r="D1357">
            <v>-1.4E-2</v>
          </cell>
        </row>
        <row r="1358">
          <cell r="C1358">
            <v>1962.7916666665642</v>
          </cell>
          <cell r="D1358">
            <v>4.4999999999999998E-2</v>
          </cell>
        </row>
        <row r="1359">
          <cell r="C1359">
            <v>1962.8749999998975</v>
          </cell>
          <cell r="D1359">
            <v>1.2999999999999999E-2</v>
          </cell>
        </row>
        <row r="1360">
          <cell r="C1360">
            <v>1962.9583333332307</v>
          </cell>
          <cell r="D1360">
            <v>-1.0999999999999999E-2</v>
          </cell>
        </row>
        <row r="1361">
          <cell r="C1361">
            <v>1963.041666666564</v>
          </cell>
          <cell r="D1361">
            <v>-4.4999999999999998E-2</v>
          </cell>
        </row>
        <row r="1362">
          <cell r="C1362">
            <v>1963.1249999998972</v>
          </cell>
          <cell r="D1362">
            <v>0.15</v>
          </cell>
        </row>
        <row r="1363">
          <cell r="C1363">
            <v>1963.2083333332305</v>
          </cell>
          <cell r="D1363">
            <v>-0.14599999999999999</v>
          </cell>
        </row>
        <row r="1364">
          <cell r="C1364">
            <v>1963.2916666665637</v>
          </cell>
          <cell r="D1364">
            <v>-6.7000000000000004E-2</v>
          </cell>
        </row>
        <row r="1365">
          <cell r="C1365">
            <v>1963.374999999897</v>
          </cell>
          <cell r="D1365">
            <v>-2.1000000000000001E-2</v>
          </cell>
        </row>
        <row r="1366">
          <cell r="C1366">
            <v>1963.4583333332303</v>
          </cell>
          <cell r="D1366">
            <v>-3.4000000000000002E-2</v>
          </cell>
        </row>
        <row r="1367">
          <cell r="C1367">
            <v>1963.5416666665635</v>
          </cell>
          <cell r="D1367">
            <v>0.11</v>
          </cell>
        </row>
        <row r="1368">
          <cell r="C1368">
            <v>1963.6249999998968</v>
          </cell>
          <cell r="D1368">
            <v>0.128</v>
          </cell>
        </row>
        <row r="1369">
          <cell r="C1369">
            <v>1963.70833333323</v>
          </cell>
          <cell r="D1369">
            <v>0.129</v>
          </cell>
        </row>
        <row r="1370">
          <cell r="C1370">
            <v>1963.7916666665633</v>
          </cell>
          <cell r="D1370">
            <v>0.22500000000000001</v>
          </cell>
        </row>
        <row r="1371">
          <cell r="C1371">
            <v>1963.8749999998965</v>
          </cell>
          <cell r="D1371">
            <v>0.161</v>
          </cell>
        </row>
        <row r="1372">
          <cell r="C1372">
            <v>1963.9583333332298</v>
          </cell>
          <cell r="D1372">
            <v>-7.0000000000000001E-3</v>
          </cell>
        </row>
        <row r="1373">
          <cell r="C1373">
            <v>1964.0416666665631</v>
          </cell>
          <cell r="D1373">
            <v>-5.2999999999999999E-2</v>
          </cell>
        </row>
        <row r="1374">
          <cell r="C1374">
            <v>1964.1249999998963</v>
          </cell>
          <cell r="D1374">
            <v>-0.127</v>
          </cell>
        </row>
        <row r="1375">
          <cell r="C1375">
            <v>1964.2083333332296</v>
          </cell>
          <cell r="D1375">
            <v>-0.27900000000000003</v>
          </cell>
        </row>
        <row r="1376">
          <cell r="C1376">
            <v>1964.2916666665628</v>
          </cell>
          <cell r="D1376">
            <v>-0.247</v>
          </cell>
        </row>
        <row r="1377">
          <cell r="C1377">
            <v>1964.3749999998961</v>
          </cell>
          <cell r="D1377">
            <v>-0.17599999999999999</v>
          </cell>
        </row>
        <row r="1378">
          <cell r="C1378">
            <v>1964.4583333332293</v>
          </cell>
          <cell r="D1378">
            <v>-0.159</v>
          </cell>
        </row>
        <row r="1379">
          <cell r="C1379">
            <v>1964.5416666665626</v>
          </cell>
          <cell r="D1379">
            <v>-0.17199999999999999</v>
          </cell>
        </row>
        <row r="1380">
          <cell r="C1380">
            <v>1964.6249999998959</v>
          </cell>
          <cell r="D1380">
            <v>-0.25600000000000001</v>
          </cell>
        </row>
        <row r="1381">
          <cell r="C1381">
            <v>1964.7083333332291</v>
          </cell>
          <cell r="D1381">
            <v>-0.28299999999999997</v>
          </cell>
        </row>
        <row r="1382">
          <cell r="C1382">
            <v>1964.7916666665624</v>
          </cell>
          <cell r="D1382">
            <v>-0.26700000000000002</v>
          </cell>
        </row>
        <row r="1383">
          <cell r="C1383">
            <v>1964.8749999998956</v>
          </cell>
          <cell r="D1383">
            <v>-0.29699999999999999</v>
          </cell>
        </row>
        <row r="1384">
          <cell r="C1384">
            <v>1964.9583333332289</v>
          </cell>
          <cell r="D1384">
            <v>-0.35299999999999998</v>
          </cell>
        </row>
        <row r="1385">
          <cell r="C1385">
            <v>1965.0416666665622</v>
          </cell>
          <cell r="D1385">
            <v>-0.105</v>
          </cell>
        </row>
        <row r="1386">
          <cell r="C1386">
            <v>1965.1249999998954</v>
          </cell>
          <cell r="D1386">
            <v>-0.247</v>
          </cell>
        </row>
        <row r="1387">
          <cell r="C1387">
            <v>1965.2083333332287</v>
          </cell>
          <cell r="D1387">
            <v>-0.218</v>
          </cell>
        </row>
        <row r="1388">
          <cell r="C1388">
            <v>1965.2916666665619</v>
          </cell>
          <cell r="D1388">
            <v>-0.255</v>
          </cell>
        </row>
        <row r="1389">
          <cell r="C1389">
            <v>1965.3749999998952</v>
          </cell>
          <cell r="D1389">
            <v>-0.16200000000000001</v>
          </cell>
        </row>
        <row r="1390">
          <cell r="C1390">
            <v>1965.4583333332284</v>
          </cell>
          <cell r="D1390">
            <v>-0.11</v>
          </cell>
        </row>
        <row r="1391">
          <cell r="C1391">
            <v>1965.5416666665617</v>
          </cell>
          <cell r="D1391">
            <v>-0.17899999999999999</v>
          </cell>
        </row>
        <row r="1392">
          <cell r="C1392">
            <v>1965.624999999895</v>
          </cell>
          <cell r="D1392">
            <v>-0.107</v>
          </cell>
        </row>
        <row r="1393">
          <cell r="C1393">
            <v>1965.7083333332282</v>
          </cell>
          <cell r="D1393">
            <v>-0.09</v>
          </cell>
        </row>
        <row r="1394">
          <cell r="C1394">
            <v>1965.7916666665615</v>
          </cell>
          <cell r="D1394">
            <v>-2.5000000000000001E-2</v>
          </cell>
        </row>
        <row r="1395">
          <cell r="C1395">
            <v>1965.8749999998947</v>
          </cell>
          <cell r="D1395">
            <v>-0.13500000000000001</v>
          </cell>
        </row>
        <row r="1396">
          <cell r="C1396">
            <v>1965.958333333228</v>
          </cell>
          <cell r="D1396">
            <v>-6.5000000000000002E-2</v>
          </cell>
        </row>
        <row r="1397">
          <cell r="C1397">
            <v>1966.0416666665612</v>
          </cell>
          <cell r="D1397">
            <v>-9.5000000000000001E-2</v>
          </cell>
        </row>
        <row r="1398">
          <cell r="C1398">
            <v>1966.1249999998945</v>
          </cell>
          <cell r="D1398">
            <v>-9.4E-2</v>
          </cell>
        </row>
        <row r="1399">
          <cell r="C1399">
            <v>1966.2083333332278</v>
          </cell>
          <cell r="D1399">
            <v>-6.6000000000000003E-2</v>
          </cell>
        </row>
        <row r="1400">
          <cell r="C1400">
            <v>1966.291666666561</v>
          </cell>
          <cell r="D1400">
            <v>-0.107</v>
          </cell>
        </row>
        <row r="1401">
          <cell r="C1401">
            <v>1966.3749999998943</v>
          </cell>
          <cell r="D1401">
            <v>-0.14000000000000001</v>
          </cell>
        </row>
        <row r="1402">
          <cell r="C1402">
            <v>1966.4583333332275</v>
          </cell>
          <cell r="D1402">
            <v>3.5999999999999997E-2</v>
          </cell>
        </row>
        <row r="1403">
          <cell r="C1403">
            <v>1966.5416666665608</v>
          </cell>
          <cell r="D1403">
            <v>3.1E-2</v>
          </cell>
        </row>
        <row r="1404">
          <cell r="C1404">
            <v>1966.624999999894</v>
          </cell>
          <cell r="D1404">
            <v>-1.9E-2</v>
          </cell>
        </row>
        <row r="1405">
          <cell r="C1405">
            <v>1966.7083333332273</v>
          </cell>
          <cell r="D1405">
            <v>-3.9E-2</v>
          </cell>
        </row>
        <row r="1406">
          <cell r="C1406">
            <v>1966.7916666665606</v>
          </cell>
          <cell r="D1406">
            <v>-0.106</v>
          </cell>
        </row>
        <row r="1407">
          <cell r="C1407">
            <v>1966.8749999998938</v>
          </cell>
          <cell r="D1407">
            <v>-9.5000000000000001E-2</v>
          </cell>
        </row>
        <row r="1408">
          <cell r="C1408">
            <v>1966.9583333332271</v>
          </cell>
          <cell r="D1408">
            <v>-0.13700000000000001</v>
          </cell>
        </row>
        <row r="1409">
          <cell r="C1409">
            <v>1967.0416666665603</v>
          </cell>
          <cell r="D1409">
            <v>-0.16700000000000001</v>
          </cell>
        </row>
        <row r="1410">
          <cell r="C1410">
            <v>1967.1249999998936</v>
          </cell>
          <cell r="D1410">
            <v>-0.23499999999999999</v>
          </cell>
        </row>
        <row r="1411">
          <cell r="C1411">
            <v>1967.2083333332268</v>
          </cell>
          <cell r="D1411">
            <v>-4.8000000000000001E-2</v>
          </cell>
        </row>
        <row r="1412">
          <cell r="C1412">
            <v>1967.2916666665601</v>
          </cell>
          <cell r="D1412">
            <v>-6.3E-2</v>
          </cell>
        </row>
        <row r="1413">
          <cell r="C1413">
            <v>1967.3749999998934</v>
          </cell>
          <cell r="D1413">
            <v>7.6999999999999999E-2</v>
          </cell>
        </row>
        <row r="1414">
          <cell r="C1414">
            <v>1967.4583333332266</v>
          </cell>
          <cell r="D1414">
            <v>-8.3000000000000004E-2</v>
          </cell>
        </row>
        <row r="1415">
          <cell r="C1415">
            <v>1967.5416666665599</v>
          </cell>
          <cell r="D1415">
            <v>-6.4000000000000001E-2</v>
          </cell>
        </row>
        <row r="1416">
          <cell r="C1416">
            <v>1967.6249999998931</v>
          </cell>
          <cell r="D1416">
            <v>-6.3E-2</v>
          </cell>
        </row>
        <row r="1417">
          <cell r="C1417">
            <v>1967.7083333332264</v>
          </cell>
          <cell r="D1417">
            <v>-9.6000000000000002E-2</v>
          </cell>
        </row>
        <row r="1418">
          <cell r="C1418">
            <v>1967.7916666665596</v>
          </cell>
          <cell r="D1418">
            <v>0.06</v>
          </cell>
        </row>
        <row r="1419">
          <cell r="C1419">
            <v>1967.8749999998929</v>
          </cell>
          <cell r="D1419">
            <v>-6.0999999999999999E-2</v>
          </cell>
        </row>
        <row r="1420">
          <cell r="C1420">
            <v>1967.9583333332262</v>
          </cell>
          <cell r="D1420">
            <v>-0.14799999999999999</v>
          </cell>
        </row>
        <row r="1421">
          <cell r="C1421">
            <v>1968.0416666665594</v>
          </cell>
          <cell r="D1421">
            <v>-0.24</v>
          </cell>
        </row>
        <row r="1422">
          <cell r="C1422">
            <v>1968.1249999998927</v>
          </cell>
          <cell r="D1422">
            <v>-0.21299999999999999</v>
          </cell>
        </row>
        <row r="1423">
          <cell r="C1423">
            <v>1968.2083333332259</v>
          </cell>
          <cell r="D1423">
            <v>3.9E-2</v>
          </cell>
        </row>
        <row r="1424">
          <cell r="C1424">
            <v>1968.2916666665592</v>
          </cell>
          <cell r="D1424">
            <v>-0.16900000000000001</v>
          </cell>
        </row>
        <row r="1425">
          <cell r="C1425">
            <v>1968.3749999998925</v>
          </cell>
          <cell r="D1425">
            <v>-0.221</v>
          </cell>
        </row>
        <row r="1426">
          <cell r="C1426">
            <v>1968.4583333332257</v>
          </cell>
          <cell r="D1426">
            <v>-0.107</v>
          </cell>
        </row>
        <row r="1427">
          <cell r="C1427">
            <v>1968.541666666559</v>
          </cell>
          <cell r="D1427">
            <v>-0.10199999999999999</v>
          </cell>
        </row>
        <row r="1428">
          <cell r="C1428">
            <v>1968.6249999998922</v>
          </cell>
          <cell r="D1428">
            <v>-5.7000000000000002E-2</v>
          </cell>
        </row>
        <row r="1429">
          <cell r="C1429">
            <v>1968.7083333332255</v>
          </cell>
          <cell r="D1429">
            <v>-8.5999999999999993E-2</v>
          </cell>
        </row>
        <row r="1430">
          <cell r="C1430">
            <v>1968.7916666665587</v>
          </cell>
          <cell r="D1430">
            <v>-0.02</v>
          </cell>
        </row>
        <row r="1431">
          <cell r="C1431">
            <v>1968.874999999892</v>
          </cell>
          <cell r="D1431">
            <v>-7.0999999999999994E-2</v>
          </cell>
        </row>
        <row r="1432">
          <cell r="C1432">
            <v>1968.9583333332253</v>
          </cell>
          <cell r="D1432">
            <v>-0.109</v>
          </cell>
        </row>
        <row r="1433">
          <cell r="C1433">
            <v>1969.0416666665585</v>
          </cell>
          <cell r="D1433">
            <v>-0.16800000000000001</v>
          </cell>
        </row>
        <row r="1434">
          <cell r="C1434">
            <v>1969.1249999998918</v>
          </cell>
          <cell r="D1434">
            <v>-0.16700000000000001</v>
          </cell>
        </row>
        <row r="1435">
          <cell r="C1435">
            <v>1969.208333333225</v>
          </cell>
          <cell r="D1435">
            <v>-5.0000000000000001E-3</v>
          </cell>
        </row>
        <row r="1436">
          <cell r="C1436">
            <v>1969.2916666665583</v>
          </cell>
          <cell r="D1436">
            <v>0.105</v>
          </cell>
        </row>
        <row r="1437">
          <cell r="C1437">
            <v>1969.3749999998915</v>
          </cell>
          <cell r="D1437">
            <v>0.13200000000000001</v>
          </cell>
        </row>
        <row r="1438">
          <cell r="C1438">
            <v>1969.4583333332248</v>
          </cell>
          <cell r="D1438">
            <v>2.4E-2</v>
          </cell>
        </row>
        <row r="1439">
          <cell r="C1439">
            <v>1969.5416666665581</v>
          </cell>
          <cell r="D1439">
            <v>3.7999999999999999E-2</v>
          </cell>
        </row>
        <row r="1440">
          <cell r="C1440">
            <v>1969.6249999998913</v>
          </cell>
          <cell r="D1440">
            <v>5.2999999999999999E-2</v>
          </cell>
        </row>
        <row r="1441">
          <cell r="C1441">
            <v>1969.7083333332246</v>
          </cell>
          <cell r="D1441">
            <v>1.7000000000000001E-2</v>
          </cell>
        </row>
        <row r="1442">
          <cell r="C1442">
            <v>1969.7916666665578</v>
          </cell>
          <cell r="D1442">
            <v>2.7E-2</v>
          </cell>
        </row>
        <row r="1443">
          <cell r="C1443">
            <v>1969.8749999998911</v>
          </cell>
          <cell r="D1443">
            <v>0.13200000000000001</v>
          </cell>
        </row>
        <row r="1444">
          <cell r="C1444">
            <v>1969.9583333332243</v>
          </cell>
          <cell r="D1444">
            <v>0.19600000000000001</v>
          </cell>
        </row>
        <row r="1445">
          <cell r="C1445">
            <v>1970.0416666665576</v>
          </cell>
          <cell r="D1445">
            <v>7.2999999999999995E-2</v>
          </cell>
        </row>
        <row r="1446">
          <cell r="C1446">
            <v>1970.1249999998909</v>
          </cell>
          <cell r="D1446">
            <v>0.14499999999999999</v>
          </cell>
        </row>
        <row r="1447">
          <cell r="C1447">
            <v>1970.2083333332241</v>
          </cell>
          <cell r="D1447">
            <v>-6.8000000000000005E-2</v>
          </cell>
        </row>
        <row r="1448">
          <cell r="C1448">
            <v>1970.2916666665574</v>
          </cell>
          <cell r="D1448">
            <v>5.6000000000000001E-2</v>
          </cell>
        </row>
        <row r="1449">
          <cell r="C1449">
            <v>1970.3749999998906</v>
          </cell>
          <cell r="D1449">
            <v>-3.5000000000000003E-2</v>
          </cell>
        </row>
        <row r="1450">
          <cell r="C1450">
            <v>1970.4583333332239</v>
          </cell>
          <cell r="D1450">
            <v>-1.4E-2</v>
          </cell>
        </row>
        <row r="1451">
          <cell r="C1451">
            <v>1970.5416666665571</v>
          </cell>
          <cell r="D1451">
            <v>-4.9000000000000002E-2</v>
          </cell>
        </row>
        <row r="1452">
          <cell r="C1452">
            <v>1970.6249999998904</v>
          </cell>
          <cell r="D1452">
            <v>-9.1999999999999998E-2</v>
          </cell>
        </row>
        <row r="1453">
          <cell r="C1453">
            <v>1970.7083333332237</v>
          </cell>
          <cell r="D1453">
            <v>-0.04</v>
          </cell>
        </row>
        <row r="1454">
          <cell r="C1454">
            <v>1970.7916666665569</v>
          </cell>
          <cell r="D1454">
            <v>-7.4999999999999997E-2</v>
          </cell>
        </row>
        <row r="1455">
          <cell r="C1455">
            <v>1970.8749999998902</v>
          </cell>
          <cell r="D1455">
            <v>-4.9000000000000002E-2</v>
          </cell>
        </row>
        <row r="1456">
          <cell r="C1456">
            <v>1970.9583333332234</v>
          </cell>
          <cell r="D1456">
            <v>-0.16400000000000001</v>
          </cell>
        </row>
        <row r="1457">
          <cell r="C1457">
            <v>1971.0416666665567</v>
          </cell>
          <cell r="D1457">
            <v>-9.8000000000000004E-2</v>
          </cell>
        </row>
        <row r="1458">
          <cell r="C1458">
            <v>1971.12499999989</v>
          </cell>
          <cell r="D1458">
            <v>-0.29099999999999998</v>
          </cell>
        </row>
        <row r="1459">
          <cell r="C1459">
            <v>1971.2083333332232</v>
          </cell>
          <cell r="D1459">
            <v>-0.28299999999999997</v>
          </cell>
        </row>
        <row r="1460">
          <cell r="C1460">
            <v>1971.2916666665565</v>
          </cell>
          <cell r="D1460">
            <v>-0.23799999999999999</v>
          </cell>
        </row>
        <row r="1461">
          <cell r="C1461">
            <v>1971.3749999998897</v>
          </cell>
          <cell r="D1461">
            <v>-0.214</v>
          </cell>
        </row>
        <row r="1462">
          <cell r="C1462">
            <v>1971.458333333223</v>
          </cell>
          <cell r="D1462">
            <v>-0.23400000000000001</v>
          </cell>
        </row>
        <row r="1463">
          <cell r="C1463">
            <v>1971.5416666665562</v>
          </cell>
          <cell r="D1463">
            <v>-0.13100000000000001</v>
          </cell>
        </row>
        <row r="1464">
          <cell r="C1464">
            <v>1971.6249999998895</v>
          </cell>
          <cell r="D1464">
            <v>-0.16900000000000001</v>
          </cell>
        </row>
        <row r="1465">
          <cell r="C1465">
            <v>1971.7083333332228</v>
          </cell>
          <cell r="D1465">
            <v>-0.124</v>
          </cell>
        </row>
        <row r="1466">
          <cell r="C1466">
            <v>1971.791666666556</v>
          </cell>
          <cell r="D1466">
            <v>-0.16500000000000001</v>
          </cell>
        </row>
        <row r="1467">
          <cell r="C1467">
            <v>1971.8749999998893</v>
          </cell>
          <cell r="D1467">
            <v>-8.4000000000000005E-2</v>
          </cell>
        </row>
        <row r="1468">
          <cell r="C1468">
            <v>1971.9583333332225</v>
          </cell>
          <cell r="D1468">
            <v>-0.2</v>
          </cell>
        </row>
        <row r="1469">
          <cell r="C1469">
            <v>1972.0416666665558</v>
          </cell>
          <cell r="D1469">
            <v>-0.377</v>
          </cell>
        </row>
        <row r="1470">
          <cell r="C1470">
            <v>1972.124999999889</v>
          </cell>
          <cell r="D1470">
            <v>-0.28999999999999998</v>
          </cell>
        </row>
        <row r="1471">
          <cell r="C1471">
            <v>1972.2083333332223</v>
          </cell>
          <cell r="D1471">
            <v>-0.13300000000000001</v>
          </cell>
        </row>
        <row r="1472">
          <cell r="C1472">
            <v>1972.2916666665556</v>
          </cell>
          <cell r="D1472">
            <v>-7.9000000000000001E-2</v>
          </cell>
        </row>
        <row r="1473">
          <cell r="C1473">
            <v>1972.3749999998888</v>
          </cell>
          <cell r="D1473">
            <v>-6.5000000000000002E-2</v>
          </cell>
        </row>
        <row r="1474">
          <cell r="C1474">
            <v>1972.4583333332221</v>
          </cell>
          <cell r="D1474">
            <v>6.0000000000000001E-3</v>
          </cell>
        </row>
        <row r="1475">
          <cell r="C1475">
            <v>1972.5416666665553</v>
          </cell>
          <cell r="D1475">
            <v>-2.1000000000000001E-2</v>
          </cell>
        </row>
        <row r="1476">
          <cell r="C1476">
            <v>1972.6249999998886</v>
          </cell>
          <cell r="D1476">
            <v>1.4999999999999999E-2</v>
          </cell>
        </row>
        <row r="1477">
          <cell r="C1477">
            <v>1972.7083333332218</v>
          </cell>
          <cell r="D1477">
            <v>-5.5E-2</v>
          </cell>
        </row>
        <row r="1478">
          <cell r="C1478">
            <v>1972.7916666665551</v>
          </cell>
          <cell r="D1478">
            <v>5.0000000000000001E-3</v>
          </cell>
        </row>
        <row r="1479">
          <cell r="C1479">
            <v>1972.8749999998884</v>
          </cell>
          <cell r="D1479">
            <v>-1E-3</v>
          </cell>
        </row>
        <row r="1480">
          <cell r="C1480">
            <v>1972.9583333332216</v>
          </cell>
          <cell r="D1480">
            <v>0.185</v>
          </cell>
        </row>
        <row r="1481">
          <cell r="C1481">
            <v>1973.0416666665549</v>
          </cell>
          <cell r="D1481">
            <v>0.14699999999999999</v>
          </cell>
        </row>
        <row r="1482">
          <cell r="C1482">
            <v>1973.1249999998881</v>
          </cell>
          <cell r="D1482">
            <v>0.27800000000000002</v>
          </cell>
        </row>
        <row r="1483">
          <cell r="C1483">
            <v>1973.2083333332214</v>
          </cell>
          <cell r="D1483">
            <v>0.22500000000000001</v>
          </cell>
        </row>
        <row r="1484">
          <cell r="C1484">
            <v>1973.2916666665546</v>
          </cell>
          <cell r="D1484">
            <v>0.16</v>
          </cell>
        </row>
        <row r="1485">
          <cell r="C1485">
            <v>1973.3749999998879</v>
          </cell>
          <cell r="D1485">
            <v>8.5999999999999993E-2</v>
          </cell>
        </row>
        <row r="1486">
          <cell r="C1486">
            <v>1973.4583333332212</v>
          </cell>
          <cell r="D1486">
            <v>0.109</v>
          </cell>
        </row>
        <row r="1487">
          <cell r="C1487">
            <v>1973.5416666665544</v>
          </cell>
          <cell r="D1487">
            <v>2.5999999999999999E-2</v>
          </cell>
        </row>
        <row r="1488">
          <cell r="C1488">
            <v>1973.6249999998877</v>
          </cell>
          <cell r="D1488">
            <v>1.6E-2</v>
          </cell>
        </row>
        <row r="1489">
          <cell r="C1489">
            <v>1973.7083333332209</v>
          </cell>
          <cell r="D1489">
            <v>-4.2999999999999997E-2</v>
          </cell>
        </row>
        <row r="1490">
          <cell r="C1490">
            <v>1973.7916666665542</v>
          </cell>
          <cell r="D1490">
            <v>-4.5999999999999999E-2</v>
          </cell>
        </row>
        <row r="1491">
          <cell r="C1491">
            <v>1973.8749999998875</v>
          </cell>
          <cell r="D1491">
            <v>-9.8000000000000004E-2</v>
          </cell>
        </row>
        <row r="1492">
          <cell r="C1492">
            <v>1973.9583333332207</v>
          </cell>
          <cell r="D1492">
            <v>-0.113</v>
          </cell>
        </row>
        <row r="1493">
          <cell r="C1493">
            <v>1974.041666666554</v>
          </cell>
          <cell r="D1493">
            <v>-0.373</v>
          </cell>
        </row>
        <row r="1494">
          <cell r="C1494">
            <v>1974.1249999998872</v>
          </cell>
          <cell r="D1494">
            <v>-0.40699999999999997</v>
          </cell>
        </row>
        <row r="1495">
          <cell r="C1495">
            <v>1974.2083333332205</v>
          </cell>
          <cell r="D1495">
            <v>-0.23100000000000001</v>
          </cell>
        </row>
        <row r="1496">
          <cell r="C1496">
            <v>1974.2916666665537</v>
          </cell>
          <cell r="D1496">
            <v>-0.18</v>
          </cell>
        </row>
        <row r="1497">
          <cell r="C1497">
            <v>1974.374999999887</v>
          </cell>
          <cell r="D1497">
            <v>-0.19600000000000001</v>
          </cell>
        </row>
        <row r="1498">
          <cell r="C1498">
            <v>1974.4583333332203</v>
          </cell>
          <cell r="D1498">
            <v>-0.153</v>
          </cell>
        </row>
        <row r="1499">
          <cell r="C1499">
            <v>1974.5416666665535</v>
          </cell>
          <cell r="D1499">
            <v>-0.127</v>
          </cell>
        </row>
        <row r="1500">
          <cell r="C1500">
            <v>1974.6249999998868</v>
          </cell>
          <cell r="D1500">
            <v>-8.2000000000000003E-2</v>
          </cell>
        </row>
        <row r="1501">
          <cell r="C1501">
            <v>1974.70833333322</v>
          </cell>
          <cell r="D1501">
            <v>-0.13</v>
          </cell>
        </row>
        <row r="1502">
          <cell r="C1502">
            <v>1974.7916666665533</v>
          </cell>
          <cell r="D1502">
            <v>-0.219</v>
          </cell>
        </row>
        <row r="1503">
          <cell r="C1503">
            <v>1974.8749999998865</v>
          </cell>
          <cell r="D1503">
            <v>-0.21199999999999999</v>
          </cell>
        </row>
        <row r="1504">
          <cell r="C1504">
            <v>1974.9583333332198</v>
          </cell>
          <cell r="D1504">
            <v>-0.23699999999999999</v>
          </cell>
        </row>
        <row r="1505">
          <cell r="C1505">
            <v>1975.0416666665531</v>
          </cell>
          <cell r="D1505">
            <v>-7.2999999999999995E-2</v>
          </cell>
        </row>
        <row r="1506">
          <cell r="C1506">
            <v>1975.1249999998863</v>
          </cell>
          <cell r="D1506">
            <v>-9.1999999999999998E-2</v>
          </cell>
        </row>
        <row r="1507">
          <cell r="C1507">
            <v>1975.2083333332196</v>
          </cell>
          <cell r="D1507">
            <v>-7.5999999999999998E-2</v>
          </cell>
        </row>
        <row r="1508">
          <cell r="C1508">
            <v>1975.2916666665528</v>
          </cell>
          <cell r="D1508">
            <v>-9.0999999999999998E-2</v>
          </cell>
        </row>
        <row r="1509">
          <cell r="C1509">
            <v>1975.3749999998861</v>
          </cell>
          <cell r="D1509">
            <v>-8.5000000000000006E-2</v>
          </cell>
        </row>
        <row r="1510">
          <cell r="C1510">
            <v>1975.4583333332193</v>
          </cell>
          <cell r="D1510">
            <v>-8.5000000000000006E-2</v>
          </cell>
        </row>
        <row r="1511">
          <cell r="C1511">
            <v>1975.5416666665526</v>
          </cell>
          <cell r="D1511">
            <v>-0.11</v>
          </cell>
        </row>
        <row r="1512">
          <cell r="C1512">
            <v>1975.6249999998859</v>
          </cell>
          <cell r="D1512">
            <v>-0.17899999999999999</v>
          </cell>
        </row>
        <row r="1513">
          <cell r="C1513">
            <v>1975.7083333332191</v>
          </cell>
          <cell r="D1513">
            <v>-0.126</v>
          </cell>
        </row>
        <row r="1514">
          <cell r="C1514">
            <v>1975.7916666665524</v>
          </cell>
          <cell r="D1514">
            <v>-0.23400000000000001</v>
          </cell>
        </row>
        <row r="1515">
          <cell r="C1515">
            <v>1975.8749999998856</v>
          </cell>
          <cell r="D1515">
            <v>-0.315</v>
          </cell>
        </row>
        <row r="1516">
          <cell r="C1516">
            <v>1975.9583333332189</v>
          </cell>
          <cell r="D1516">
            <v>-0.30599999999999999</v>
          </cell>
        </row>
        <row r="1517">
          <cell r="C1517">
            <v>1976.0416666665521</v>
          </cell>
          <cell r="D1517">
            <v>-0.23200000000000001</v>
          </cell>
        </row>
        <row r="1518">
          <cell r="C1518">
            <v>1976.1249999998854</v>
          </cell>
          <cell r="D1518">
            <v>-0.32800000000000001</v>
          </cell>
        </row>
        <row r="1519">
          <cell r="C1519">
            <v>1976.2083333332187</v>
          </cell>
          <cell r="D1519">
            <v>-0.441</v>
          </cell>
        </row>
        <row r="1520">
          <cell r="C1520">
            <v>1976.2916666665519</v>
          </cell>
          <cell r="D1520">
            <v>-0.192</v>
          </cell>
        </row>
        <row r="1521">
          <cell r="C1521">
            <v>1976.3749999998852</v>
          </cell>
          <cell r="D1521">
            <v>-0.316</v>
          </cell>
        </row>
        <row r="1522">
          <cell r="C1522">
            <v>1976.4583333332184</v>
          </cell>
          <cell r="D1522">
            <v>-0.249</v>
          </cell>
        </row>
        <row r="1523">
          <cell r="C1523">
            <v>1976.5416666665517</v>
          </cell>
          <cell r="D1523">
            <v>-0.185</v>
          </cell>
        </row>
        <row r="1524">
          <cell r="C1524">
            <v>1976.6249999998849</v>
          </cell>
          <cell r="D1524">
            <v>-0.20300000000000001</v>
          </cell>
        </row>
        <row r="1525">
          <cell r="C1525">
            <v>1976.7083333332182</v>
          </cell>
          <cell r="D1525">
            <v>-0.16300000000000001</v>
          </cell>
        </row>
        <row r="1526">
          <cell r="C1526">
            <v>1976.7916666665515</v>
          </cell>
          <cell r="D1526">
            <v>-0.316</v>
          </cell>
        </row>
        <row r="1527">
          <cell r="C1527">
            <v>1976.8749999998847</v>
          </cell>
          <cell r="D1527">
            <v>-0.17699999999999999</v>
          </cell>
        </row>
        <row r="1528">
          <cell r="C1528">
            <v>1976.958333333218</v>
          </cell>
          <cell r="D1528">
            <v>-8.5999999999999993E-2</v>
          </cell>
        </row>
        <row r="1529">
          <cell r="C1529">
            <v>1977.0416666665512</v>
          </cell>
          <cell r="D1529">
            <v>-7.5999999999999998E-2</v>
          </cell>
        </row>
        <row r="1530">
          <cell r="C1530">
            <v>1977.1249999998845</v>
          </cell>
          <cell r="D1530">
            <v>7.5999999999999998E-2</v>
          </cell>
        </row>
        <row r="1531">
          <cell r="C1531">
            <v>1977.2083333332178</v>
          </cell>
          <cell r="D1531">
            <v>0.10100000000000001</v>
          </cell>
        </row>
        <row r="1532">
          <cell r="C1532">
            <v>1977.291666666551</v>
          </cell>
          <cell r="D1532">
            <v>9.5000000000000001E-2</v>
          </cell>
        </row>
        <row r="1533">
          <cell r="C1533">
            <v>1977.3749999998843</v>
          </cell>
          <cell r="D1533">
            <v>7.0999999999999994E-2</v>
          </cell>
        </row>
        <row r="1534">
          <cell r="C1534">
            <v>1977.4583333332175</v>
          </cell>
          <cell r="D1534">
            <v>0.11</v>
          </cell>
        </row>
        <row r="1535">
          <cell r="C1535">
            <v>1977.5416666665508</v>
          </cell>
          <cell r="D1535">
            <v>6.2E-2</v>
          </cell>
        </row>
        <row r="1536">
          <cell r="C1536">
            <v>1977.624999999884</v>
          </cell>
          <cell r="D1536">
            <v>-3.0000000000000001E-3</v>
          </cell>
        </row>
        <row r="1537">
          <cell r="C1537">
            <v>1977.7083333332173</v>
          </cell>
          <cell r="D1537">
            <v>3.3000000000000002E-2</v>
          </cell>
        </row>
        <row r="1538">
          <cell r="C1538">
            <v>1977.7916666665506</v>
          </cell>
          <cell r="D1538">
            <v>-6.0000000000000001E-3</v>
          </cell>
        </row>
        <row r="1539">
          <cell r="C1539">
            <v>1977.8749999998838</v>
          </cell>
          <cell r="D1539">
            <v>0.14000000000000001</v>
          </cell>
        </row>
        <row r="1540">
          <cell r="C1540">
            <v>1977.9583333332171</v>
          </cell>
          <cell r="D1540">
            <v>-5.3999999999999999E-2</v>
          </cell>
        </row>
        <row r="1541">
          <cell r="C1541">
            <v>1978.0416666665503</v>
          </cell>
          <cell r="D1541">
            <v>1.4E-2</v>
          </cell>
        </row>
        <row r="1542">
          <cell r="C1542">
            <v>1978.1249999998836</v>
          </cell>
          <cell r="D1542">
            <v>-3.7999999999999999E-2</v>
          </cell>
        </row>
        <row r="1543">
          <cell r="C1543">
            <v>1978.2083333332168</v>
          </cell>
          <cell r="D1543">
            <v>2.7E-2</v>
          </cell>
        </row>
        <row r="1544">
          <cell r="C1544">
            <v>1978.2916666665501</v>
          </cell>
          <cell r="D1544">
            <v>-6.3E-2</v>
          </cell>
        </row>
        <row r="1545">
          <cell r="C1545">
            <v>1978.3749999998834</v>
          </cell>
          <cell r="D1545">
            <v>-8.5999999999999993E-2</v>
          </cell>
        </row>
        <row r="1546">
          <cell r="C1546">
            <v>1978.4583333332166</v>
          </cell>
          <cell r="D1546">
            <v>-0.13600000000000001</v>
          </cell>
        </row>
        <row r="1547">
          <cell r="C1547">
            <v>1978.5416666665499</v>
          </cell>
          <cell r="D1547">
            <v>-6.6000000000000003E-2</v>
          </cell>
        </row>
        <row r="1548">
          <cell r="C1548">
            <v>1978.6249999998831</v>
          </cell>
          <cell r="D1548">
            <v>-0.185</v>
          </cell>
        </row>
        <row r="1549">
          <cell r="C1549">
            <v>1978.7083333332164</v>
          </cell>
          <cell r="D1549">
            <v>-5.2999999999999999E-2</v>
          </cell>
        </row>
        <row r="1550">
          <cell r="C1550">
            <v>1978.7916666665496</v>
          </cell>
          <cell r="D1550">
            <v>-0.112</v>
          </cell>
        </row>
        <row r="1551">
          <cell r="C1551">
            <v>1978.8749999998829</v>
          </cell>
          <cell r="D1551">
            <v>4.7E-2</v>
          </cell>
        </row>
        <row r="1552">
          <cell r="C1552">
            <v>1978.9583333332162</v>
          </cell>
          <cell r="D1552">
            <v>-0.10100000000000001</v>
          </cell>
        </row>
        <row r="1553">
          <cell r="C1553">
            <v>1979.0416666665494</v>
          </cell>
          <cell r="D1553">
            <v>-3.5000000000000003E-2</v>
          </cell>
        </row>
        <row r="1554">
          <cell r="C1554">
            <v>1979.1249999998827</v>
          </cell>
          <cell r="D1554">
            <v>-0.14000000000000001</v>
          </cell>
        </row>
        <row r="1555">
          <cell r="C1555">
            <v>1979.2083333332159</v>
          </cell>
          <cell r="D1555">
            <v>1.4999999999999999E-2</v>
          </cell>
        </row>
        <row r="1556">
          <cell r="C1556">
            <v>1979.2916666665492</v>
          </cell>
          <cell r="D1556">
            <v>-4.7E-2</v>
          </cell>
        </row>
        <row r="1557">
          <cell r="C1557">
            <v>1979.3749999998824</v>
          </cell>
          <cell r="D1557">
            <v>-2.9000000000000001E-2</v>
          </cell>
        </row>
        <row r="1558">
          <cell r="C1558">
            <v>1979.4583333332157</v>
          </cell>
          <cell r="D1558">
            <v>5.8999999999999997E-2</v>
          </cell>
        </row>
        <row r="1559">
          <cell r="C1559">
            <v>1979.541666666549</v>
          </cell>
          <cell r="D1559">
            <v>5.3999999999999999E-2</v>
          </cell>
        </row>
        <row r="1560">
          <cell r="C1560">
            <v>1979.6249999998822</v>
          </cell>
          <cell r="D1560">
            <v>8.1000000000000003E-2</v>
          </cell>
        </row>
        <row r="1561">
          <cell r="C1561">
            <v>1979.7083333332155</v>
          </cell>
          <cell r="D1561">
            <v>9.4E-2</v>
          </cell>
        </row>
        <row r="1562">
          <cell r="C1562">
            <v>1979.7916666665487</v>
          </cell>
          <cell r="D1562">
            <v>0.13300000000000001</v>
          </cell>
        </row>
        <row r="1563">
          <cell r="C1563">
            <v>1979.874999999882</v>
          </cell>
          <cell r="D1563">
            <v>0.14899999999999999</v>
          </cell>
        </row>
        <row r="1564">
          <cell r="C1564">
            <v>1979.9583333332153</v>
          </cell>
          <cell r="D1564">
            <v>0.35599999999999998</v>
          </cell>
        </row>
        <row r="1565">
          <cell r="C1565">
            <v>1980.0416666665485</v>
          </cell>
          <cell r="D1565">
            <v>0.13400000000000001</v>
          </cell>
        </row>
        <row r="1566">
          <cell r="C1566">
            <v>1980.1249999998818</v>
          </cell>
          <cell r="D1566">
            <v>0.22</v>
          </cell>
        </row>
        <row r="1567">
          <cell r="C1567">
            <v>1980.208333333215</v>
          </cell>
          <cell r="D1567">
            <v>7.1999999999999995E-2</v>
          </cell>
        </row>
        <row r="1568">
          <cell r="C1568">
            <v>1980.2916666665483</v>
          </cell>
          <cell r="D1568">
            <v>0.14399999999999999</v>
          </cell>
        </row>
        <row r="1569">
          <cell r="C1569">
            <v>1980.3749999998815</v>
          </cell>
          <cell r="D1569">
            <v>0.14199999999999999</v>
          </cell>
        </row>
        <row r="1570">
          <cell r="C1570">
            <v>1980.4583333332148</v>
          </cell>
          <cell r="D1570">
            <v>7.1999999999999995E-2</v>
          </cell>
        </row>
        <row r="1571">
          <cell r="C1571">
            <v>1980.5416666665481</v>
          </cell>
          <cell r="D1571">
            <v>5.8999999999999997E-2</v>
          </cell>
        </row>
        <row r="1572">
          <cell r="C1572">
            <v>1980.6249999998813</v>
          </cell>
          <cell r="D1572">
            <v>3.7999999999999999E-2</v>
          </cell>
        </row>
        <row r="1573">
          <cell r="C1573">
            <v>1980.7083333332146</v>
          </cell>
          <cell r="D1573">
            <v>3.7999999999999999E-2</v>
          </cell>
        </row>
        <row r="1574">
          <cell r="C1574">
            <v>1980.7916666665478</v>
          </cell>
          <cell r="D1574">
            <v>1.0999999999999999E-2</v>
          </cell>
        </row>
        <row r="1575">
          <cell r="C1575">
            <v>1980.8749999998811</v>
          </cell>
          <cell r="D1575">
            <v>0.13</v>
          </cell>
        </row>
        <row r="1576">
          <cell r="C1576">
            <v>1980.9583333332143</v>
          </cell>
          <cell r="D1576">
            <v>5.7000000000000002E-2</v>
          </cell>
        </row>
        <row r="1577">
          <cell r="C1577">
            <v>1981.0416666665476</v>
          </cell>
          <cell r="D1577">
            <v>0.33400000000000002</v>
          </cell>
        </row>
        <row r="1578">
          <cell r="C1578">
            <v>1981.1249999998809</v>
          </cell>
          <cell r="D1578">
            <v>0.19800000000000001</v>
          </cell>
        </row>
        <row r="1579">
          <cell r="C1579">
            <v>1981.2083333332141</v>
          </cell>
          <cell r="D1579">
            <v>0.20699999999999999</v>
          </cell>
        </row>
        <row r="1580">
          <cell r="C1580">
            <v>1981.2916666665474</v>
          </cell>
          <cell r="D1580">
            <v>0.129</v>
          </cell>
        </row>
        <row r="1581">
          <cell r="C1581">
            <v>1981.3749999998806</v>
          </cell>
          <cell r="D1581">
            <v>6.7000000000000004E-2</v>
          </cell>
        </row>
        <row r="1582">
          <cell r="C1582">
            <v>1981.4583333332139</v>
          </cell>
          <cell r="D1582">
            <v>0.125</v>
          </cell>
        </row>
        <row r="1583">
          <cell r="C1583">
            <v>1981.5416666665471</v>
          </cell>
          <cell r="D1583">
            <v>9.0999999999999998E-2</v>
          </cell>
        </row>
        <row r="1584">
          <cell r="C1584">
            <v>1981.6249999998804</v>
          </cell>
          <cell r="D1584">
            <v>0.122</v>
          </cell>
        </row>
        <row r="1585">
          <cell r="C1585">
            <v>1981.7083333332137</v>
          </cell>
          <cell r="D1585">
            <v>7.2999999999999995E-2</v>
          </cell>
        </row>
        <row r="1586">
          <cell r="C1586">
            <v>1981.7916666665469</v>
          </cell>
          <cell r="D1586">
            <v>4.0000000000000001E-3</v>
          </cell>
        </row>
        <row r="1587">
          <cell r="C1587">
            <v>1981.8749999998802</v>
          </cell>
          <cell r="D1587">
            <v>7.3999999999999996E-2</v>
          </cell>
        </row>
        <row r="1588">
          <cell r="C1588">
            <v>1981.9583333332134</v>
          </cell>
          <cell r="D1588">
            <v>0.26600000000000001</v>
          </cell>
        </row>
        <row r="1589">
          <cell r="C1589">
            <v>1982.0416666665467</v>
          </cell>
          <cell r="D1589">
            <v>-4.5999999999999999E-2</v>
          </cell>
        </row>
        <row r="1590">
          <cell r="C1590">
            <v>1982.1249999998799</v>
          </cell>
          <cell r="D1590">
            <v>6.0000000000000001E-3</v>
          </cell>
        </row>
        <row r="1591">
          <cell r="C1591">
            <v>1982.2083333332132</v>
          </cell>
          <cell r="D1591">
            <v>-0.127</v>
          </cell>
        </row>
        <row r="1592">
          <cell r="C1592">
            <v>1982.2916666665465</v>
          </cell>
          <cell r="D1592">
            <v>2.7E-2</v>
          </cell>
        </row>
        <row r="1593">
          <cell r="C1593">
            <v>1982.3749999998797</v>
          </cell>
          <cell r="D1593">
            <v>0.04</v>
          </cell>
        </row>
        <row r="1594">
          <cell r="C1594">
            <v>1982.458333333213</v>
          </cell>
          <cell r="D1594">
            <v>-5.6000000000000001E-2</v>
          </cell>
        </row>
        <row r="1595">
          <cell r="C1595">
            <v>1982.5416666665462</v>
          </cell>
          <cell r="D1595">
            <v>-1.7999999999999999E-2</v>
          </cell>
        </row>
        <row r="1596">
          <cell r="C1596">
            <v>1982.6249999998795</v>
          </cell>
          <cell r="D1596">
            <v>-8.9999999999999993E-3</v>
          </cell>
        </row>
        <row r="1597">
          <cell r="C1597">
            <v>1982.7083333332127</v>
          </cell>
          <cell r="D1597">
            <v>7.3999999999999996E-2</v>
          </cell>
        </row>
        <row r="1598">
          <cell r="C1598">
            <v>1982.791666666546</v>
          </cell>
          <cell r="D1598">
            <v>4.0000000000000001E-3</v>
          </cell>
        </row>
        <row r="1599">
          <cell r="C1599">
            <v>1982.8749999998793</v>
          </cell>
          <cell r="D1599">
            <v>-0.01</v>
          </cell>
        </row>
        <row r="1600">
          <cell r="C1600">
            <v>1982.9583333332125</v>
          </cell>
          <cell r="D1600">
            <v>0.252</v>
          </cell>
        </row>
        <row r="1601">
          <cell r="C1601">
            <v>1983.0416666665458</v>
          </cell>
          <cell r="D1601">
            <v>0.42899999999999999</v>
          </cell>
        </row>
        <row r="1602">
          <cell r="C1602">
            <v>1983.124999999879</v>
          </cell>
          <cell r="D1602">
            <v>0.31</v>
          </cell>
        </row>
        <row r="1603">
          <cell r="C1603">
            <v>1983.2083333332123</v>
          </cell>
          <cell r="D1603">
            <v>0.21299999999999999</v>
          </cell>
        </row>
        <row r="1604">
          <cell r="C1604">
            <v>1983.2916666665456</v>
          </cell>
          <cell r="D1604">
            <v>0.11600000000000001</v>
          </cell>
        </row>
        <row r="1605">
          <cell r="C1605">
            <v>1983.3749999998788</v>
          </cell>
          <cell r="D1605">
            <v>0.13600000000000001</v>
          </cell>
        </row>
        <row r="1606">
          <cell r="C1606">
            <v>1983.4583333332121</v>
          </cell>
          <cell r="D1606">
            <v>0.13600000000000001</v>
          </cell>
        </row>
        <row r="1607">
          <cell r="C1607">
            <v>1983.5416666665453</v>
          </cell>
          <cell r="D1607">
            <v>0.151</v>
          </cell>
        </row>
        <row r="1608">
          <cell r="C1608">
            <v>1983.6249999998786</v>
          </cell>
          <cell r="D1608">
            <v>0.2</v>
          </cell>
        </row>
        <row r="1609">
          <cell r="C1609">
            <v>1983.7083333332118</v>
          </cell>
          <cell r="D1609">
            <v>0.189</v>
          </cell>
        </row>
        <row r="1610">
          <cell r="C1610">
            <v>1983.7916666665451</v>
          </cell>
          <cell r="D1610">
            <v>9.8000000000000004E-2</v>
          </cell>
        </row>
        <row r="1611">
          <cell r="C1611">
            <v>1983.8749999998784</v>
          </cell>
          <cell r="D1611">
            <v>0.254</v>
          </cell>
        </row>
        <row r="1612">
          <cell r="C1612">
            <v>1983.9583333332116</v>
          </cell>
          <cell r="D1612">
            <v>8.5999999999999993E-2</v>
          </cell>
        </row>
        <row r="1613">
          <cell r="C1613">
            <v>1984.0416666665449</v>
          </cell>
          <cell r="D1613">
            <v>0.121</v>
          </cell>
        </row>
        <row r="1614">
          <cell r="C1614">
            <v>1984.1249999998781</v>
          </cell>
          <cell r="D1614">
            <v>1.7999999999999999E-2</v>
          </cell>
        </row>
        <row r="1615">
          <cell r="C1615">
            <v>1984.2083333332114</v>
          </cell>
          <cell r="D1615">
            <v>4.8000000000000001E-2</v>
          </cell>
        </row>
        <row r="1616">
          <cell r="C1616">
            <v>1984.2916666665446</v>
          </cell>
          <cell r="D1616">
            <v>-4.5999999999999999E-2</v>
          </cell>
        </row>
        <row r="1617">
          <cell r="C1617">
            <v>1984.3749999998779</v>
          </cell>
          <cell r="D1617">
            <v>9.0999999999999998E-2</v>
          </cell>
        </row>
        <row r="1618">
          <cell r="C1618">
            <v>1984.4583333332112</v>
          </cell>
          <cell r="D1618">
            <v>-1.4E-2</v>
          </cell>
        </row>
        <row r="1619">
          <cell r="C1619">
            <v>1984.5416666665444</v>
          </cell>
          <cell r="D1619">
            <v>-3.5000000000000003E-2</v>
          </cell>
        </row>
        <row r="1620">
          <cell r="C1620">
            <v>1984.6249999998777</v>
          </cell>
          <cell r="D1620">
            <v>0.04</v>
          </cell>
        </row>
        <row r="1621">
          <cell r="C1621">
            <v>1984.7083333332109</v>
          </cell>
          <cell r="D1621">
            <v>3.3000000000000002E-2</v>
          </cell>
        </row>
        <row r="1622">
          <cell r="C1622">
            <v>1984.7916666665442</v>
          </cell>
          <cell r="D1622">
            <v>-2.1000000000000001E-2</v>
          </cell>
        </row>
        <row r="1623">
          <cell r="C1623">
            <v>1984.8749999998774</v>
          </cell>
          <cell r="D1623">
            <v>-0.122</v>
          </cell>
        </row>
        <row r="1624">
          <cell r="C1624">
            <v>1984.9583333332107</v>
          </cell>
          <cell r="D1624">
            <v>-0.27500000000000002</v>
          </cell>
        </row>
        <row r="1625">
          <cell r="C1625">
            <v>1985.041666666544</v>
          </cell>
          <cell r="D1625">
            <v>0.01</v>
          </cell>
        </row>
        <row r="1626">
          <cell r="C1626">
            <v>1985.1249999998772</v>
          </cell>
          <cell r="D1626">
            <v>-0.13500000000000001</v>
          </cell>
        </row>
        <row r="1627">
          <cell r="C1627">
            <v>1985.2083333332105</v>
          </cell>
          <cell r="D1627">
            <v>-2.5000000000000001E-2</v>
          </cell>
        </row>
        <row r="1628">
          <cell r="C1628">
            <v>1985.2916666665437</v>
          </cell>
          <cell r="D1628">
            <v>-3.9E-2</v>
          </cell>
        </row>
        <row r="1629">
          <cell r="C1629">
            <v>1985.374999999877</v>
          </cell>
          <cell r="D1629">
            <v>-3.0000000000000001E-3</v>
          </cell>
        </row>
        <row r="1630">
          <cell r="C1630">
            <v>1985.4583333332102</v>
          </cell>
          <cell r="D1630">
            <v>-0.06</v>
          </cell>
        </row>
        <row r="1631">
          <cell r="C1631">
            <v>1985.5416666665435</v>
          </cell>
          <cell r="D1631">
            <v>-0.06</v>
          </cell>
        </row>
        <row r="1632">
          <cell r="C1632">
            <v>1985.6249999998768</v>
          </cell>
          <cell r="D1632">
            <v>2.7E-2</v>
          </cell>
        </row>
        <row r="1633">
          <cell r="C1633">
            <v>1985.70833333321</v>
          </cell>
          <cell r="D1633">
            <v>-3.1E-2</v>
          </cell>
        </row>
        <row r="1634">
          <cell r="C1634">
            <v>1985.7916666665433</v>
          </cell>
          <cell r="D1634">
            <v>0.02</v>
          </cell>
        </row>
        <row r="1635">
          <cell r="C1635">
            <v>1985.8749999998765</v>
          </cell>
          <cell r="D1635">
            <v>-7.3999999999999996E-2</v>
          </cell>
        </row>
        <row r="1636">
          <cell r="C1636">
            <v>1985.9583333332098</v>
          </cell>
          <cell r="D1636">
            <v>1.4E-2</v>
          </cell>
        </row>
        <row r="1637">
          <cell r="C1637">
            <v>1986.0416666665431</v>
          </cell>
          <cell r="D1637">
            <v>0.124</v>
          </cell>
        </row>
        <row r="1638">
          <cell r="C1638">
            <v>1986.1249999998763</v>
          </cell>
          <cell r="D1638">
            <v>0.09</v>
          </cell>
        </row>
        <row r="1639">
          <cell r="C1639">
            <v>1986.2083333332096</v>
          </cell>
          <cell r="D1639">
            <v>7.5999999999999998E-2</v>
          </cell>
        </row>
        <row r="1640">
          <cell r="C1640">
            <v>1986.2916666665428</v>
          </cell>
          <cell r="D1640">
            <v>0.08</v>
          </cell>
        </row>
        <row r="1641">
          <cell r="C1641">
            <v>1986.3749999998761</v>
          </cell>
          <cell r="D1641">
            <v>4.4999999999999998E-2</v>
          </cell>
        </row>
        <row r="1642">
          <cell r="C1642">
            <v>1986.4583333332093</v>
          </cell>
          <cell r="D1642">
            <v>0.05</v>
          </cell>
        </row>
        <row r="1643">
          <cell r="C1643">
            <v>1986.5416666665426</v>
          </cell>
          <cell r="D1643">
            <v>-3.0000000000000001E-3</v>
          </cell>
        </row>
        <row r="1644">
          <cell r="C1644">
            <v>1986.6249999998759</v>
          </cell>
          <cell r="D1644">
            <v>2E-3</v>
          </cell>
        </row>
        <row r="1645">
          <cell r="C1645">
            <v>1986.7083333332091</v>
          </cell>
          <cell r="D1645">
            <v>1.0999999999999999E-2</v>
          </cell>
        </row>
        <row r="1646">
          <cell r="C1646">
            <v>1986.7916666665424</v>
          </cell>
          <cell r="D1646">
            <v>6.5000000000000002E-2</v>
          </cell>
        </row>
        <row r="1647">
          <cell r="C1647">
            <v>1986.8749999998756</v>
          </cell>
          <cell r="D1647">
            <v>-6.0000000000000001E-3</v>
          </cell>
        </row>
        <row r="1648">
          <cell r="C1648">
            <v>1986.9583333332089</v>
          </cell>
          <cell r="D1648">
            <v>0.01</v>
          </cell>
        </row>
        <row r="1649">
          <cell r="C1649">
            <v>1987.0416666665421</v>
          </cell>
          <cell r="D1649">
            <v>0.111</v>
          </cell>
        </row>
        <row r="1650">
          <cell r="C1650">
            <v>1987.1249999998754</v>
          </cell>
          <cell r="D1650">
            <v>0.29899999999999999</v>
          </cell>
        </row>
        <row r="1651">
          <cell r="C1651">
            <v>1987.2083333332087</v>
          </cell>
          <cell r="D1651">
            <v>2.1000000000000001E-2</v>
          </cell>
        </row>
        <row r="1652">
          <cell r="C1652">
            <v>1987.2916666665419</v>
          </cell>
          <cell r="D1652">
            <v>9.4E-2</v>
          </cell>
        </row>
        <row r="1653">
          <cell r="C1653">
            <v>1987.3749999998752</v>
          </cell>
          <cell r="D1653">
            <v>0.14699999999999999</v>
          </cell>
        </row>
        <row r="1654">
          <cell r="C1654">
            <v>1987.4583333332084</v>
          </cell>
          <cell r="D1654">
            <v>0.127</v>
          </cell>
        </row>
        <row r="1655">
          <cell r="C1655">
            <v>1987.5416666665417</v>
          </cell>
          <cell r="D1655">
            <v>0.26900000000000002</v>
          </cell>
        </row>
        <row r="1656">
          <cell r="C1656">
            <v>1987.6249999998749</v>
          </cell>
          <cell r="D1656">
            <v>0.23599999999999999</v>
          </cell>
        </row>
        <row r="1657">
          <cell r="C1657">
            <v>1987.7083333332082</v>
          </cell>
          <cell r="D1657">
            <v>0.27100000000000002</v>
          </cell>
        </row>
        <row r="1658">
          <cell r="C1658">
            <v>1987.7916666665415</v>
          </cell>
          <cell r="D1658">
            <v>0.20200000000000001</v>
          </cell>
        </row>
        <row r="1659">
          <cell r="C1659">
            <v>1987.8749999998747</v>
          </cell>
          <cell r="D1659">
            <v>0.19600000000000001</v>
          </cell>
        </row>
        <row r="1660">
          <cell r="C1660">
            <v>1987.958333333208</v>
          </cell>
          <cell r="D1660">
            <v>0.32</v>
          </cell>
        </row>
        <row r="1661">
          <cell r="C1661">
            <v>1988.0416666665412</v>
          </cell>
          <cell r="D1661">
            <v>0.38800000000000001</v>
          </cell>
        </row>
        <row r="1662">
          <cell r="C1662">
            <v>1988.1249999998745</v>
          </cell>
          <cell r="D1662">
            <v>0.23200000000000001</v>
          </cell>
        </row>
        <row r="1663">
          <cell r="C1663">
            <v>1988.2083333332077</v>
          </cell>
          <cell r="D1663">
            <v>0.26500000000000001</v>
          </cell>
        </row>
        <row r="1664">
          <cell r="C1664">
            <v>1988.291666666541</v>
          </cell>
          <cell r="D1664">
            <v>0.22600000000000001</v>
          </cell>
        </row>
        <row r="1665">
          <cell r="C1665">
            <v>1988.3749999998743</v>
          </cell>
          <cell r="D1665">
            <v>0.21099999999999999</v>
          </cell>
        </row>
        <row r="1666">
          <cell r="C1666">
            <v>1988.4583333332075</v>
          </cell>
          <cell r="D1666">
            <v>0.221</v>
          </cell>
        </row>
        <row r="1667">
          <cell r="C1667">
            <v>1988.5416666665408</v>
          </cell>
          <cell r="D1667">
            <v>0.17499999999999999</v>
          </cell>
        </row>
        <row r="1668">
          <cell r="C1668">
            <v>1988.624999999874</v>
          </cell>
          <cell r="D1668">
            <v>0.17799999999999999</v>
          </cell>
        </row>
        <row r="1669">
          <cell r="C1669">
            <v>1988.7083333332073</v>
          </cell>
          <cell r="D1669">
            <v>0.186</v>
          </cell>
        </row>
        <row r="1670">
          <cell r="C1670">
            <v>1988.7916666665406</v>
          </cell>
          <cell r="D1670">
            <v>0.14000000000000001</v>
          </cell>
        </row>
        <row r="1671">
          <cell r="C1671">
            <v>1988.8749999998738</v>
          </cell>
          <cell r="D1671">
            <v>2.7E-2</v>
          </cell>
        </row>
        <row r="1672">
          <cell r="C1672">
            <v>1988.9583333332071</v>
          </cell>
          <cell r="D1672">
            <v>0.14899999999999999</v>
          </cell>
        </row>
        <row r="1673">
          <cell r="C1673">
            <v>1989.0416666665403</v>
          </cell>
          <cell r="D1673">
            <v>1.2999999999999999E-2</v>
          </cell>
        </row>
        <row r="1674">
          <cell r="C1674">
            <v>1989.1249999998736</v>
          </cell>
          <cell r="D1674">
            <v>0.14899999999999999</v>
          </cell>
        </row>
        <row r="1675">
          <cell r="C1675">
            <v>1989.2083333332068</v>
          </cell>
          <cell r="D1675">
            <v>0.13700000000000001</v>
          </cell>
        </row>
        <row r="1676">
          <cell r="C1676">
            <v>1989.2916666665401</v>
          </cell>
          <cell r="D1676">
            <v>8.1000000000000003E-2</v>
          </cell>
        </row>
        <row r="1677">
          <cell r="C1677">
            <v>1989.3749999998734</v>
          </cell>
          <cell r="D1677">
            <v>7.8E-2</v>
          </cell>
        </row>
        <row r="1678">
          <cell r="C1678">
            <v>1989.4583333332066</v>
          </cell>
          <cell r="D1678">
            <v>7.6999999999999999E-2</v>
          </cell>
        </row>
        <row r="1679">
          <cell r="C1679">
            <v>1989.5416666665399</v>
          </cell>
          <cell r="D1679">
            <v>0.157</v>
          </cell>
        </row>
        <row r="1680">
          <cell r="C1680">
            <v>1989.6249999998731</v>
          </cell>
          <cell r="D1680">
            <v>0.17799999999999999</v>
          </cell>
        </row>
        <row r="1681">
          <cell r="C1681">
            <v>1989.7083333332064</v>
          </cell>
          <cell r="D1681">
            <v>0.14199999999999999</v>
          </cell>
        </row>
        <row r="1682">
          <cell r="C1682">
            <v>1989.7916666665396</v>
          </cell>
          <cell r="D1682">
            <v>0.15</v>
          </cell>
        </row>
        <row r="1683">
          <cell r="C1683">
            <v>1989.8749999998729</v>
          </cell>
          <cell r="D1683">
            <v>5.8999999999999997E-2</v>
          </cell>
        </row>
        <row r="1684">
          <cell r="C1684">
            <v>1989.9583333332062</v>
          </cell>
          <cell r="D1684">
            <v>0.20300000000000001</v>
          </cell>
        </row>
        <row r="1685">
          <cell r="C1685">
            <v>1990.0416666665394</v>
          </cell>
          <cell r="D1685">
            <v>0.217</v>
          </cell>
        </row>
        <row r="1686">
          <cell r="C1686">
            <v>1990.1249999998727</v>
          </cell>
          <cell r="D1686">
            <v>0.307</v>
          </cell>
        </row>
        <row r="1687">
          <cell r="C1687">
            <v>1990.2083333332059</v>
          </cell>
          <cell r="D1687">
            <v>0.56000000000000005</v>
          </cell>
        </row>
        <row r="1688">
          <cell r="C1688">
            <v>1990.2916666665392</v>
          </cell>
          <cell r="D1688">
            <v>0.36799999999999999</v>
          </cell>
        </row>
        <row r="1689">
          <cell r="C1689">
            <v>1990.3749999998724</v>
          </cell>
          <cell r="D1689">
            <v>0.27700000000000002</v>
          </cell>
        </row>
        <row r="1690">
          <cell r="C1690">
            <v>1990.4583333332057</v>
          </cell>
          <cell r="D1690">
            <v>0.27700000000000002</v>
          </cell>
        </row>
        <row r="1691">
          <cell r="C1691">
            <v>1990.541666666539</v>
          </cell>
          <cell r="D1691">
            <v>0.23</v>
          </cell>
        </row>
        <row r="1692">
          <cell r="C1692">
            <v>1990.6249999998722</v>
          </cell>
          <cell r="D1692">
            <v>0.25</v>
          </cell>
        </row>
        <row r="1693">
          <cell r="C1693">
            <v>1990.7083333332055</v>
          </cell>
          <cell r="D1693">
            <v>0.17599999999999999</v>
          </cell>
        </row>
        <row r="1694">
          <cell r="C1694">
            <v>1990.7916666665387</v>
          </cell>
          <cell r="D1694">
            <v>0.33200000000000002</v>
          </cell>
        </row>
        <row r="1695">
          <cell r="C1695">
            <v>1990.874999999872</v>
          </cell>
          <cell r="D1695">
            <v>0.317</v>
          </cell>
        </row>
        <row r="1696">
          <cell r="C1696">
            <v>1990.9583333332052</v>
          </cell>
          <cell r="D1696">
            <v>0.247</v>
          </cell>
        </row>
        <row r="1697">
          <cell r="C1697">
            <v>1991.0416666665385</v>
          </cell>
          <cell r="D1697">
            <v>0.28899999999999998</v>
          </cell>
        </row>
        <row r="1698">
          <cell r="C1698">
            <v>1991.1249999998718</v>
          </cell>
          <cell r="D1698">
            <v>0.29399999999999998</v>
          </cell>
        </row>
        <row r="1699">
          <cell r="C1699">
            <v>1991.208333333205</v>
          </cell>
          <cell r="D1699">
            <v>0.193</v>
          </cell>
        </row>
        <row r="1700">
          <cell r="C1700">
            <v>1991.2916666665383</v>
          </cell>
          <cell r="D1700">
            <v>0.38600000000000001</v>
          </cell>
        </row>
        <row r="1701">
          <cell r="C1701">
            <v>1991.3749999998715</v>
          </cell>
          <cell r="D1701">
            <v>0.30199999999999999</v>
          </cell>
        </row>
        <row r="1702">
          <cell r="C1702">
            <v>1991.4583333332048</v>
          </cell>
          <cell r="D1702">
            <v>0.30499999999999999</v>
          </cell>
        </row>
        <row r="1703">
          <cell r="C1703">
            <v>1991.541666666538</v>
          </cell>
          <cell r="D1703">
            <v>0.308</v>
          </cell>
        </row>
        <row r="1704">
          <cell r="C1704">
            <v>1991.6249999998713</v>
          </cell>
          <cell r="D1704">
            <v>0.25900000000000001</v>
          </cell>
        </row>
        <row r="1705">
          <cell r="C1705">
            <v>1991.7083333332046</v>
          </cell>
          <cell r="D1705">
            <v>0.24299999999999999</v>
          </cell>
        </row>
        <row r="1706">
          <cell r="C1706">
            <v>1991.7916666665378</v>
          </cell>
          <cell r="D1706">
            <v>0.185</v>
          </cell>
        </row>
        <row r="1707">
          <cell r="C1707">
            <v>1991.8749999998711</v>
          </cell>
          <cell r="D1707">
            <v>0.158</v>
          </cell>
        </row>
        <row r="1708">
          <cell r="C1708">
            <v>1991.9583333332043</v>
          </cell>
          <cell r="D1708">
            <v>0.128</v>
          </cell>
        </row>
        <row r="1709">
          <cell r="C1709">
            <v>1992.0416666665376</v>
          </cell>
          <cell r="D1709">
            <v>0.37</v>
          </cell>
        </row>
        <row r="1710">
          <cell r="C1710">
            <v>1992.1249999998709</v>
          </cell>
          <cell r="D1710">
            <v>0.316</v>
          </cell>
        </row>
        <row r="1711">
          <cell r="C1711">
            <v>1992.2083333332041</v>
          </cell>
          <cell r="D1711">
            <v>0.25800000000000001</v>
          </cell>
        </row>
        <row r="1712">
          <cell r="C1712">
            <v>1992.2916666665374</v>
          </cell>
          <cell r="D1712">
            <v>0.14000000000000001</v>
          </cell>
        </row>
        <row r="1713">
          <cell r="C1713">
            <v>1992.3749999998706</v>
          </cell>
          <cell r="D1713">
            <v>0.17799999999999999</v>
          </cell>
        </row>
        <row r="1714">
          <cell r="C1714">
            <v>1992.4583333332039</v>
          </cell>
          <cell r="D1714">
            <v>0.125</v>
          </cell>
        </row>
        <row r="1715">
          <cell r="C1715">
            <v>1992.5416666665371</v>
          </cell>
          <cell r="D1715">
            <v>-1.7999999999999999E-2</v>
          </cell>
        </row>
        <row r="1716">
          <cell r="C1716">
            <v>1992.6249999998704</v>
          </cell>
          <cell r="D1716">
            <v>4.0000000000000001E-3</v>
          </cell>
        </row>
        <row r="1717">
          <cell r="C1717">
            <v>1992.7083333332037</v>
          </cell>
          <cell r="D1717">
            <v>-6.2E-2</v>
          </cell>
        </row>
        <row r="1718">
          <cell r="C1718">
            <v>1992.7916666665369</v>
          </cell>
          <cell r="D1718">
            <v>-5.2999999999999999E-2</v>
          </cell>
        </row>
        <row r="1719">
          <cell r="C1719">
            <v>1992.8749999998702</v>
          </cell>
          <cell r="D1719">
            <v>-0.09</v>
          </cell>
        </row>
        <row r="1720">
          <cell r="C1720">
            <v>1992.9583333332034</v>
          </cell>
          <cell r="D1720">
            <v>7.9000000000000001E-2</v>
          </cell>
        </row>
        <row r="1721">
          <cell r="C1721">
            <v>1993.0416666665367</v>
          </cell>
          <cell r="D1721">
            <v>0.307</v>
          </cell>
        </row>
        <row r="1722">
          <cell r="C1722">
            <v>1993.1249999998699</v>
          </cell>
          <cell r="D1722">
            <v>0.253</v>
          </cell>
        </row>
        <row r="1723">
          <cell r="C1723">
            <v>1993.2083333332032</v>
          </cell>
          <cell r="D1723">
            <v>0.24</v>
          </cell>
        </row>
        <row r="1724">
          <cell r="C1724">
            <v>1993.2916666665365</v>
          </cell>
          <cell r="D1724">
            <v>0.13100000000000001</v>
          </cell>
        </row>
        <row r="1725">
          <cell r="C1725">
            <v>1993.3749999998697</v>
          </cell>
          <cell r="D1725">
            <v>0.17899999999999999</v>
          </cell>
        </row>
        <row r="1726">
          <cell r="C1726">
            <v>1993.458333333203</v>
          </cell>
          <cell r="D1726">
            <v>0.17699999999999999</v>
          </cell>
        </row>
        <row r="1727">
          <cell r="C1727">
            <v>1993.5416666665362</v>
          </cell>
          <cell r="D1727">
            <v>0.13300000000000001</v>
          </cell>
        </row>
        <row r="1728">
          <cell r="C1728">
            <v>1993.6249999998695</v>
          </cell>
          <cell r="D1728">
            <v>9.4E-2</v>
          </cell>
        </row>
        <row r="1729">
          <cell r="C1729">
            <v>1993.7083333332027</v>
          </cell>
          <cell r="D1729">
            <v>6.2E-2</v>
          </cell>
        </row>
        <row r="1730">
          <cell r="C1730">
            <v>1993.791666666536</v>
          </cell>
          <cell r="D1730">
            <v>9.9000000000000005E-2</v>
          </cell>
        </row>
        <row r="1731">
          <cell r="C1731">
            <v>1993.8749999998693</v>
          </cell>
          <cell r="D1731">
            <v>-4.1000000000000002E-2</v>
          </cell>
        </row>
        <row r="1732">
          <cell r="C1732">
            <v>1993.9583333332025</v>
          </cell>
          <cell r="D1732">
            <v>0.122</v>
          </cell>
        </row>
        <row r="1733">
          <cell r="C1733">
            <v>1994.0416666665358</v>
          </cell>
          <cell r="D1733">
            <v>0.17899999999999999</v>
          </cell>
        </row>
        <row r="1734">
          <cell r="C1734">
            <v>1994.124999999869</v>
          </cell>
          <cell r="D1734">
            <v>-5.1999999999999998E-2</v>
          </cell>
        </row>
        <row r="1735">
          <cell r="C1735">
            <v>1994.2083333332023</v>
          </cell>
          <cell r="D1735">
            <v>0.222</v>
          </cell>
        </row>
        <row r="1736">
          <cell r="C1736">
            <v>1994.2916666665355</v>
          </cell>
          <cell r="D1736">
            <v>0.20899999999999999</v>
          </cell>
        </row>
        <row r="1737">
          <cell r="C1737">
            <v>1994.3749999998688</v>
          </cell>
          <cell r="D1737">
            <v>0.27100000000000002</v>
          </cell>
        </row>
        <row r="1738">
          <cell r="C1738">
            <v>1994.4583333332021</v>
          </cell>
          <cell r="D1738">
            <v>0.26400000000000001</v>
          </cell>
        </row>
        <row r="1739">
          <cell r="C1739">
            <v>1994.5416666665353</v>
          </cell>
          <cell r="D1739">
            <v>0.16800000000000001</v>
          </cell>
        </row>
        <row r="1740">
          <cell r="C1740">
            <v>1994.6249999998686</v>
          </cell>
          <cell r="D1740">
            <v>0.18099999999999999</v>
          </cell>
        </row>
        <row r="1741">
          <cell r="C1741">
            <v>1994.7083333332018</v>
          </cell>
          <cell r="D1741">
            <v>0.186</v>
          </cell>
        </row>
        <row r="1742">
          <cell r="C1742">
            <v>1994.7916666665351</v>
          </cell>
          <cell r="D1742">
            <v>0.309</v>
          </cell>
        </row>
        <row r="1743">
          <cell r="C1743">
            <v>1994.8749999998684</v>
          </cell>
          <cell r="D1743">
            <v>0.308</v>
          </cell>
        </row>
        <row r="1744">
          <cell r="C1744">
            <v>1994.9583333332016</v>
          </cell>
          <cell r="D1744">
            <v>0.24399999999999999</v>
          </cell>
        </row>
        <row r="1745">
          <cell r="C1745">
            <v>1995.0416666665349</v>
          </cell>
          <cell r="D1745">
            <v>0.42</v>
          </cell>
        </row>
        <row r="1746">
          <cell r="C1746">
            <v>1995.1249999998681</v>
          </cell>
          <cell r="D1746">
            <v>0.59699999999999998</v>
          </cell>
        </row>
        <row r="1747">
          <cell r="C1747">
            <v>1995.2083333332014</v>
          </cell>
          <cell r="D1747">
            <v>0.32500000000000001</v>
          </cell>
        </row>
        <row r="1748">
          <cell r="C1748">
            <v>1995.2916666665346</v>
          </cell>
          <cell r="D1748">
            <v>0.28499999999999998</v>
          </cell>
        </row>
        <row r="1749">
          <cell r="C1749">
            <v>1995.3749999998679</v>
          </cell>
          <cell r="D1749">
            <v>0.216</v>
          </cell>
        </row>
        <row r="1750">
          <cell r="C1750">
            <v>1995.4583333332012</v>
          </cell>
          <cell r="D1750">
            <v>0.307</v>
          </cell>
        </row>
        <row r="1751">
          <cell r="C1751">
            <v>1995.5416666665344</v>
          </cell>
          <cell r="D1751">
            <v>0.32500000000000001</v>
          </cell>
        </row>
        <row r="1752">
          <cell r="C1752">
            <v>1995.6249999998677</v>
          </cell>
          <cell r="D1752">
            <v>0.35499999999999998</v>
          </cell>
        </row>
        <row r="1753">
          <cell r="C1753">
            <v>1995.7083333332009</v>
          </cell>
          <cell r="D1753">
            <v>0.252</v>
          </cell>
        </row>
        <row r="1754">
          <cell r="C1754">
            <v>1995.7916666665342</v>
          </cell>
          <cell r="D1754">
            <v>0.33</v>
          </cell>
        </row>
        <row r="1755">
          <cell r="C1755">
            <v>1995.8749999998674</v>
          </cell>
          <cell r="D1755">
            <v>0.31900000000000001</v>
          </cell>
        </row>
        <row r="1756">
          <cell r="C1756">
            <v>1995.9583333332007</v>
          </cell>
          <cell r="D1756">
            <v>0.124</v>
          </cell>
        </row>
        <row r="1757">
          <cell r="C1757">
            <v>1996.041666666534</v>
          </cell>
          <cell r="D1757">
            <v>0.109</v>
          </cell>
        </row>
        <row r="1758">
          <cell r="C1758">
            <v>1996.1249999998672</v>
          </cell>
          <cell r="D1758">
            <v>0.32100000000000001</v>
          </cell>
        </row>
        <row r="1759">
          <cell r="C1759">
            <v>1996.2083333332005</v>
          </cell>
          <cell r="D1759">
            <v>0.184</v>
          </cell>
        </row>
        <row r="1760">
          <cell r="C1760">
            <v>1996.2916666665337</v>
          </cell>
          <cell r="D1760">
            <v>0.129</v>
          </cell>
        </row>
        <row r="1761">
          <cell r="C1761">
            <v>1996.374999999867</v>
          </cell>
          <cell r="D1761">
            <v>0.219</v>
          </cell>
        </row>
        <row r="1762">
          <cell r="C1762">
            <v>1996.4583333332002</v>
          </cell>
          <cell r="D1762">
            <v>0.17</v>
          </cell>
        </row>
        <row r="1763">
          <cell r="C1763">
            <v>1996.5416666665335</v>
          </cell>
          <cell r="D1763">
            <v>0.22</v>
          </cell>
        </row>
        <row r="1764">
          <cell r="C1764">
            <v>1996.6249999998668</v>
          </cell>
          <cell r="D1764">
            <v>0.20300000000000001</v>
          </cell>
        </row>
        <row r="1765">
          <cell r="C1765">
            <v>1996.7083333332</v>
          </cell>
          <cell r="D1765">
            <v>9.8000000000000004E-2</v>
          </cell>
        </row>
        <row r="1766">
          <cell r="C1766">
            <v>1996.7916666665333</v>
          </cell>
          <cell r="D1766">
            <v>0.13300000000000001</v>
          </cell>
        </row>
        <row r="1767">
          <cell r="C1767">
            <v>1996.8749999998665</v>
          </cell>
          <cell r="D1767">
            <v>0.14499999999999999</v>
          </cell>
        </row>
        <row r="1768">
          <cell r="C1768">
            <v>1996.9583333331998</v>
          </cell>
          <cell r="D1768">
            <v>0.23</v>
          </cell>
        </row>
        <row r="1769">
          <cell r="C1769">
            <v>1997.041666666533</v>
          </cell>
          <cell r="D1769">
            <v>0.20799999999999999</v>
          </cell>
        </row>
        <row r="1770">
          <cell r="C1770">
            <v>1997.1249999998663</v>
          </cell>
          <cell r="D1770">
            <v>0.317</v>
          </cell>
        </row>
        <row r="1771">
          <cell r="C1771">
            <v>1997.2083333331996</v>
          </cell>
          <cell r="D1771">
            <v>0.34799999999999998</v>
          </cell>
        </row>
        <row r="1772">
          <cell r="C1772">
            <v>1997.2916666665328</v>
          </cell>
          <cell r="D1772">
            <v>0.27100000000000002</v>
          </cell>
        </row>
        <row r="1773">
          <cell r="C1773">
            <v>1997.3749999998661</v>
          </cell>
          <cell r="D1773">
            <v>0.28699999999999998</v>
          </cell>
        </row>
        <row r="1774">
          <cell r="C1774">
            <v>1997.4583333331993</v>
          </cell>
          <cell r="D1774">
            <v>0.40300000000000002</v>
          </cell>
        </row>
        <row r="1775">
          <cell r="C1775">
            <v>1997.5416666665326</v>
          </cell>
          <cell r="D1775">
            <v>0.36599999999999999</v>
          </cell>
        </row>
        <row r="1776">
          <cell r="C1776">
            <v>1997.6249999998658</v>
          </cell>
          <cell r="D1776">
            <v>0.438</v>
          </cell>
        </row>
        <row r="1777">
          <cell r="C1777">
            <v>1997.7083333331991</v>
          </cell>
          <cell r="D1777">
            <v>0.47399999999999998</v>
          </cell>
        </row>
        <row r="1778">
          <cell r="C1778">
            <v>1997.7916666665324</v>
          </cell>
          <cell r="D1778">
            <v>0.55400000000000005</v>
          </cell>
        </row>
        <row r="1779">
          <cell r="C1779">
            <v>1997.8749999998656</v>
          </cell>
          <cell r="D1779">
            <v>0.496</v>
          </cell>
        </row>
        <row r="1780">
          <cell r="C1780">
            <v>1997.9583333331989</v>
          </cell>
          <cell r="D1780">
            <v>0.505</v>
          </cell>
        </row>
        <row r="1781">
          <cell r="C1781">
            <v>1998.0416666665321</v>
          </cell>
          <cell r="D1781">
            <v>0.48499999999999999</v>
          </cell>
        </row>
        <row r="1782">
          <cell r="C1782">
            <v>1998.1249999998654</v>
          </cell>
          <cell r="D1782">
            <v>0.76100000000000001</v>
          </cell>
        </row>
        <row r="1783">
          <cell r="C1783">
            <v>1998.2083333331987</v>
          </cell>
          <cell r="D1783">
            <v>0.55700000000000005</v>
          </cell>
        </row>
        <row r="1784">
          <cell r="C1784">
            <v>1998.2916666665319</v>
          </cell>
          <cell r="D1784">
            <v>0.63800000000000001</v>
          </cell>
        </row>
        <row r="1785">
          <cell r="C1785">
            <v>1998.3749999998652</v>
          </cell>
          <cell r="D1785">
            <v>0.57399999999999995</v>
          </cell>
        </row>
        <row r="1786">
          <cell r="C1786">
            <v>1998.4583333331984</v>
          </cell>
          <cell r="D1786">
            <v>0.59399999999999997</v>
          </cell>
        </row>
        <row r="1787">
          <cell r="C1787">
            <v>1998.5416666665317</v>
          </cell>
          <cell r="D1787">
            <v>0.67200000000000004</v>
          </cell>
        </row>
        <row r="1788">
          <cell r="C1788">
            <v>1998.6249999998649</v>
          </cell>
          <cell r="D1788">
            <v>0.59899999999999998</v>
          </cell>
        </row>
        <row r="1789">
          <cell r="C1789">
            <v>1998.7083333331982</v>
          </cell>
          <cell r="D1789">
            <v>0.39100000000000001</v>
          </cell>
        </row>
        <row r="1790">
          <cell r="C1790">
            <v>1998.7916666665315</v>
          </cell>
          <cell r="D1790">
            <v>0.40100000000000002</v>
          </cell>
        </row>
        <row r="1791">
          <cell r="C1791">
            <v>1998.8749999998647</v>
          </cell>
          <cell r="D1791">
            <v>0.29699999999999999</v>
          </cell>
        </row>
        <row r="1792">
          <cell r="C1792">
            <v>1998.958333333198</v>
          </cell>
          <cell r="D1792">
            <v>0.47299999999999998</v>
          </cell>
        </row>
        <row r="1793">
          <cell r="C1793">
            <v>1999.0416666665312</v>
          </cell>
          <cell r="D1793">
            <v>0.34699999999999998</v>
          </cell>
        </row>
        <row r="1794">
          <cell r="C1794">
            <v>1999.1249999998645</v>
          </cell>
          <cell r="D1794">
            <v>0.58799999999999997</v>
          </cell>
        </row>
        <row r="1795">
          <cell r="C1795">
            <v>1999.2083333331977</v>
          </cell>
          <cell r="D1795">
            <v>0.22800000000000001</v>
          </cell>
        </row>
        <row r="1796">
          <cell r="C1796">
            <v>1999.291666666531</v>
          </cell>
          <cell r="D1796">
            <v>0.32500000000000001</v>
          </cell>
        </row>
        <row r="1797">
          <cell r="C1797">
            <v>1999.3749999998643</v>
          </cell>
          <cell r="D1797">
            <v>0.24399999999999999</v>
          </cell>
        </row>
        <row r="1798">
          <cell r="C1798">
            <v>1999.4583333331975</v>
          </cell>
          <cell r="D1798">
            <v>0.27300000000000002</v>
          </cell>
        </row>
        <row r="1799">
          <cell r="C1799">
            <v>1999.5416666665308</v>
          </cell>
          <cell r="D1799">
            <v>0.28799999999999998</v>
          </cell>
        </row>
        <row r="1800">
          <cell r="C1800">
            <v>1999.624999999864</v>
          </cell>
          <cell r="D1800">
            <v>0.222</v>
          </cell>
        </row>
        <row r="1801">
          <cell r="C1801">
            <v>1999.7083333331973</v>
          </cell>
          <cell r="D1801">
            <v>0.29699999999999999</v>
          </cell>
        </row>
        <row r="1802">
          <cell r="C1802">
            <v>1999.7916666665305</v>
          </cell>
          <cell r="D1802">
            <v>0.252</v>
          </cell>
        </row>
        <row r="1803">
          <cell r="C1803">
            <v>1999.8749999998638</v>
          </cell>
          <cell r="D1803">
            <v>0.23499999999999999</v>
          </cell>
        </row>
        <row r="1804">
          <cell r="C1804">
            <v>1999.9583333331971</v>
          </cell>
          <cell r="D1804">
            <v>0.38200000000000001</v>
          </cell>
        </row>
        <row r="1805">
          <cell r="C1805">
            <v>2000.0416666665303</v>
          </cell>
          <cell r="D1805">
            <v>0.22500000000000001</v>
          </cell>
        </row>
        <row r="1806">
          <cell r="C1806">
            <v>2000.1249999998636</v>
          </cell>
          <cell r="D1806">
            <v>0.45400000000000001</v>
          </cell>
        </row>
        <row r="1807">
          <cell r="C1807">
            <v>2000.2083333331968</v>
          </cell>
          <cell r="D1807">
            <v>0.38100000000000001</v>
          </cell>
        </row>
        <row r="1808">
          <cell r="C1808">
            <v>2000.2916666665301</v>
          </cell>
          <cell r="D1808">
            <v>0.47799999999999998</v>
          </cell>
        </row>
        <row r="1809">
          <cell r="C1809">
            <v>2000.3749999998633</v>
          </cell>
          <cell r="D1809">
            <v>0.27900000000000003</v>
          </cell>
        </row>
        <row r="1810">
          <cell r="C1810">
            <v>2000.4583333331966</v>
          </cell>
          <cell r="D1810">
            <v>0.27400000000000002</v>
          </cell>
        </row>
        <row r="1811">
          <cell r="C1811">
            <v>2000.5416666665299</v>
          </cell>
          <cell r="D1811">
            <v>0.26</v>
          </cell>
        </row>
        <row r="1812">
          <cell r="C1812">
            <v>2000.6249999998631</v>
          </cell>
          <cell r="D1812">
            <v>0.35699999999999998</v>
          </cell>
        </row>
        <row r="1813">
          <cell r="C1813">
            <v>2000.7083333331964</v>
          </cell>
          <cell r="D1813">
            <v>0.30499999999999999</v>
          </cell>
        </row>
        <row r="1814">
          <cell r="C1814">
            <v>2000.7916666665296</v>
          </cell>
          <cell r="D1814">
            <v>0.222</v>
          </cell>
        </row>
        <row r="1815">
          <cell r="C1815">
            <v>2000.8749999998629</v>
          </cell>
          <cell r="D1815">
            <v>0.16</v>
          </cell>
        </row>
        <row r="1816">
          <cell r="C1816">
            <v>2000.9583333331962</v>
          </cell>
          <cell r="D1816">
            <v>0.155</v>
          </cell>
        </row>
        <row r="1817">
          <cell r="C1817">
            <v>2001.0416666665294</v>
          </cell>
          <cell r="D1817">
            <v>0.36499999999999999</v>
          </cell>
        </row>
        <row r="1818">
          <cell r="C1818">
            <v>2001.1249999998627</v>
          </cell>
          <cell r="D1818">
            <v>0.32500000000000001</v>
          </cell>
        </row>
        <row r="1819">
          <cell r="C1819">
            <v>2001.2083333331959</v>
          </cell>
          <cell r="D1819">
            <v>0.51200000000000001</v>
          </cell>
        </row>
        <row r="1820">
          <cell r="C1820">
            <v>2001.2916666665292</v>
          </cell>
          <cell r="D1820">
            <v>0.45</v>
          </cell>
        </row>
        <row r="1821">
          <cell r="C1821">
            <v>2001.3749999998624</v>
          </cell>
          <cell r="D1821">
            <v>0.41399999999999998</v>
          </cell>
        </row>
        <row r="1822">
          <cell r="C1822">
            <v>2001.4583333331957</v>
          </cell>
          <cell r="D1822">
            <v>0.42799999999999999</v>
          </cell>
        </row>
        <row r="1823">
          <cell r="C1823">
            <v>2001.541666666529</v>
          </cell>
          <cell r="D1823">
            <v>0.46100000000000002</v>
          </cell>
        </row>
        <row r="1824">
          <cell r="C1824">
            <v>2001.6249999998622</v>
          </cell>
          <cell r="D1824">
            <v>0.5</v>
          </cell>
        </row>
        <row r="1825">
          <cell r="C1825">
            <v>2001.7083333331955</v>
          </cell>
          <cell r="D1825">
            <v>0.42099999999999999</v>
          </cell>
        </row>
        <row r="1826">
          <cell r="C1826">
            <v>2001.7916666665287</v>
          </cell>
          <cell r="D1826">
            <v>0.41699999999999998</v>
          </cell>
        </row>
        <row r="1827">
          <cell r="C1827">
            <v>2001.874999999862</v>
          </cell>
          <cell r="D1827">
            <v>0.60899999999999999</v>
          </cell>
        </row>
        <row r="1828">
          <cell r="C1828">
            <v>2001.9583333331952</v>
          </cell>
          <cell r="D1828">
            <v>0.373</v>
          </cell>
        </row>
        <row r="1829">
          <cell r="C1829">
            <v>2002.0416666665285</v>
          </cell>
          <cell r="D1829">
            <v>0.66300000000000003</v>
          </cell>
        </row>
        <row r="1830">
          <cell r="C1830">
            <v>2002.1249999998618</v>
          </cell>
          <cell r="D1830">
            <v>0.70499999999999996</v>
          </cell>
        </row>
        <row r="1831">
          <cell r="C1831">
            <v>2002.208333333195</v>
          </cell>
          <cell r="D1831">
            <v>0.7</v>
          </cell>
        </row>
        <row r="1832">
          <cell r="C1832">
            <v>2002.2916666665283</v>
          </cell>
          <cell r="D1832">
            <v>0.46400000000000002</v>
          </cell>
        </row>
        <row r="1833">
          <cell r="C1833">
            <v>2002.3749999998615</v>
          </cell>
          <cell r="D1833">
            <v>0.42599999999999999</v>
          </cell>
        </row>
        <row r="1834">
          <cell r="C1834">
            <v>2002.4583333331948</v>
          </cell>
          <cell r="D1834">
            <v>0.47699999999999998</v>
          </cell>
        </row>
        <row r="1835">
          <cell r="C1835">
            <v>2002.541666666528</v>
          </cell>
          <cell r="D1835">
            <v>0.48899999999999999</v>
          </cell>
        </row>
        <row r="1836">
          <cell r="C1836">
            <v>2002.6249999998613</v>
          </cell>
          <cell r="D1836">
            <v>0.44900000000000001</v>
          </cell>
        </row>
        <row r="1837">
          <cell r="C1837">
            <v>2002.7083333331946</v>
          </cell>
          <cell r="D1837">
            <v>0.42</v>
          </cell>
        </row>
        <row r="1838">
          <cell r="C1838">
            <v>2002.7916666665278</v>
          </cell>
          <cell r="D1838">
            <v>0.40600000000000003</v>
          </cell>
        </row>
        <row r="1839">
          <cell r="C1839">
            <v>2002.8749999998611</v>
          </cell>
          <cell r="D1839">
            <v>0.45</v>
          </cell>
        </row>
        <row r="1840">
          <cell r="C1840">
            <v>2002.9583333331943</v>
          </cell>
          <cell r="D1840">
            <v>0.32500000000000001</v>
          </cell>
        </row>
        <row r="1841">
          <cell r="C1841">
            <v>2003.0416666665276</v>
          </cell>
          <cell r="D1841">
            <v>0.59899999999999998</v>
          </cell>
        </row>
        <row r="1842">
          <cell r="C1842">
            <v>2003.1249999998608</v>
          </cell>
          <cell r="D1842">
            <v>0.45300000000000001</v>
          </cell>
        </row>
        <row r="1843">
          <cell r="C1843">
            <v>2003.2083333331941</v>
          </cell>
          <cell r="D1843">
            <v>0.46</v>
          </cell>
        </row>
        <row r="1844">
          <cell r="C1844">
            <v>2003.2916666665274</v>
          </cell>
          <cell r="D1844">
            <v>0.436</v>
          </cell>
        </row>
        <row r="1845">
          <cell r="C1845">
            <v>2003.3749999998606</v>
          </cell>
          <cell r="D1845">
            <v>0.47799999999999998</v>
          </cell>
        </row>
        <row r="1846">
          <cell r="C1846">
            <v>2003.4583333331939</v>
          </cell>
          <cell r="D1846">
            <v>0.45900000000000002</v>
          </cell>
        </row>
        <row r="1847">
          <cell r="C1847">
            <v>2003.5416666665271</v>
          </cell>
          <cell r="D1847">
            <v>0.47899999999999998</v>
          </cell>
        </row>
        <row r="1848">
          <cell r="C1848">
            <v>2003.6249999998604</v>
          </cell>
          <cell r="D1848">
            <v>0.55000000000000004</v>
          </cell>
        </row>
        <row r="1849">
          <cell r="C1849">
            <v>2003.7083333331937</v>
          </cell>
          <cell r="D1849">
            <v>0.53800000000000003</v>
          </cell>
        </row>
        <row r="1850">
          <cell r="C1850">
            <v>2003.7916666665269</v>
          </cell>
          <cell r="D1850">
            <v>0.61099999999999999</v>
          </cell>
        </row>
        <row r="1851">
          <cell r="C1851">
            <v>2003.8749999998602</v>
          </cell>
          <cell r="D1851">
            <v>0.45700000000000002</v>
          </cell>
        </row>
        <row r="1852">
          <cell r="C1852">
            <v>2003.9583333331934</v>
          </cell>
          <cell r="D1852">
            <v>0.59199999999999997</v>
          </cell>
        </row>
        <row r="1853">
          <cell r="C1853">
            <v>2004.0416666665267</v>
          </cell>
          <cell r="D1853">
            <v>0.501</v>
          </cell>
        </row>
        <row r="1854">
          <cell r="C1854">
            <v>2004.1249999998599</v>
          </cell>
          <cell r="D1854">
            <v>0.61</v>
          </cell>
        </row>
        <row r="1855">
          <cell r="C1855">
            <v>2004.2083333331932</v>
          </cell>
          <cell r="D1855">
            <v>0.52700000000000002</v>
          </cell>
        </row>
        <row r="1856">
          <cell r="C1856">
            <v>2004.2916666665265</v>
          </cell>
          <cell r="D1856">
            <v>0.47899999999999998</v>
          </cell>
        </row>
        <row r="1857">
          <cell r="C1857">
            <v>2004.3749999998597</v>
          </cell>
          <cell r="D1857">
            <v>0.311</v>
          </cell>
        </row>
        <row r="1858">
          <cell r="C1858">
            <v>2004.458333333193</v>
          </cell>
          <cell r="D1858">
            <v>0.32700000000000001</v>
          </cell>
        </row>
        <row r="1859">
          <cell r="C1859">
            <v>2004.5416666665262</v>
          </cell>
          <cell r="D1859">
            <v>0.36099999999999999</v>
          </cell>
        </row>
        <row r="1860">
          <cell r="C1860">
            <v>2004.6249999998595</v>
          </cell>
          <cell r="D1860">
            <v>0.39700000000000002</v>
          </cell>
        </row>
        <row r="1861">
          <cell r="C1861">
            <v>2004.7083333331927</v>
          </cell>
          <cell r="D1861">
            <v>0.44</v>
          </cell>
        </row>
        <row r="1862">
          <cell r="C1862">
            <v>2004.791666666526</v>
          </cell>
          <cell r="D1862">
            <v>0.46899999999999997</v>
          </cell>
        </row>
        <row r="1863">
          <cell r="C1863">
            <v>2004.8749999998593</v>
          </cell>
          <cell r="D1863">
            <v>0.60099999999999998</v>
          </cell>
        </row>
        <row r="1864">
          <cell r="C1864">
            <v>2004.9583333331925</v>
          </cell>
          <cell r="D1864">
            <v>0.35699999999999998</v>
          </cell>
        </row>
        <row r="1865">
          <cell r="C1865">
            <v>2005.0416666665258</v>
          </cell>
          <cell r="D1865">
            <v>0.54900000000000004</v>
          </cell>
        </row>
        <row r="1866">
          <cell r="C1866">
            <v>2005.124999999859</v>
          </cell>
          <cell r="D1866">
            <v>0.39500000000000002</v>
          </cell>
        </row>
        <row r="1867">
          <cell r="C1867">
            <v>2005.2083333331923</v>
          </cell>
          <cell r="D1867">
            <v>0.56000000000000005</v>
          </cell>
        </row>
        <row r="1868">
          <cell r="C1868">
            <v>2005.2916666665255</v>
          </cell>
          <cell r="D1868">
            <v>0.60499999999999998</v>
          </cell>
        </row>
        <row r="1869">
          <cell r="C1869">
            <v>2005.3749999998588</v>
          </cell>
          <cell r="D1869">
            <v>0.52100000000000002</v>
          </cell>
        </row>
        <row r="1870">
          <cell r="C1870">
            <v>2005.4583333331921</v>
          </cell>
          <cell r="D1870">
            <v>0.55000000000000004</v>
          </cell>
        </row>
        <row r="1871">
          <cell r="C1871">
            <v>2005.5416666665253</v>
          </cell>
          <cell r="D1871">
            <v>0.54800000000000004</v>
          </cell>
        </row>
        <row r="1872">
          <cell r="C1872">
            <v>2005.6249999998586</v>
          </cell>
          <cell r="D1872">
            <v>0.54100000000000004</v>
          </cell>
        </row>
        <row r="1873">
          <cell r="C1873">
            <v>2005.7083333331918</v>
          </cell>
          <cell r="D1873">
            <v>0.56499999999999995</v>
          </cell>
        </row>
        <row r="1874">
          <cell r="C1874">
            <v>2005.7916666665251</v>
          </cell>
          <cell r="D1874">
            <v>0.60699999999999998</v>
          </cell>
        </row>
        <row r="1875">
          <cell r="C1875">
            <v>2005.8749999998583</v>
          </cell>
          <cell r="D1875">
            <v>0.628</v>
          </cell>
        </row>
        <row r="1876">
          <cell r="C1876">
            <v>2005.9583333331916</v>
          </cell>
          <cell r="D1876">
            <v>0.47199999999999998</v>
          </cell>
        </row>
        <row r="1877">
          <cell r="C1877">
            <v>2006.0416666665249</v>
          </cell>
          <cell r="D1877">
            <v>0.38600000000000001</v>
          </cell>
        </row>
        <row r="1878">
          <cell r="C1878">
            <v>2006.1249999998581</v>
          </cell>
          <cell r="D1878">
            <v>0.56299999999999994</v>
          </cell>
        </row>
        <row r="1879">
          <cell r="C1879">
            <v>2006.2083333331914</v>
          </cell>
          <cell r="D1879">
            <v>0.46</v>
          </cell>
        </row>
        <row r="1880">
          <cell r="C1880">
            <v>2006.2916666665246</v>
          </cell>
          <cell r="D1880">
            <v>0.40600000000000003</v>
          </cell>
        </row>
        <row r="1881">
          <cell r="C1881">
            <v>2006.3749999998579</v>
          </cell>
          <cell r="D1881">
            <v>0.40200000000000002</v>
          </cell>
        </row>
        <row r="1882">
          <cell r="C1882">
            <v>2006.4583333331911</v>
          </cell>
          <cell r="D1882">
            <v>0.52200000000000002</v>
          </cell>
        </row>
        <row r="1883">
          <cell r="C1883">
            <v>2006.5416666665244</v>
          </cell>
          <cell r="D1883">
            <v>0.48599999999999999</v>
          </cell>
        </row>
        <row r="1884">
          <cell r="C1884">
            <v>2006.6249999998577</v>
          </cell>
          <cell r="D1884">
            <v>0.53100000000000003</v>
          </cell>
        </row>
        <row r="1885">
          <cell r="C1885">
            <v>2006.7083333331909</v>
          </cell>
          <cell r="D1885">
            <v>0.499</v>
          </cell>
        </row>
        <row r="1886">
          <cell r="C1886">
            <v>2006.7916666665242</v>
          </cell>
          <cell r="D1886">
            <v>0.56100000000000005</v>
          </cell>
        </row>
        <row r="1887">
          <cell r="C1887">
            <v>2006.8749999998574</v>
          </cell>
          <cell r="D1887">
            <v>0.54200000000000004</v>
          </cell>
        </row>
        <row r="1888">
          <cell r="C1888">
            <v>2006.9583333331907</v>
          </cell>
          <cell r="D1888">
            <v>0.69799999999999995</v>
          </cell>
        </row>
        <row r="1889">
          <cell r="C1889">
            <v>2007.041666666524</v>
          </cell>
          <cell r="D1889">
            <v>0.83399999999999996</v>
          </cell>
        </row>
        <row r="1890">
          <cell r="C1890">
            <v>2007.1249999998572</v>
          </cell>
          <cell r="D1890">
            <v>0.56000000000000005</v>
          </cell>
        </row>
        <row r="1891">
          <cell r="C1891">
            <v>2007.2083333331905</v>
          </cell>
          <cell r="D1891">
            <v>0.52400000000000002</v>
          </cell>
        </row>
        <row r="1892">
          <cell r="C1892">
            <v>2007.2916666665237</v>
          </cell>
          <cell r="D1892">
            <v>0.57899999999999996</v>
          </cell>
        </row>
        <row r="1893">
          <cell r="C1893">
            <v>2007.374999999857</v>
          </cell>
          <cell r="D1893">
            <v>0.44800000000000001</v>
          </cell>
        </row>
        <row r="1894">
          <cell r="C1894">
            <v>2007.4583333331902</v>
          </cell>
          <cell r="D1894">
            <v>0.41699999999999998</v>
          </cell>
        </row>
        <row r="1895">
          <cell r="C1895">
            <v>2007.5416666665235</v>
          </cell>
          <cell r="D1895">
            <v>0.439</v>
          </cell>
        </row>
        <row r="1896">
          <cell r="C1896">
            <v>2007.6249999998568</v>
          </cell>
          <cell r="D1896">
            <v>0.44</v>
          </cell>
        </row>
        <row r="1897">
          <cell r="C1897">
            <v>2007.70833333319</v>
          </cell>
          <cell r="D1897">
            <v>0.45600000000000002</v>
          </cell>
        </row>
        <row r="1898">
          <cell r="C1898">
            <v>2007.7916666665233</v>
          </cell>
          <cell r="D1898">
            <v>0.47599999999999998</v>
          </cell>
        </row>
        <row r="1899">
          <cell r="C1899">
            <v>2007.8749999998565</v>
          </cell>
          <cell r="D1899">
            <v>0.38500000000000001</v>
          </cell>
        </row>
        <row r="1900">
          <cell r="C1900">
            <v>2007.9583333331898</v>
          </cell>
          <cell r="D1900">
            <v>0.34699999999999998</v>
          </cell>
        </row>
        <row r="1901">
          <cell r="C1901">
            <v>2008.041666666523</v>
          </cell>
          <cell r="D1901">
            <v>0.16800000000000001</v>
          </cell>
        </row>
        <row r="1902">
          <cell r="C1902">
            <v>2008.1249999998563</v>
          </cell>
          <cell r="D1902">
            <v>0.24099999999999999</v>
          </cell>
        </row>
        <row r="1903">
          <cell r="C1903">
            <v>2008.2083333331896</v>
          </cell>
          <cell r="D1903">
            <v>0.54800000000000004</v>
          </cell>
        </row>
        <row r="1904">
          <cell r="C1904">
            <v>2008.2916666665228</v>
          </cell>
          <cell r="D1904">
            <v>0.32900000000000001</v>
          </cell>
        </row>
        <row r="1905">
          <cell r="C1905">
            <v>2008.3749999998561</v>
          </cell>
          <cell r="D1905">
            <v>0.33700000000000002</v>
          </cell>
        </row>
        <row r="1906">
          <cell r="C1906">
            <v>2008.4583333331893</v>
          </cell>
          <cell r="D1906">
            <v>0.36399999999999999</v>
          </cell>
        </row>
        <row r="1907">
          <cell r="C1907">
            <v>2008.5416666665226</v>
          </cell>
          <cell r="D1907">
            <v>0.44800000000000001</v>
          </cell>
        </row>
        <row r="1908">
          <cell r="C1908">
            <v>2008.6249999998558</v>
          </cell>
          <cell r="D1908">
            <v>0.43099999999999999</v>
          </cell>
        </row>
        <row r="1909">
          <cell r="C1909">
            <v>2008.7083333331891</v>
          </cell>
          <cell r="D1909">
            <v>0.40699999999999997</v>
          </cell>
        </row>
        <row r="1910">
          <cell r="C1910">
            <v>2008.7916666665224</v>
          </cell>
          <cell r="D1910">
            <v>0.54500000000000004</v>
          </cell>
        </row>
        <row r="1911">
          <cell r="C1911">
            <v>2008.8749999998556</v>
          </cell>
          <cell r="D1911">
            <v>0.52300000000000002</v>
          </cell>
        </row>
        <row r="1912">
          <cell r="C1912">
            <v>2008.9583333331889</v>
          </cell>
          <cell r="D1912">
            <v>0.38600000000000001</v>
          </cell>
        </row>
        <row r="1913">
          <cell r="C1913">
            <v>2009.0416666665221</v>
          </cell>
          <cell r="D1913">
            <v>0.48299999999999998</v>
          </cell>
        </row>
        <row r="1914">
          <cell r="C1914">
            <v>2009.1249999998554</v>
          </cell>
          <cell r="D1914">
            <v>0.439</v>
          </cell>
        </row>
        <row r="1915">
          <cell r="C1915">
            <v>2009.2083333331886</v>
          </cell>
          <cell r="D1915">
            <v>0.40500000000000003</v>
          </cell>
        </row>
        <row r="1916">
          <cell r="C1916">
            <v>2009.2916666665219</v>
          </cell>
          <cell r="D1916">
            <v>0.51400000000000001</v>
          </cell>
        </row>
        <row r="1917">
          <cell r="C1917">
            <v>2009.3749999998552</v>
          </cell>
          <cell r="D1917">
            <v>0.44500000000000001</v>
          </cell>
        </row>
        <row r="1918">
          <cell r="C1918">
            <v>2009.4583333331884</v>
          </cell>
          <cell r="D1918">
            <v>0.55200000000000005</v>
          </cell>
        </row>
        <row r="1919">
          <cell r="C1919">
            <v>2009.5416666665217</v>
          </cell>
          <cell r="D1919">
            <v>0.53900000000000003</v>
          </cell>
        </row>
        <row r="1920">
          <cell r="C1920">
            <v>2009.6249999998549</v>
          </cell>
          <cell r="D1920">
            <v>0.59199999999999997</v>
          </cell>
        </row>
        <row r="1921">
          <cell r="C1921">
            <v>2009.7083333331882</v>
          </cell>
          <cell r="D1921">
            <v>0.56499999999999995</v>
          </cell>
        </row>
        <row r="1922">
          <cell r="C1922">
            <v>2009.7916666665215</v>
          </cell>
          <cell r="D1922">
            <v>0.51700000000000002</v>
          </cell>
        </row>
        <row r="1923">
          <cell r="C1923">
            <v>2009.8749999998547</v>
          </cell>
          <cell r="D1923">
            <v>0.54700000000000004</v>
          </cell>
        </row>
        <row r="1924">
          <cell r="C1924">
            <v>2009.958333333188</v>
          </cell>
          <cell r="D1924">
            <v>0.47599999999999998</v>
          </cell>
        </row>
        <row r="1925">
          <cell r="C1925">
            <v>2010.0416666665212</v>
          </cell>
          <cell r="D1925">
            <v>0.56100000000000005</v>
          </cell>
        </row>
        <row r="1926">
          <cell r="C1926">
            <v>2010.1249999998545</v>
          </cell>
          <cell r="D1926">
            <v>0.57599999999999996</v>
          </cell>
        </row>
        <row r="1927">
          <cell r="C1927">
            <v>2010.2083333331877</v>
          </cell>
          <cell r="D1927">
            <v>0.67500000000000004</v>
          </cell>
        </row>
        <row r="1928">
          <cell r="C1928">
            <v>2010.291666666521</v>
          </cell>
          <cell r="D1928">
            <v>0.68</v>
          </cell>
        </row>
        <row r="1929">
          <cell r="C1929">
            <v>2010.3749999998543</v>
          </cell>
          <cell r="D1929">
            <v>0.59</v>
          </cell>
        </row>
        <row r="1930">
          <cell r="C1930">
            <v>2010.4583333331875</v>
          </cell>
          <cell r="D1930">
            <v>0.58599999999999997</v>
          </cell>
        </row>
        <row r="1931">
          <cell r="C1931">
            <v>2010.5416666665208</v>
          </cell>
          <cell r="D1931">
            <v>0.61799999999999999</v>
          </cell>
        </row>
        <row r="1932">
          <cell r="C1932">
            <v>2010.624999999854</v>
          </cell>
          <cell r="D1932">
            <v>0.54200000000000004</v>
          </cell>
        </row>
        <row r="1933">
          <cell r="C1933">
            <v>2010.7083333331873</v>
          </cell>
          <cell r="D1933">
            <v>0.439</v>
          </cell>
        </row>
        <row r="1934">
          <cell r="C1934">
            <v>2010.7916666665205</v>
          </cell>
          <cell r="D1934">
            <v>0.49299999999999999</v>
          </cell>
        </row>
        <row r="1935">
          <cell r="C1935">
            <v>2010.8749999998538</v>
          </cell>
          <cell r="D1935">
            <v>0.59</v>
          </cell>
        </row>
        <row r="1936">
          <cell r="C1936">
            <v>2010.9583333331871</v>
          </cell>
          <cell r="D1936">
            <v>0.34</v>
          </cell>
        </row>
        <row r="1937">
          <cell r="C1937">
            <v>2011.0416666665203</v>
          </cell>
          <cell r="D1937">
            <v>0.312</v>
          </cell>
        </row>
        <row r="1938">
          <cell r="C1938">
            <v>2011.1249999998536</v>
          </cell>
          <cell r="D1938">
            <v>0.32600000000000001</v>
          </cell>
        </row>
        <row r="1939">
          <cell r="C1939">
            <v>2011.2083333331868</v>
          </cell>
          <cell r="D1939">
            <v>0.42299999999999999</v>
          </cell>
        </row>
        <row r="1940">
          <cell r="C1940">
            <v>2011.2916666665201</v>
          </cell>
          <cell r="D1940">
            <v>0.47899999999999998</v>
          </cell>
        </row>
        <row r="1941">
          <cell r="C1941">
            <v>2011.3749999998533</v>
          </cell>
          <cell r="D1941">
            <v>0.38600000000000001</v>
          </cell>
        </row>
        <row r="1942">
          <cell r="C1942">
            <v>2011.4583333331866</v>
          </cell>
          <cell r="D1942">
            <v>0.48799999999999999</v>
          </cell>
        </row>
        <row r="1943">
          <cell r="C1943">
            <v>2011.5416666665199</v>
          </cell>
          <cell r="D1943">
            <v>0.50800000000000001</v>
          </cell>
        </row>
        <row r="1944">
          <cell r="C1944">
            <v>2011.6249999998531</v>
          </cell>
          <cell r="D1944">
            <v>0.48799999999999999</v>
          </cell>
        </row>
        <row r="1945">
          <cell r="C1945">
            <v>2011.7083333331864</v>
          </cell>
          <cell r="D1945">
            <v>0.45200000000000001</v>
          </cell>
        </row>
        <row r="1946">
          <cell r="C1946">
            <v>2011.7916666665196</v>
          </cell>
          <cell r="D1946">
            <v>0.45400000000000001</v>
          </cell>
        </row>
        <row r="1947">
          <cell r="C1947">
            <v>2011.8749999998529</v>
          </cell>
          <cell r="D1947">
            <v>0.34799999999999998</v>
          </cell>
        </row>
        <row r="1948">
          <cell r="C1948">
            <v>2011.9583333331861</v>
          </cell>
          <cell r="D1948">
            <v>0.4</v>
          </cell>
        </row>
        <row r="1949">
          <cell r="C1949">
            <v>2012.0416666665194</v>
          </cell>
          <cell r="D1949">
            <v>0.30299999999999999</v>
          </cell>
        </row>
        <row r="1950">
          <cell r="C1950">
            <v>2012.1249999998527</v>
          </cell>
          <cell r="D1950">
            <v>0.29699999999999999</v>
          </cell>
        </row>
        <row r="1951">
          <cell r="C1951">
            <v>2012.2083333331859</v>
          </cell>
          <cell r="D1951">
            <v>0.36</v>
          </cell>
        </row>
        <row r="1952">
          <cell r="C1952">
            <v>2012.2916666665192</v>
          </cell>
          <cell r="D1952">
            <v>0.57299999999999995</v>
          </cell>
        </row>
        <row r="1953">
          <cell r="C1953">
            <v>2012.3749999998524</v>
          </cell>
          <cell r="D1953">
            <v>0.57299999999999995</v>
          </cell>
        </row>
        <row r="1954">
          <cell r="C1954">
            <v>2012.4583333331857</v>
          </cell>
          <cell r="D1954">
            <v>0.55800000000000005</v>
          </cell>
        </row>
        <row r="1955">
          <cell r="C1955">
            <v>2012.5416666665189</v>
          </cell>
          <cell r="D1955">
            <v>0.50800000000000001</v>
          </cell>
        </row>
        <row r="1956">
          <cell r="C1956">
            <v>2012.6249999998522</v>
          </cell>
          <cell r="D1956">
            <v>0.53700000000000003</v>
          </cell>
        </row>
        <row r="1957">
          <cell r="C1957">
            <v>2012.7083333331855</v>
          </cell>
          <cell r="D1957">
            <v>0.55200000000000005</v>
          </cell>
        </row>
        <row r="1958">
          <cell r="C1958">
            <v>2012.7916666665187</v>
          </cell>
          <cell r="D1958">
            <v>0.55100000000000005</v>
          </cell>
        </row>
        <row r="1959">
          <cell r="C1959">
            <v>2012.874999999852</v>
          </cell>
          <cell r="D1959">
            <v>0.54900000000000004</v>
          </cell>
        </row>
        <row r="1960">
          <cell r="C1960">
            <v>2012.9583333331852</v>
          </cell>
          <cell r="D1960">
            <v>0.27200000000000002</v>
          </cell>
        </row>
        <row r="1961">
          <cell r="C1961">
            <v>2013.0416666665185</v>
          </cell>
          <cell r="D1961">
            <v>0.46600000000000003</v>
          </cell>
        </row>
        <row r="1962">
          <cell r="C1962">
            <v>2013.1249999998518</v>
          </cell>
          <cell r="D1962">
            <v>0.496</v>
          </cell>
        </row>
        <row r="1963">
          <cell r="C1963">
            <v>2013.208333333185</v>
          </cell>
          <cell r="D1963">
            <v>0.41899999999999998</v>
          </cell>
        </row>
        <row r="1964">
          <cell r="C1964">
            <v>2013.2916666665183</v>
          </cell>
          <cell r="D1964">
            <v>0.44900000000000001</v>
          </cell>
        </row>
        <row r="1965">
          <cell r="C1965">
            <v>2013.3749999998515</v>
          </cell>
          <cell r="D1965">
            <v>0.52400000000000002</v>
          </cell>
        </row>
        <row r="1966">
          <cell r="C1966">
            <v>2013.4583333331848</v>
          </cell>
          <cell r="D1966">
            <v>0.496</v>
          </cell>
        </row>
        <row r="1967">
          <cell r="C1967">
            <v>2013.541666666518</v>
          </cell>
          <cell r="D1967">
            <v>0.51700000000000002</v>
          </cell>
        </row>
        <row r="1968">
          <cell r="C1968">
            <v>2013.6249999998513</v>
          </cell>
          <cell r="D1968">
            <v>0.54200000000000004</v>
          </cell>
        </row>
        <row r="1969">
          <cell r="C1969">
            <v>2013.7083333331846</v>
          </cell>
          <cell r="D1969">
            <v>0.54500000000000004</v>
          </cell>
        </row>
        <row r="1970">
          <cell r="C1970">
            <v>2013.7916666665178</v>
          </cell>
          <cell r="D1970">
            <v>0.51</v>
          </cell>
        </row>
        <row r="1971">
          <cell r="C1971">
            <v>2013.8749999998511</v>
          </cell>
          <cell r="D1971">
            <v>0.65700000000000003</v>
          </cell>
        </row>
        <row r="1972">
          <cell r="C1972">
            <v>2013.9583333331843</v>
          </cell>
          <cell r="D1972">
            <v>0.53</v>
          </cell>
        </row>
        <row r="1973">
          <cell r="C1973">
            <v>2014.0416666665176</v>
          </cell>
          <cell r="D1973">
            <v>0.52300000000000002</v>
          </cell>
        </row>
        <row r="1974">
          <cell r="C1974">
            <v>2014.1249999998508</v>
          </cell>
          <cell r="D1974">
            <v>0.32100000000000001</v>
          </cell>
        </row>
        <row r="1975">
          <cell r="C1975">
            <v>2014.2083333331841</v>
          </cell>
          <cell r="D1975">
            <v>0.58199999999999996</v>
          </cell>
        </row>
        <row r="1976">
          <cell r="C1976">
            <v>2014.2916666665174</v>
          </cell>
          <cell r="D1976">
            <v>0.66500000000000004</v>
          </cell>
        </row>
        <row r="1977">
          <cell r="C1977">
            <v>2014.3749999998506</v>
          </cell>
          <cell r="D1977">
            <v>0.60499999999999998</v>
          </cell>
        </row>
        <row r="1978">
          <cell r="C1978">
            <v>2014.4583333331839</v>
          </cell>
          <cell r="D1978">
            <v>0.623</v>
          </cell>
        </row>
        <row r="1979">
          <cell r="C1979">
            <v>2014.5416666665171</v>
          </cell>
          <cell r="D1979">
            <v>0.54400000000000004</v>
          </cell>
        </row>
        <row r="1980">
          <cell r="C1980">
            <v>2014.6249999998504</v>
          </cell>
          <cell r="D1980">
            <v>0.67500000000000004</v>
          </cell>
        </row>
        <row r="1981">
          <cell r="C1981">
            <v>2014.7083333331836</v>
          </cell>
          <cell r="D1981">
            <v>0.59699999999999998</v>
          </cell>
        </row>
        <row r="1982">
          <cell r="C1982">
            <v>2014.7916666665169</v>
          </cell>
          <cell r="D1982">
            <v>0.63200000000000001</v>
          </cell>
        </row>
        <row r="1983">
          <cell r="C1983">
            <v>2014.8749999998502</v>
          </cell>
          <cell r="D1983">
            <v>0.498</v>
          </cell>
        </row>
        <row r="1984">
          <cell r="C1984">
            <v>2014.9583333331834</v>
          </cell>
          <cell r="D1984">
            <v>0.65100000000000002</v>
          </cell>
        </row>
        <row r="1985">
          <cell r="C1985">
            <v>2015.0416666665167</v>
          </cell>
          <cell r="D1985">
            <v>0.70499999999999996</v>
          </cell>
        </row>
        <row r="1986">
          <cell r="C1986">
            <v>2015.1249999998499</v>
          </cell>
          <cell r="D1986">
            <v>0.68799999999999994</v>
          </cell>
        </row>
        <row r="1987">
          <cell r="C1987">
            <v>2015.2083333331832</v>
          </cell>
          <cell r="D1987">
            <v>0.70299999999999996</v>
          </cell>
        </row>
        <row r="1988">
          <cell r="C1988">
            <v>2015.2916666665164</v>
          </cell>
          <cell r="D1988">
            <v>0.66700000000000004</v>
          </cell>
        </row>
        <row r="1989">
          <cell r="C1989">
            <v>2015.3749999998497</v>
          </cell>
          <cell r="D1989">
            <v>0.70699999999999996</v>
          </cell>
        </row>
        <row r="1990">
          <cell r="C1990">
            <v>2015.458333333183</v>
          </cell>
          <cell r="D1990">
            <v>0.74</v>
          </cell>
        </row>
        <row r="1991">
          <cell r="C1991">
            <v>2015.5416666665162</v>
          </cell>
          <cell r="D1991">
            <v>0.69599999999999995</v>
          </cell>
        </row>
        <row r="1992">
          <cell r="C1992">
            <v>2015.6249999998495</v>
          </cell>
          <cell r="D1992">
            <v>0.73799999999999999</v>
          </cell>
        </row>
        <row r="1993">
          <cell r="C1993">
            <v>2015.7083333331827</v>
          </cell>
          <cell r="D1993">
            <v>0.79200000000000004</v>
          </cell>
        </row>
        <row r="1994">
          <cell r="C1994">
            <v>2015.791666666516</v>
          </cell>
          <cell r="D1994">
            <v>0.83699999999999997</v>
          </cell>
        </row>
        <row r="1995">
          <cell r="C1995">
            <v>2015.8749999998493</v>
          </cell>
          <cell r="D1995">
            <v>0.83599999999999997</v>
          </cell>
        </row>
        <row r="1996">
          <cell r="C1996">
            <v>2015.9583333331825</v>
          </cell>
          <cell r="D1996">
            <v>1.024</v>
          </cell>
        </row>
        <row r="1997">
          <cell r="C1997">
            <v>2016.0416666665158</v>
          </cell>
          <cell r="D1997">
            <v>0.90600000000000003</v>
          </cell>
        </row>
        <row r="1998">
          <cell r="C1998">
            <v>2016.124999999849</v>
          </cell>
          <cell r="D1998">
            <v>1.07</v>
          </cell>
        </row>
        <row r="1999">
          <cell r="C1999">
            <v>2016.2083333331823</v>
          </cell>
          <cell r="D1999">
            <v>1.069</v>
          </cell>
        </row>
        <row r="2000">
          <cell r="C2000">
            <v>2016.2916666665155</v>
          </cell>
          <cell r="D2000">
            <v>0.91500000000000004</v>
          </cell>
        </row>
        <row r="2001">
          <cell r="C2001">
            <v>2016.3749999998488</v>
          </cell>
          <cell r="D2001">
            <v>0.68799999999999994</v>
          </cell>
        </row>
        <row r="2002">
          <cell r="C2002">
            <v>2016.4583333331821</v>
          </cell>
          <cell r="D2002">
            <v>0.73099999999999998</v>
          </cell>
        </row>
        <row r="2003">
          <cell r="C2003">
            <v>2016.5416666665153</v>
          </cell>
          <cell r="D2003">
            <v>0.72799999999999998</v>
          </cell>
        </row>
        <row r="2004">
          <cell r="C2004">
            <v>2016.6249999998486</v>
          </cell>
          <cell r="D2004">
            <v>0.77</v>
          </cell>
        </row>
        <row r="2005">
          <cell r="C2005">
            <v>2016.7083333331818</v>
          </cell>
          <cell r="D2005">
            <v>0.71099999999999997</v>
          </cell>
        </row>
        <row r="2006">
          <cell r="C2006">
            <v>2016.7916666665151</v>
          </cell>
          <cell r="D2006">
            <v>0.58399999999999996</v>
          </cell>
        </row>
        <row r="2007">
          <cell r="C2007">
            <v>2016.8749999998483</v>
          </cell>
          <cell r="D2007">
            <v>0.52500000000000002</v>
          </cell>
        </row>
        <row r="2008">
          <cell r="C2008">
            <v>2016.9583333331816</v>
          </cell>
          <cell r="D2008">
            <v>0.59699999999999998</v>
          </cell>
        </row>
        <row r="2009">
          <cell r="C2009">
            <v>2017.0416666665149</v>
          </cell>
          <cell r="D2009">
            <v>0.73899999999999999</v>
          </cell>
        </row>
        <row r="2010">
          <cell r="C2010">
            <v>2017.1249999998481</v>
          </cell>
          <cell r="D2010">
            <v>0.84499999999999997</v>
          </cell>
        </row>
        <row r="2011">
          <cell r="C2011">
            <v>2017.2083333331814</v>
          </cell>
          <cell r="D2011">
            <v>0.873</v>
          </cell>
        </row>
        <row r="2012">
          <cell r="C2012">
            <v>2017.2916666665146</v>
          </cell>
          <cell r="D2012">
            <v>0.73699999999999999</v>
          </cell>
        </row>
        <row r="2013">
          <cell r="C2013">
            <v>2017.3749999998479</v>
          </cell>
          <cell r="D2013">
            <v>0.65900000000000003</v>
          </cell>
        </row>
        <row r="2014">
          <cell r="C2014">
            <v>2017.4583333331811</v>
          </cell>
          <cell r="D2014">
            <v>0.64100000000000001</v>
          </cell>
        </row>
        <row r="2015">
          <cell r="C2015">
            <v>2017.5416666665144</v>
          </cell>
          <cell r="D2015">
            <v>0.65100000000000002</v>
          </cell>
        </row>
        <row r="2016">
          <cell r="C2016">
            <v>2017.6249999998477</v>
          </cell>
          <cell r="D2016">
            <v>0.71399999999999997</v>
          </cell>
        </row>
        <row r="2017">
          <cell r="C2017">
            <v>2017.7083333331809</v>
          </cell>
          <cell r="D2017">
            <v>0.55700000000000005</v>
          </cell>
        </row>
        <row r="2018">
          <cell r="C2018">
            <v>2017.7916666665142</v>
          </cell>
          <cell r="D2018">
            <v>0.57099999999999995</v>
          </cell>
        </row>
        <row r="2019">
          <cell r="C2019">
            <v>2017.8749999998474</v>
          </cell>
          <cell r="D2019">
            <v>0.55200000000000005</v>
          </cell>
        </row>
        <row r="2020">
          <cell r="C2020">
            <v>2017.9583333331807</v>
          </cell>
          <cell r="D2020">
            <v>0.6</v>
          </cell>
        </row>
        <row r="2021">
          <cell r="C2021">
            <v>2018.0416666665139</v>
          </cell>
          <cell r="D2021">
            <v>0.55400000000000005</v>
          </cell>
        </row>
        <row r="2022">
          <cell r="C2022">
            <v>2018.1249999998472</v>
          </cell>
          <cell r="D2022">
            <v>0.52</v>
          </cell>
        </row>
        <row r="2023">
          <cell r="C2023">
            <v>2018.2083333331805</v>
          </cell>
          <cell r="D2023">
            <v>0.61699999999999999</v>
          </cell>
        </row>
        <row r="2024">
          <cell r="C2024">
            <v>2018.2916666665137</v>
          </cell>
          <cell r="D2024">
            <v>0.629</v>
          </cell>
        </row>
        <row r="2025">
          <cell r="C2025">
            <v>2018.374999999847</v>
          </cell>
        </row>
      </sheetData>
      <sheetData sheetId="41" refreshError="1"/>
      <sheetData sheetId="42" refreshError="1"/>
      <sheetData sheetId="43" refreshError="1"/>
      <sheetData sheetId="44" refreshError="1"/>
      <sheetData sheetId="45"/>
      <sheetData sheetId="46"/>
      <sheetData sheetId="47" refreshError="1"/>
      <sheetData sheetId="48"/>
      <sheetData sheetId="49"/>
      <sheetData sheetId="50" refreshError="1"/>
      <sheetData sheetId="51"/>
      <sheetData sheetId="52"/>
      <sheetData sheetId="53"/>
      <sheetData sheetId="54"/>
      <sheetData sheetId="55"/>
      <sheetData sheetId="56"/>
      <sheetData sheetId="57"/>
      <sheetData sheetId="58" refreshError="1"/>
      <sheetData sheetId="59" refreshError="1"/>
      <sheetData sheetId="60"/>
      <sheetData sheetId="61" refreshError="1"/>
      <sheetData sheetId="62">
        <row r="254">
          <cell r="A254">
            <v>1856.5</v>
          </cell>
          <cell r="C254">
            <v>1360.71452</v>
          </cell>
        </row>
        <row r="255">
          <cell r="A255">
            <v>1857.5</v>
          </cell>
          <cell r="C255">
            <v>1360.7051349999999</v>
          </cell>
        </row>
        <row r="256">
          <cell r="A256">
            <v>1858.5</v>
          </cell>
          <cell r="C256">
            <v>1360.6877250000002</v>
          </cell>
        </row>
        <row r="257">
          <cell r="A257">
            <v>1859.5</v>
          </cell>
          <cell r="C257">
            <v>1360.6677750000003</v>
          </cell>
        </row>
        <row r="258">
          <cell r="A258">
            <v>1860.5</v>
          </cell>
          <cell r="C258">
            <v>1360.6589400000005</v>
          </cell>
        </row>
        <row r="259">
          <cell r="A259">
            <v>1861.5</v>
          </cell>
          <cell r="C259">
            <v>1360.6741900000002</v>
          </cell>
        </row>
        <row r="260">
          <cell r="A260">
            <v>1862.5</v>
          </cell>
          <cell r="C260">
            <v>1360.6860700000002</v>
          </cell>
        </row>
        <row r="261">
          <cell r="A261">
            <v>1863.5</v>
          </cell>
          <cell r="C261">
            <v>1360.69436</v>
          </cell>
        </row>
        <row r="262">
          <cell r="A262">
            <v>1864.5</v>
          </cell>
          <cell r="C262">
            <v>1360.6972099999998</v>
          </cell>
        </row>
        <row r="263">
          <cell r="A263">
            <v>1865.5</v>
          </cell>
          <cell r="C263">
            <v>1360.7006100000001</v>
          </cell>
        </row>
        <row r="264">
          <cell r="A264">
            <v>1866.5</v>
          </cell>
          <cell r="C264">
            <v>1360.7017049999999</v>
          </cell>
        </row>
        <row r="265">
          <cell r="A265">
            <v>1867.5</v>
          </cell>
          <cell r="C265">
            <v>1360.702565</v>
          </cell>
        </row>
        <row r="266">
          <cell r="A266">
            <v>1868.5</v>
          </cell>
          <cell r="C266">
            <v>1360.6995900000002</v>
          </cell>
        </row>
        <row r="267">
          <cell r="A267">
            <v>1869.5</v>
          </cell>
          <cell r="C267">
            <v>1360.68399</v>
          </cell>
        </row>
        <row r="268">
          <cell r="A268">
            <v>1870.5</v>
          </cell>
          <cell r="C268">
            <v>1360.65606</v>
          </cell>
        </row>
        <row r="269">
          <cell r="A269">
            <v>1871.5</v>
          </cell>
          <cell r="C269">
            <v>1360.63039</v>
          </cell>
        </row>
        <row r="270">
          <cell r="A270">
            <v>1872.5</v>
          </cell>
          <cell r="C270">
            <v>1360.6168249999998</v>
          </cell>
        </row>
        <row r="271">
          <cell r="A271">
            <v>1873.5</v>
          </cell>
          <cell r="C271">
            <v>1360.6051249999996</v>
          </cell>
        </row>
        <row r="272">
          <cell r="A272">
            <v>1874.5</v>
          </cell>
          <cell r="C272">
            <v>1360.5964149999998</v>
          </cell>
        </row>
        <row r="273">
          <cell r="A273">
            <v>1875.5</v>
          </cell>
          <cell r="C273">
            <v>1360.5960649999997</v>
          </cell>
        </row>
        <row r="274">
          <cell r="A274">
            <v>1876.5</v>
          </cell>
          <cell r="C274">
            <v>1360.5940449999996</v>
          </cell>
        </row>
        <row r="275">
          <cell r="A275">
            <v>1877.5</v>
          </cell>
          <cell r="C275">
            <v>1360.5867099999996</v>
          </cell>
        </row>
        <row r="276">
          <cell r="A276">
            <v>1878.5</v>
          </cell>
          <cell r="C276">
            <v>1360.5810599999998</v>
          </cell>
        </row>
        <row r="277">
          <cell r="A277">
            <v>1879.5</v>
          </cell>
          <cell r="C277">
            <v>1360.5656399999998</v>
          </cell>
        </row>
        <row r="278">
          <cell r="A278">
            <v>1880.5</v>
          </cell>
          <cell r="C278">
            <v>1360.5375099999999</v>
          </cell>
        </row>
        <row r="279">
          <cell r="A279">
            <v>1881.5</v>
          </cell>
          <cell r="C279">
            <v>1360.4981500000001</v>
          </cell>
        </row>
        <row r="280">
          <cell r="A280">
            <v>1882.5</v>
          </cell>
          <cell r="C280">
            <v>1360.4748949999998</v>
          </cell>
        </row>
        <row r="281">
          <cell r="A281">
            <v>1883.5</v>
          </cell>
          <cell r="C281">
            <v>1360.4608199999998</v>
          </cell>
        </row>
        <row r="282">
          <cell r="A282">
            <v>1884.5</v>
          </cell>
          <cell r="C282">
            <v>1360.4653949999999</v>
          </cell>
        </row>
        <row r="283">
          <cell r="A283">
            <v>1885.5</v>
          </cell>
          <cell r="C283">
            <v>1360.48251</v>
          </cell>
        </row>
        <row r="284">
          <cell r="A284">
            <v>1886.5</v>
          </cell>
          <cell r="C284">
            <v>1360.4996299999998</v>
          </cell>
        </row>
        <row r="285">
          <cell r="A285">
            <v>1887.5</v>
          </cell>
          <cell r="C285">
            <v>1360.50803</v>
          </cell>
        </row>
        <row r="286">
          <cell r="A286">
            <v>1888.5</v>
          </cell>
          <cell r="C286">
            <v>1360.5095550000001</v>
          </cell>
        </row>
        <row r="287">
          <cell r="A287">
            <v>1889.5</v>
          </cell>
          <cell r="C287">
            <v>1360.5126050000003</v>
          </cell>
        </row>
        <row r="288">
          <cell r="A288">
            <v>1890.5</v>
          </cell>
          <cell r="C288">
            <v>1360.5131249999999</v>
          </cell>
        </row>
        <row r="289">
          <cell r="A289">
            <v>1891.5</v>
          </cell>
          <cell r="C289">
            <v>1360.5062800000001</v>
          </cell>
        </row>
        <row r="290">
          <cell r="A290">
            <v>1892.5</v>
          </cell>
          <cell r="C290">
            <v>1360.4893550000002</v>
          </cell>
        </row>
        <row r="291">
          <cell r="A291">
            <v>1893.5</v>
          </cell>
          <cell r="C291">
            <v>1360.4778950000002</v>
          </cell>
        </row>
        <row r="292">
          <cell r="A292">
            <v>1894.5</v>
          </cell>
          <cell r="C292">
            <v>1360.4769550000001</v>
          </cell>
        </row>
        <row r="293">
          <cell r="A293">
            <v>1895.5</v>
          </cell>
          <cell r="C293">
            <v>1360.4816850000002</v>
          </cell>
        </row>
        <row r="294">
          <cell r="A294">
            <v>1896.5</v>
          </cell>
          <cell r="C294">
            <v>1360.483745</v>
          </cell>
        </row>
        <row r="295">
          <cell r="A295">
            <v>1897.5</v>
          </cell>
          <cell r="C295">
            <v>1360.503825</v>
          </cell>
        </row>
        <row r="296">
          <cell r="A296">
            <v>1898.5</v>
          </cell>
          <cell r="C296">
            <v>1360.5208849999999</v>
          </cell>
        </row>
        <row r="297">
          <cell r="A297">
            <v>1899.5</v>
          </cell>
          <cell r="C297">
            <v>1360.5433149999999</v>
          </cell>
        </row>
        <row r="298">
          <cell r="A298">
            <v>1900.5</v>
          </cell>
          <cell r="C298">
            <v>1360.5599649999999</v>
          </cell>
        </row>
        <row r="299">
          <cell r="A299">
            <v>1901.5</v>
          </cell>
          <cell r="C299">
            <v>1360.5686099999998</v>
          </cell>
        </row>
        <row r="300">
          <cell r="A300">
            <v>1902.5</v>
          </cell>
          <cell r="C300">
            <v>1360.5594249999999</v>
          </cell>
        </row>
        <row r="301">
          <cell r="A301">
            <v>1903.5</v>
          </cell>
          <cell r="C301">
            <v>1360.5423649999998</v>
          </cell>
        </row>
        <row r="302">
          <cell r="A302">
            <v>1904.5</v>
          </cell>
          <cell r="C302">
            <v>1360.5169099999998</v>
          </cell>
        </row>
        <row r="303">
          <cell r="A303">
            <v>1905.5</v>
          </cell>
          <cell r="C303">
            <v>1360.4909849999999</v>
          </cell>
        </row>
        <row r="304">
          <cell r="A304">
            <v>1906.5</v>
          </cell>
          <cell r="C304">
            <v>1360.4879549999998</v>
          </cell>
        </row>
        <row r="305">
          <cell r="A305">
            <v>1907.5</v>
          </cell>
          <cell r="C305">
            <v>1360.50692</v>
          </cell>
        </row>
        <row r="306">
          <cell r="A306">
            <v>1908.5</v>
          </cell>
          <cell r="C306">
            <v>1360.54233</v>
          </cell>
        </row>
        <row r="307">
          <cell r="A307">
            <v>1909.5</v>
          </cell>
          <cell r="C307">
            <v>1360.5766899999999</v>
          </cell>
        </row>
        <row r="308">
          <cell r="A308">
            <v>1910.5</v>
          </cell>
          <cell r="C308">
            <v>1360.6014749999999</v>
          </cell>
        </row>
        <row r="309">
          <cell r="A309">
            <v>1911.5</v>
          </cell>
          <cell r="C309">
            <v>1360.6177700000001</v>
          </cell>
        </row>
        <row r="310">
          <cell r="A310">
            <v>1912.5</v>
          </cell>
          <cell r="C310">
            <v>1360.6319900000001</v>
          </cell>
        </row>
        <row r="311">
          <cell r="A311">
            <v>1913.5</v>
          </cell>
          <cell r="C311">
            <v>1360.6398450000002</v>
          </cell>
        </row>
        <row r="312">
          <cell r="A312">
            <v>1914.5</v>
          </cell>
          <cell r="C312">
            <v>1360.6380799999999</v>
          </cell>
        </row>
        <row r="313">
          <cell r="A313">
            <v>1915.5</v>
          </cell>
          <cell r="C313">
            <v>1360.625955</v>
          </cell>
        </row>
        <row r="314">
          <cell r="A314">
            <v>1916.5</v>
          </cell>
          <cell r="C314">
            <v>1360.6332449999998</v>
          </cell>
        </row>
        <row r="315">
          <cell r="A315">
            <v>1917.5</v>
          </cell>
          <cell r="C315">
            <v>1360.6366499999999</v>
          </cell>
        </row>
        <row r="316">
          <cell r="A316">
            <v>1918.5</v>
          </cell>
          <cell r="C316">
            <v>1360.6553499999998</v>
          </cell>
        </row>
        <row r="317">
          <cell r="A317">
            <v>1919.5</v>
          </cell>
          <cell r="C317">
            <v>1360.66473</v>
          </cell>
        </row>
        <row r="318">
          <cell r="A318">
            <v>1920.5</v>
          </cell>
          <cell r="C318">
            <v>1360.6777850000001</v>
          </cell>
        </row>
        <row r="319">
          <cell r="A319">
            <v>1921.5</v>
          </cell>
          <cell r="C319">
            <v>1360.6956049999999</v>
          </cell>
        </row>
        <row r="320">
          <cell r="A320">
            <v>1922.5</v>
          </cell>
          <cell r="C320">
            <v>1360.7119499999999</v>
          </cell>
        </row>
        <row r="321">
          <cell r="A321">
            <v>1923.5</v>
          </cell>
          <cell r="C321">
            <v>1360.72495</v>
          </cell>
        </row>
        <row r="322">
          <cell r="A322">
            <v>1924.5</v>
          </cell>
          <cell r="C322">
            <v>1360.7341249999999</v>
          </cell>
        </row>
        <row r="323">
          <cell r="A323">
            <v>1925.5</v>
          </cell>
          <cell r="C323">
            <v>1360.74152</v>
          </cell>
        </row>
        <row r="324">
          <cell r="A324">
            <v>1926.5</v>
          </cell>
          <cell r="C324">
            <v>1360.745195</v>
          </cell>
        </row>
        <row r="325">
          <cell r="A325">
            <v>1927.5</v>
          </cell>
          <cell r="C325">
            <v>1360.758675</v>
          </cell>
        </row>
        <row r="326">
          <cell r="A326">
            <v>1928.5</v>
          </cell>
          <cell r="C326">
            <v>1360.7613800000001</v>
          </cell>
        </row>
        <row r="327">
          <cell r="A327">
            <v>1929.5</v>
          </cell>
          <cell r="C327">
            <v>1360.7627450000002</v>
          </cell>
        </row>
        <row r="328">
          <cell r="A328">
            <v>1930.5</v>
          </cell>
          <cell r="C328">
            <v>1360.7753749999999</v>
          </cell>
        </row>
        <row r="329">
          <cell r="A329">
            <v>1931.5</v>
          </cell>
          <cell r="C329">
            <v>1360.7929950000002</v>
          </cell>
        </row>
        <row r="330">
          <cell r="A330">
            <v>1932.5</v>
          </cell>
          <cell r="C330">
            <v>1360.81151</v>
          </cell>
        </row>
        <row r="331">
          <cell r="A331">
            <v>1933.5</v>
          </cell>
          <cell r="C331">
            <v>1360.8289950000001</v>
          </cell>
        </row>
        <row r="332">
          <cell r="A332">
            <v>1934.5</v>
          </cell>
          <cell r="C332">
            <v>1360.8384249999999</v>
          </cell>
        </row>
        <row r="333">
          <cell r="A333">
            <v>1935.5</v>
          </cell>
          <cell r="C333">
            <v>1360.84689</v>
          </cell>
        </row>
        <row r="334">
          <cell r="A334">
            <v>1936.5</v>
          </cell>
          <cell r="C334">
            <v>1360.85799</v>
          </cell>
        </row>
        <row r="335">
          <cell r="A335">
            <v>1937.5</v>
          </cell>
          <cell r="C335">
            <v>1360.870615</v>
          </cell>
        </row>
        <row r="336">
          <cell r="A336">
            <v>1938.5</v>
          </cell>
          <cell r="C336">
            <v>1360.8890049999998</v>
          </cell>
        </row>
        <row r="337">
          <cell r="A337">
            <v>1939.5</v>
          </cell>
          <cell r="C337">
            <v>1360.919355</v>
          </cell>
        </row>
        <row r="338">
          <cell r="A338">
            <v>1940.5</v>
          </cell>
          <cell r="C338">
            <v>1360.9475150000001</v>
          </cell>
        </row>
        <row r="339">
          <cell r="A339">
            <v>1941.5</v>
          </cell>
          <cell r="C339">
            <v>1360.962865</v>
          </cell>
        </row>
        <row r="340">
          <cell r="A340">
            <v>1942.5</v>
          </cell>
          <cell r="C340">
            <v>1360.9712599999998</v>
          </cell>
        </row>
        <row r="341">
          <cell r="A341">
            <v>1943.5</v>
          </cell>
          <cell r="C341">
            <v>1360.9840499999998</v>
          </cell>
        </row>
        <row r="342">
          <cell r="A342">
            <v>1944.5</v>
          </cell>
          <cell r="C342">
            <v>1360.9942099999998</v>
          </cell>
        </row>
        <row r="343">
          <cell r="A343">
            <v>1945.5</v>
          </cell>
          <cell r="C343">
            <v>1361.0012649999999</v>
          </cell>
        </row>
        <row r="344">
          <cell r="A344">
            <v>1946.5</v>
          </cell>
          <cell r="C344">
            <v>1361.0053399999999</v>
          </cell>
        </row>
        <row r="345">
          <cell r="A345">
            <v>1947.5</v>
          </cell>
          <cell r="C345">
            <v>1361.0149799999999</v>
          </cell>
        </row>
        <row r="346">
          <cell r="A346">
            <v>1948.5</v>
          </cell>
          <cell r="C346">
            <v>1361.0517199999999</v>
          </cell>
        </row>
        <row r="347">
          <cell r="A347">
            <v>1949.5</v>
          </cell>
          <cell r="C347">
            <v>1361.08835</v>
          </cell>
        </row>
        <row r="348">
          <cell r="A348">
            <v>1950.5</v>
          </cell>
          <cell r="C348">
            <v>1361.1118349999999</v>
          </cell>
        </row>
        <row r="349">
          <cell r="A349">
            <v>1951.5</v>
          </cell>
          <cell r="C349">
            <v>1361.1332849999999</v>
          </cell>
        </row>
        <row r="350">
          <cell r="A350">
            <v>1952.5</v>
          </cell>
          <cell r="C350">
            <v>1361.1375</v>
          </cell>
        </row>
        <row r="351">
          <cell r="A351">
            <v>1953.5</v>
          </cell>
          <cell r="C351">
            <v>1361.1378549999999</v>
          </cell>
        </row>
        <row r="352">
          <cell r="A352">
            <v>1954.5</v>
          </cell>
          <cell r="C352">
            <v>1361.1431749999997</v>
          </cell>
        </row>
        <row r="353">
          <cell r="A353">
            <v>1955.5</v>
          </cell>
          <cell r="C353">
            <v>1361.14591</v>
          </cell>
        </row>
        <row r="354">
          <cell r="A354">
            <v>1956.5</v>
          </cell>
          <cell r="C354">
            <v>1361.1375500000001</v>
          </cell>
        </row>
        <row r="355">
          <cell r="A355">
            <v>1957.5</v>
          </cell>
          <cell r="C355">
            <v>1361.133235</v>
          </cell>
        </row>
        <row r="356">
          <cell r="A356">
            <v>1958.5</v>
          </cell>
          <cell r="C356">
            <v>1361.1247500000002</v>
          </cell>
        </row>
        <row r="357">
          <cell r="A357">
            <v>1959.5</v>
          </cell>
          <cell r="C357">
            <v>1361.1146199999998</v>
          </cell>
        </row>
        <row r="358">
          <cell r="A358">
            <v>1960.5</v>
          </cell>
          <cell r="C358">
            <v>1361.1130349999999</v>
          </cell>
        </row>
        <row r="359">
          <cell r="A359">
            <v>1961.5</v>
          </cell>
          <cell r="C359">
            <v>1361.125935</v>
          </cell>
        </row>
        <row r="360">
          <cell r="A360">
            <v>1962.5</v>
          </cell>
          <cell r="C360">
            <v>1361.1354500000002</v>
          </cell>
        </row>
        <row r="361">
          <cell r="A361">
            <v>1963.5</v>
          </cell>
          <cell r="C361">
            <v>1361.1493399999999</v>
          </cell>
        </row>
        <row r="362">
          <cell r="A362">
            <v>1964.5</v>
          </cell>
          <cell r="C362">
            <v>1361.1578850000001</v>
          </cell>
        </row>
        <row r="363">
          <cell r="A363">
            <v>1965.5</v>
          </cell>
          <cell r="C363">
            <v>1361.16139</v>
          </cell>
        </row>
        <row r="364">
          <cell r="A364">
            <v>1966.5</v>
          </cell>
          <cell r="C364">
            <v>1361.1531100000002</v>
          </cell>
        </row>
        <row r="365">
          <cell r="A365">
            <v>1967.5</v>
          </cell>
          <cell r="C365">
            <v>1361.1167700000001</v>
          </cell>
        </row>
        <row r="366">
          <cell r="A366">
            <v>1968.5</v>
          </cell>
          <cell r="C366">
            <v>1361.0643050000001</v>
          </cell>
        </row>
        <row r="367">
          <cell r="A367">
            <v>1969.5</v>
          </cell>
          <cell r="C367">
            <v>1361.0320650000001</v>
          </cell>
        </row>
        <row r="368">
          <cell r="A368">
            <v>1970.5</v>
          </cell>
          <cell r="C368">
            <v>1361.0340800000001</v>
          </cell>
        </row>
        <row r="369">
          <cell r="A369">
            <v>1971.5</v>
          </cell>
          <cell r="C369">
            <v>1361.044695</v>
          </cell>
        </row>
        <row r="370">
          <cell r="A370">
            <v>1972.5</v>
          </cell>
          <cell r="C370">
            <v>1361.0790750000001</v>
          </cell>
        </row>
        <row r="371">
          <cell r="A371">
            <v>1973.5</v>
          </cell>
          <cell r="C371">
            <v>1361.1007249999998</v>
          </cell>
        </row>
        <row r="372">
          <cell r="A372">
            <v>1974.5</v>
          </cell>
          <cell r="C372">
            <v>1361.124785</v>
          </cell>
        </row>
        <row r="373">
          <cell r="A373">
            <v>1975.5</v>
          </cell>
          <cell r="C373">
            <v>1361.1279199999999</v>
          </cell>
        </row>
        <row r="374">
          <cell r="A374">
            <v>1976.5</v>
          </cell>
          <cell r="C374">
            <v>1361.1208750000001</v>
          </cell>
        </row>
        <row r="375">
          <cell r="A375">
            <v>1977.5</v>
          </cell>
          <cell r="C375">
            <v>1361.1028549999996</v>
          </cell>
        </row>
        <row r="376">
          <cell r="A376">
            <v>1978.5</v>
          </cell>
          <cell r="C376">
            <v>1361.080845</v>
          </cell>
        </row>
        <row r="377">
          <cell r="A377">
            <v>1979.5</v>
          </cell>
          <cell r="C377">
            <v>1361.0716349999998</v>
          </cell>
        </row>
        <row r="378">
          <cell r="A378">
            <v>1980.5</v>
          </cell>
          <cell r="C378">
            <v>1361.0849449999998</v>
          </cell>
        </row>
        <row r="379">
          <cell r="A379">
            <v>1981.5</v>
          </cell>
          <cell r="C379">
            <v>1361.0937549999999</v>
          </cell>
        </row>
        <row r="380">
          <cell r="A380">
            <v>1982.5</v>
          </cell>
          <cell r="C380">
            <v>1361.1176449999998</v>
          </cell>
        </row>
        <row r="381">
          <cell r="A381">
            <v>1983.5</v>
          </cell>
          <cell r="C381">
            <v>1361.1280449999999</v>
          </cell>
        </row>
        <row r="382">
          <cell r="A382">
            <v>1984.5</v>
          </cell>
          <cell r="C382">
            <v>1361.1319449999999</v>
          </cell>
        </row>
        <row r="383">
          <cell r="A383">
            <v>1985.5</v>
          </cell>
          <cell r="C383">
            <v>1361.13049</v>
          </cell>
        </row>
        <row r="384">
          <cell r="A384">
            <v>1986.5</v>
          </cell>
          <cell r="C384">
            <v>1361.1313</v>
          </cell>
        </row>
        <row r="385">
          <cell r="A385">
            <v>1987.5</v>
          </cell>
          <cell r="C385">
            <v>1361.1303850000002</v>
          </cell>
        </row>
        <row r="386">
          <cell r="A386">
            <v>1988.5</v>
          </cell>
          <cell r="C386">
            <v>1361.1262200000001</v>
          </cell>
        </row>
        <row r="387">
          <cell r="A387">
            <v>1989.5</v>
          </cell>
          <cell r="C387">
            <v>1361.1242050000003</v>
          </cell>
        </row>
        <row r="388">
          <cell r="A388">
            <v>1990.5</v>
          </cell>
          <cell r="C388">
            <v>1361.1181250000002</v>
          </cell>
        </row>
        <row r="389">
          <cell r="A389">
            <v>1991.5</v>
          </cell>
          <cell r="C389">
            <v>1361.11915</v>
          </cell>
        </row>
        <row r="390">
          <cell r="A390">
            <v>1992.5</v>
          </cell>
          <cell r="C390">
            <v>1361.1134150000003</v>
          </cell>
        </row>
        <row r="391">
          <cell r="A391">
            <v>1993.5</v>
          </cell>
          <cell r="C391">
            <v>1361.1335200000001</v>
          </cell>
        </row>
        <row r="392">
          <cell r="A392">
            <v>1994.5</v>
          </cell>
          <cell r="C392">
            <v>1361.1237100000001</v>
          </cell>
        </row>
        <row r="393">
          <cell r="A393">
            <v>1995.5</v>
          </cell>
          <cell r="C393">
            <v>1361.129995</v>
          </cell>
        </row>
        <row r="394">
          <cell r="A394">
            <v>1996.5</v>
          </cell>
          <cell r="C394">
            <v>1361.1358249999998</v>
          </cell>
        </row>
        <row r="395">
          <cell r="A395">
            <v>1997.5</v>
          </cell>
          <cell r="C395">
            <v>1361.1372700000002</v>
          </cell>
        </row>
        <row r="396">
          <cell r="A396">
            <v>1998.5</v>
          </cell>
          <cell r="C396">
            <v>1361.1265600000002</v>
          </cell>
        </row>
        <row r="397">
          <cell r="A397">
            <v>1999.5</v>
          </cell>
          <cell r="C397">
            <v>1361.0973600000002</v>
          </cell>
        </row>
        <row r="398">
          <cell r="A398">
            <v>2000.5</v>
          </cell>
          <cell r="C398">
            <v>1361.042905</v>
          </cell>
        </row>
        <row r="399">
          <cell r="A399">
            <v>2001.5</v>
          </cell>
          <cell r="C399">
            <v>1361.0052950000002</v>
          </cell>
        </row>
        <row r="400">
          <cell r="A400">
            <v>2002.5</v>
          </cell>
          <cell r="C400">
            <v>1360.9829950000001</v>
          </cell>
        </row>
        <row r="401">
          <cell r="A401">
            <v>2003.5</v>
          </cell>
          <cell r="C401">
            <v>1360.9795099999999</v>
          </cell>
        </row>
        <row r="402">
          <cell r="A402">
            <v>2004.5</v>
          </cell>
          <cell r="C402">
            <v>1361.0001900000002</v>
          </cell>
        </row>
        <row r="403">
          <cell r="A403">
            <v>2005.5</v>
          </cell>
          <cell r="C403">
            <v>1361.0327650000002</v>
          </cell>
        </row>
        <row r="404">
          <cell r="A404">
            <v>2006.5</v>
          </cell>
          <cell r="C404">
            <v>1361.0675100000003</v>
          </cell>
        </row>
        <row r="405">
          <cell r="A405">
            <v>2007.5</v>
          </cell>
          <cell r="C405">
            <v>1361.0839800000001</v>
          </cell>
        </row>
        <row r="406">
          <cell r="A406">
            <v>2008.5</v>
          </cell>
          <cell r="C406">
            <v>1361.0810049999998</v>
          </cell>
        </row>
        <row r="407">
          <cell r="A407">
            <v>2009.5</v>
          </cell>
          <cell r="C407">
            <v>1361.0758789473684</v>
          </cell>
        </row>
        <row r="408">
          <cell r="A408">
            <v>2010.5</v>
          </cell>
          <cell r="C408">
            <v>1361.053288888889</v>
          </cell>
        </row>
        <row r="409">
          <cell r="A409">
            <v>2011.5</v>
          </cell>
          <cell r="C409">
            <v>1361.0174352941176</v>
          </cell>
        </row>
        <row r="410">
          <cell r="A410">
            <v>2012.5</v>
          </cell>
          <cell r="C410">
            <v>1360.9828312500001</v>
          </cell>
        </row>
        <row r="411">
          <cell r="A411">
            <v>2013.5</v>
          </cell>
          <cell r="C411">
            <v>1360.9393066666667</v>
          </cell>
        </row>
        <row r="412">
          <cell r="A412">
            <v>2014.5</v>
          </cell>
          <cell r="C412">
            <v>1360.9335428571426</v>
          </cell>
        </row>
        <row r="413">
          <cell r="A413">
            <v>2015.5</v>
          </cell>
          <cell r="C413">
            <v>1360.9346923076921</v>
          </cell>
        </row>
        <row r="414">
          <cell r="A414">
            <v>2016.5</v>
          </cell>
          <cell r="C414">
            <v>1360.9499000000001</v>
          </cell>
        </row>
        <row r="415">
          <cell r="A415">
            <v>2017.5</v>
          </cell>
          <cell r="C415">
            <v>1360.9750636363635</v>
          </cell>
        </row>
      </sheetData>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ncdc.noaa.gov/teleconnections/pd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B9BE-ADA2-4C3B-9A62-FC4DBC22E149}">
  <dimension ref="A1:BE2024"/>
  <sheetViews>
    <sheetView workbookViewId="0">
      <selection activeCell="F7" sqref="F7"/>
    </sheetView>
  </sheetViews>
  <sheetFormatPr defaultRowHeight="15"/>
  <sheetData>
    <row r="1" spans="1:57">
      <c r="L1">
        <v>1</v>
      </c>
      <c r="M1" s="4">
        <v>0.25</v>
      </c>
      <c r="N1" t="s">
        <v>41</v>
      </c>
      <c r="BC1" s="5" t="s">
        <v>52</v>
      </c>
    </row>
    <row r="2" spans="1:57">
      <c r="L2">
        <v>0</v>
      </c>
      <c r="M2" s="4">
        <v>0.75</v>
      </c>
      <c r="N2" t="s">
        <v>40</v>
      </c>
      <c r="AD2" t="s">
        <v>39</v>
      </c>
      <c r="AP2" t="s">
        <v>38</v>
      </c>
      <c r="BC2" t="s">
        <v>43</v>
      </c>
    </row>
    <row r="3" spans="1:57">
      <c r="D3" t="s">
        <v>37</v>
      </c>
      <c r="I3" t="s">
        <v>42</v>
      </c>
      <c r="J3" t="s">
        <v>36</v>
      </c>
      <c r="L3" t="s">
        <v>35</v>
      </c>
      <c r="M3" t="s">
        <v>34</v>
      </c>
      <c r="O3" t="s">
        <v>33</v>
      </c>
      <c r="R3" t="s">
        <v>32</v>
      </c>
      <c r="S3" t="s">
        <v>31</v>
      </c>
      <c r="T3" t="s">
        <v>30</v>
      </c>
      <c r="U3" t="s">
        <v>29</v>
      </c>
      <c r="Y3" s="3" t="s">
        <v>28</v>
      </c>
      <c r="Z3" s="3" t="s">
        <v>27</v>
      </c>
      <c r="AC3" t="s">
        <v>25</v>
      </c>
      <c r="AD3" t="s">
        <v>26</v>
      </c>
      <c r="AE3" t="s">
        <v>25</v>
      </c>
      <c r="AJ3" s="3" t="s">
        <v>24</v>
      </c>
      <c r="AK3" s="3" t="s">
        <v>23</v>
      </c>
      <c r="AM3" t="s">
        <v>22</v>
      </c>
      <c r="AN3" t="s">
        <v>21</v>
      </c>
      <c r="AP3" t="s">
        <v>20</v>
      </c>
      <c r="AQ3" t="s">
        <v>19</v>
      </c>
      <c r="BC3" t="s">
        <v>49</v>
      </c>
    </row>
    <row r="4" spans="1:57">
      <c r="A4">
        <v>1856</v>
      </c>
      <c r="B4" t="s">
        <v>0</v>
      </c>
      <c r="C4">
        <f>A4+1/24</f>
        <v>1856.0416666666667</v>
      </c>
      <c r="D4">
        <f>'NOAA-AMO-Raw'!B$1</f>
        <v>0.23200000000000001</v>
      </c>
      <c r="H4">
        <f>'[2]TSI-Data-Yearly'!A254</f>
        <v>1856.5</v>
      </c>
      <c r="I4">
        <f>'[2]TSI-Data-Yearly'!C254</f>
        <v>1360.71452</v>
      </c>
      <c r="J4">
        <f>(I4-1360.461)/(1361.161-1360.461)*(0.165+0.53)-0.53</f>
        <v>-0.27829085714289292</v>
      </c>
      <c r="K4">
        <v>1</v>
      </c>
      <c r="L4">
        <f>AVERAGE(D4:D15)</f>
        <v>0.20874999999999999</v>
      </c>
      <c r="M4">
        <f t="shared" ref="M4:M35" si="0">IF(K4=1,J4*(1-$M$1)+L4*$M$1,J4*(1-$M$2)+L4*$M$2)</f>
        <v>-0.15653064285716969</v>
      </c>
      <c r="N4">
        <f>[2]HadCRUT4!C5</f>
        <v>1850.0416666666667</v>
      </c>
      <c r="O4">
        <f>[2]HadCRUT4!D5</f>
        <v>-0.70199999999999996</v>
      </c>
      <c r="Q4">
        <f t="shared" ref="Q4:Q35" si="1">R4-2000</f>
        <v>-149.5</v>
      </c>
      <c r="R4">
        <v>1850.5</v>
      </c>
      <c r="S4">
        <f>AVERAGE(O4:O15)</f>
        <v>-0.37708333333333344</v>
      </c>
      <c r="T4">
        <f t="shared" ref="T4:T35" si="2">S4</f>
        <v>-0.37708333333333344</v>
      </c>
      <c r="V4">
        <f t="shared" ref="V4:V67" si="3">N4-2000</f>
        <v>-149.95833333333326</v>
      </c>
      <c r="W4">
        <f t="shared" ref="W4:W67" si="4">O4-31.35</f>
        <v>-32.052</v>
      </c>
      <c r="X4">
        <f t="shared" ref="X4:X67" si="5">O4*2-31.35</f>
        <v>-32.754000000000005</v>
      </c>
      <c r="AB4">
        <v>1978.9583333333333</v>
      </c>
      <c r="AC4">
        <v>-0.36</v>
      </c>
      <c r="AD4">
        <v>0.12</v>
      </c>
      <c r="AE4">
        <f t="shared" ref="AE4:AE67" si="6">AC4+AD4</f>
        <v>-0.24</v>
      </c>
      <c r="AG4">
        <f t="shared" ref="AG4:AG67" si="7">AB4-2000</f>
        <v>-21.041666666666742</v>
      </c>
      <c r="AH4">
        <f t="shared" ref="AH4:AH67" si="8">AE4-31.35</f>
        <v>-31.59</v>
      </c>
      <c r="AI4">
        <f t="shared" ref="AI4:AI67" si="9">AE4*2-31.35</f>
        <v>-31.830000000000002</v>
      </c>
      <c r="AP4" t="s">
        <v>13</v>
      </c>
      <c r="AQ4" t="s">
        <v>18</v>
      </c>
      <c r="AX4" t="s">
        <v>17</v>
      </c>
    </row>
    <row r="5" spans="1:57">
      <c r="A5">
        <f t="shared" ref="A5:A15" si="10">A4</f>
        <v>1856</v>
      </c>
      <c r="B5" t="s">
        <v>1</v>
      </c>
      <c r="C5">
        <f t="shared" ref="C5:C68" si="11">C4+1/12</f>
        <v>1856.125</v>
      </c>
      <c r="D5">
        <f>'NOAA-AMO-Raw'!C$1</f>
        <v>0.16500000000000001</v>
      </c>
      <c r="H5">
        <f>'[2]TSI-Data-Yearly'!A255</f>
        <v>1857.5</v>
      </c>
      <c r="I5">
        <f>'[2]TSI-Data-Yearly'!C255</f>
        <v>1360.7051349999999</v>
      </c>
      <c r="J5">
        <f t="shared" ref="J5:J35" si="12">(I5-1360.461)/(1361.161-1360.461)*(0.165+0.53)-0.53</f>
        <v>-0.28760882142867183</v>
      </c>
      <c r="K5">
        <f t="shared" ref="K5:K36" si="13">K4</f>
        <v>1</v>
      </c>
      <c r="L5">
        <f>AVERAGE(D16:D27)</f>
        <v>-1.0249999999999997E-2</v>
      </c>
      <c r="M5">
        <f t="shared" si="0"/>
        <v>-0.21826911607150387</v>
      </c>
      <c r="N5">
        <f>[2]HadCRUT4!C6</f>
        <v>1850.125</v>
      </c>
      <c r="O5">
        <f>[2]HadCRUT4!D6</f>
        <v>-0.28100000000000003</v>
      </c>
      <c r="Q5">
        <f t="shared" si="1"/>
        <v>-148.5</v>
      </c>
      <c r="R5">
        <f t="shared" ref="R5:R36" si="14">R4+1</f>
        <v>1851.5</v>
      </c>
      <c r="S5">
        <f>AVERAGE(O16:O27)</f>
        <v>-0.22433333333333338</v>
      </c>
      <c r="T5">
        <f t="shared" si="2"/>
        <v>-0.22433333333333338</v>
      </c>
      <c r="V5">
        <f t="shared" si="3"/>
        <v>-149.875</v>
      </c>
      <c r="W5">
        <f t="shared" si="4"/>
        <v>-31.631</v>
      </c>
      <c r="X5">
        <f t="shared" si="5"/>
        <v>-31.912000000000003</v>
      </c>
      <c r="AB5">
        <v>1979.0416666666665</v>
      </c>
      <c r="AC5">
        <v>-0.33</v>
      </c>
      <c r="AD5">
        <f t="shared" ref="AD5:AD68" si="15">AD4</f>
        <v>0.12</v>
      </c>
      <c r="AE5">
        <f t="shared" si="6"/>
        <v>-0.21000000000000002</v>
      </c>
      <c r="AG5">
        <f t="shared" si="7"/>
        <v>-20.958333333333485</v>
      </c>
      <c r="AH5">
        <f t="shared" si="8"/>
        <v>-31.560000000000002</v>
      </c>
      <c r="AI5">
        <f t="shared" si="9"/>
        <v>-31.770000000000003</v>
      </c>
      <c r="AL5">
        <v>1979.5</v>
      </c>
      <c r="AM5">
        <f>AVERAGE(AE5:AE16)</f>
        <v>-8.9166666666666658E-2</v>
      </c>
      <c r="AN5">
        <f t="shared" ref="AN5:AN36" si="16">AM5</f>
        <v>-8.9166666666666658E-2</v>
      </c>
      <c r="AP5">
        <v>1958.2080000000001</v>
      </c>
      <c r="AQ5">
        <v>315.70999999999998</v>
      </c>
      <c r="AR5">
        <f t="shared" ref="AR5:AR68" si="17">(AQ5-310.7)/95.55*2.35+1360.45</f>
        <v>1360.5732182103611</v>
      </c>
      <c r="AT5">
        <f t="shared" ref="AT5:AT68" si="18">(AQ5-313.2)/96.45*1.45+1360.6</f>
        <v>1360.6377345775013</v>
      </c>
      <c r="AW5" s="2">
        <v>1850</v>
      </c>
      <c r="AX5">
        <v>285.2</v>
      </c>
      <c r="AY5">
        <f t="shared" ref="AY5:AY36" si="19">(AX5-313.2)/96.45*1.45+1360.6</f>
        <v>1360.1790565059616</v>
      </c>
      <c r="BC5" t="s">
        <v>44</v>
      </c>
    </row>
    <row r="6" spans="1:57">
      <c r="A6">
        <f t="shared" si="10"/>
        <v>1856</v>
      </c>
      <c r="B6" t="s">
        <v>2</v>
      </c>
      <c r="C6">
        <f t="shared" si="11"/>
        <v>1856.2083333333333</v>
      </c>
      <c r="D6">
        <f>'NOAA-AMO-Raw'!D$1</f>
        <v>0.23599999999999999</v>
      </c>
      <c r="H6">
        <f>'[2]TSI-Data-Yearly'!A256</f>
        <v>1858.5</v>
      </c>
      <c r="I6">
        <f>'[2]TSI-Data-Yearly'!C256</f>
        <v>1360.6877250000002</v>
      </c>
      <c r="J6">
        <f t="shared" si="12"/>
        <v>-0.30489446428551548</v>
      </c>
      <c r="K6">
        <f t="shared" si="13"/>
        <v>1</v>
      </c>
      <c r="L6">
        <f>AVERAGE(D28:D39)</f>
        <v>1.6749999999999991E-2</v>
      </c>
      <c r="M6">
        <f t="shared" si="0"/>
        <v>-0.2244833482141366</v>
      </c>
      <c r="N6">
        <f>[2]HadCRUT4!C7</f>
        <v>1850.2083333333333</v>
      </c>
      <c r="O6">
        <f>[2]HadCRUT4!D7</f>
        <v>-0.73199999999999998</v>
      </c>
      <c r="Q6">
        <f t="shared" si="1"/>
        <v>-147.5</v>
      </c>
      <c r="R6">
        <f t="shared" si="14"/>
        <v>1852.5</v>
      </c>
      <c r="S6">
        <f>AVERAGE(O28:O39)</f>
        <v>-0.22833333333333336</v>
      </c>
      <c r="T6">
        <f t="shared" si="2"/>
        <v>-0.22833333333333336</v>
      </c>
      <c r="V6">
        <f t="shared" si="3"/>
        <v>-149.79166666666674</v>
      </c>
      <c r="W6">
        <f t="shared" si="4"/>
        <v>-32.082000000000001</v>
      </c>
      <c r="X6">
        <f t="shared" si="5"/>
        <v>-32.814</v>
      </c>
      <c r="AB6">
        <v>1979.1249999999998</v>
      </c>
      <c r="AC6">
        <v>-0.27</v>
      </c>
      <c r="AD6">
        <f t="shared" si="15"/>
        <v>0.12</v>
      </c>
      <c r="AE6">
        <f t="shared" si="6"/>
        <v>-0.15000000000000002</v>
      </c>
      <c r="AG6">
        <f t="shared" si="7"/>
        <v>-20.875000000000227</v>
      </c>
      <c r="AH6">
        <f t="shared" si="8"/>
        <v>-31.5</v>
      </c>
      <c r="AI6">
        <f t="shared" si="9"/>
        <v>-31.650000000000002</v>
      </c>
      <c r="AL6">
        <f t="shared" ref="AL6:AL44" si="20">AL5+1</f>
        <v>1980.5</v>
      </c>
      <c r="AM6">
        <f>AVERAGE(AE17:AE28)</f>
        <v>7.8333333333333324E-2</v>
      </c>
      <c r="AN6">
        <f t="shared" si="16"/>
        <v>7.8333333333333324E-2</v>
      </c>
      <c r="AP6">
        <v>1958.2919999999999</v>
      </c>
      <c r="AQ6">
        <v>317.45</v>
      </c>
      <c r="AR6">
        <f t="shared" si="17"/>
        <v>1360.6160125588697</v>
      </c>
      <c r="AT6">
        <f t="shared" si="18"/>
        <v>1360.6638932089165</v>
      </c>
      <c r="AW6" s="2">
        <v>1851</v>
      </c>
      <c r="AX6">
        <v>285.10000000000002</v>
      </c>
      <c r="AY6">
        <f t="shared" si="19"/>
        <v>1360.1775531363401</v>
      </c>
    </row>
    <row r="7" spans="1:57">
      <c r="A7">
        <f t="shared" si="10"/>
        <v>1856</v>
      </c>
      <c r="B7" t="s">
        <v>3</v>
      </c>
      <c r="C7">
        <f t="shared" si="11"/>
        <v>1856.2916666666665</v>
      </c>
      <c r="D7">
        <f>'NOAA-AMO-Raw'!E$1</f>
        <v>0.155</v>
      </c>
      <c r="H7">
        <f>'[2]TSI-Data-Yearly'!A257</f>
        <v>1859.5</v>
      </c>
      <c r="I7">
        <f>'[2]TSI-Data-Yearly'!C257</f>
        <v>1360.6677750000003</v>
      </c>
      <c r="J7">
        <f t="shared" si="12"/>
        <v>-0.32470196428539566</v>
      </c>
      <c r="K7">
        <f t="shared" si="13"/>
        <v>1</v>
      </c>
      <c r="L7">
        <f>AVERAGE(D40:D51)</f>
        <v>2.7250000000000007E-2</v>
      </c>
      <c r="M7">
        <f t="shared" si="0"/>
        <v>-0.23671397321404675</v>
      </c>
      <c r="N7">
        <f>[2]HadCRUT4!C8</f>
        <v>1850.2916666666665</v>
      </c>
      <c r="O7">
        <f>[2]HadCRUT4!D8</f>
        <v>-0.56899999999999995</v>
      </c>
      <c r="Q7">
        <f t="shared" si="1"/>
        <v>-146.5</v>
      </c>
      <c r="R7">
        <f t="shared" si="14"/>
        <v>1853.5</v>
      </c>
      <c r="S7">
        <f>AVERAGE(O40:O51)</f>
        <v>-0.27308333333333329</v>
      </c>
      <c r="T7">
        <f t="shared" si="2"/>
        <v>-0.27308333333333329</v>
      </c>
      <c r="V7">
        <f t="shared" si="3"/>
        <v>-149.70833333333348</v>
      </c>
      <c r="W7">
        <f t="shared" si="4"/>
        <v>-31.919</v>
      </c>
      <c r="X7">
        <f t="shared" si="5"/>
        <v>-32.488</v>
      </c>
      <c r="AB7">
        <v>1979.208333333333</v>
      </c>
      <c r="AC7">
        <v>-0.26</v>
      </c>
      <c r="AD7">
        <f t="shared" si="15"/>
        <v>0.12</v>
      </c>
      <c r="AE7">
        <f t="shared" si="6"/>
        <v>-0.14000000000000001</v>
      </c>
      <c r="AG7">
        <f t="shared" si="7"/>
        <v>-20.79166666666697</v>
      </c>
      <c r="AH7">
        <f t="shared" si="8"/>
        <v>-31.490000000000002</v>
      </c>
      <c r="AI7">
        <f t="shared" si="9"/>
        <v>-31.630000000000003</v>
      </c>
      <c r="AL7">
        <f t="shared" si="20"/>
        <v>1981.5</v>
      </c>
      <c r="AM7">
        <f>AVERAGE(AE29:AE40)</f>
        <v>9.1666666666666598E-3</v>
      </c>
      <c r="AN7">
        <f t="shared" si="16"/>
        <v>9.1666666666666598E-3</v>
      </c>
      <c r="AP7">
        <v>1958.375</v>
      </c>
      <c r="AQ7">
        <v>317.5</v>
      </c>
      <c r="AR7">
        <f t="shared" si="17"/>
        <v>1360.617242281528</v>
      </c>
      <c r="AT7">
        <f t="shared" si="18"/>
        <v>1360.6646448937272</v>
      </c>
      <c r="AW7" s="2">
        <v>1852</v>
      </c>
      <c r="AX7">
        <v>285</v>
      </c>
      <c r="AY7">
        <f t="shared" si="19"/>
        <v>1360.1760497667185</v>
      </c>
      <c r="BC7" t="s">
        <v>45</v>
      </c>
    </row>
    <row r="8" spans="1:57">
      <c r="A8">
        <f t="shared" si="10"/>
        <v>1856</v>
      </c>
      <c r="B8" t="s">
        <v>4</v>
      </c>
      <c r="C8">
        <f t="shared" si="11"/>
        <v>1856.3749999999998</v>
      </c>
      <c r="D8">
        <f>'NOAA-AMO-Raw'!F$1</f>
        <v>0.20799999999999999</v>
      </c>
      <c r="H8">
        <f>'[2]TSI-Data-Yearly'!A258</f>
        <v>1860.5</v>
      </c>
      <c r="I8">
        <f>'[2]TSI-Data-Yearly'!C258</f>
        <v>1360.6589400000005</v>
      </c>
      <c r="J8">
        <f t="shared" si="12"/>
        <v>-0.33347385714240163</v>
      </c>
      <c r="K8">
        <f t="shared" si="13"/>
        <v>1</v>
      </c>
      <c r="L8">
        <f>AVERAGE(D52:D63)</f>
        <v>9.3666666666666676E-2</v>
      </c>
      <c r="M8">
        <f t="shared" si="0"/>
        <v>-0.22668872619013455</v>
      </c>
      <c r="N8">
        <f>[2]HadCRUT4!C9</f>
        <v>1850.3749999999998</v>
      </c>
      <c r="O8">
        <f>[2]HadCRUT4!D9</f>
        <v>-0.32600000000000001</v>
      </c>
      <c r="Q8">
        <f t="shared" si="1"/>
        <v>-145.5</v>
      </c>
      <c r="R8">
        <f t="shared" si="14"/>
        <v>1854.5</v>
      </c>
      <c r="S8">
        <f>AVERAGE(O52:O63)</f>
        <v>-0.25566666666666665</v>
      </c>
      <c r="T8">
        <f t="shared" si="2"/>
        <v>-0.25566666666666665</v>
      </c>
      <c r="V8">
        <f t="shared" si="3"/>
        <v>-149.62500000000023</v>
      </c>
      <c r="W8">
        <f t="shared" si="4"/>
        <v>-31.676000000000002</v>
      </c>
      <c r="X8">
        <f t="shared" si="5"/>
        <v>-32.002000000000002</v>
      </c>
      <c r="AB8">
        <v>1979.2916666666663</v>
      </c>
      <c r="AC8">
        <v>-0.28000000000000003</v>
      </c>
      <c r="AD8">
        <f t="shared" si="15"/>
        <v>0.12</v>
      </c>
      <c r="AE8">
        <f t="shared" si="6"/>
        <v>-0.16000000000000003</v>
      </c>
      <c r="AG8">
        <f t="shared" si="7"/>
        <v>-20.708333333333712</v>
      </c>
      <c r="AH8">
        <f t="shared" si="8"/>
        <v>-31.51</v>
      </c>
      <c r="AI8">
        <f t="shared" si="9"/>
        <v>-31.67</v>
      </c>
      <c r="AL8">
        <f t="shared" si="20"/>
        <v>1982.5</v>
      </c>
      <c r="AM8">
        <f>AVERAGE(AE41:AE52)</f>
        <v>-0.17500000000000002</v>
      </c>
      <c r="AN8">
        <f t="shared" si="16"/>
        <v>-0.17500000000000002</v>
      </c>
      <c r="AP8">
        <v>1958.4580000000001</v>
      </c>
      <c r="AQ8">
        <v>317.10000000000002</v>
      </c>
      <c r="AR8">
        <f t="shared" si="17"/>
        <v>1360.6074045002617</v>
      </c>
      <c r="AT8">
        <f t="shared" si="18"/>
        <v>1360.658631415241</v>
      </c>
      <c r="AW8" s="2">
        <v>1853</v>
      </c>
      <c r="AX8">
        <v>285</v>
      </c>
      <c r="AY8">
        <f t="shared" si="19"/>
        <v>1360.1760497667185</v>
      </c>
      <c r="BC8" t="s">
        <v>46</v>
      </c>
    </row>
    <row r="9" spans="1:57">
      <c r="A9">
        <f t="shared" si="10"/>
        <v>1856</v>
      </c>
      <c r="B9" t="s">
        <v>5</v>
      </c>
      <c r="C9">
        <f t="shared" si="11"/>
        <v>1856.458333333333</v>
      </c>
      <c r="D9">
        <f>'NOAA-AMO-Raw'!G$1</f>
        <v>0.23</v>
      </c>
      <c r="H9">
        <f>'[2]TSI-Data-Yearly'!A259</f>
        <v>1861.5</v>
      </c>
      <c r="I9">
        <f>'[2]TSI-Data-Yearly'!C259</f>
        <v>1360.6741900000002</v>
      </c>
      <c r="J9">
        <f t="shared" si="12"/>
        <v>-0.31833278571413282</v>
      </c>
      <c r="K9">
        <f t="shared" si="13"/>
        <v>1</v>
      </c>
      <c r="L9">
        <f>AVERAGE(D64:D75)</f>
        <v>0.19041666666666668</v>
      </c>
      <c r="M9">
        <f t="shared" si="0"/>
        <v>-0.19114542261893294</v>
      </c>
      <c r="N9">
        <f>[2]HadCRUT4!C10</f>
        <v>1850.458333333333</v>
      </c>
      <c r="O9">
        <f>[2]HadCRUT4!D10</f>
        <v>-0.21199999999999999</v>
      </c>
      <c r="Q9">
        <f t="shared" si="1"/>
        <v>-144.5</v>
      </c>
      <c r="R9">
        <f t="shared" si="14"/>
        <v>1855.5</v>
      </c>
      <c r="S9">
        <f>AVERAGE(O64:O75)</f>
        <v>-0.27625</v>
      </c>
      <c r="T9">
        <f t="shared" si="2"/>
        <v>-0.27625</v>
      </c>
      <c r="V9">
        <f t="shared" si="3"/>
        <v>-149.54166666666697</v>
      </c>
      <c r="W9">
        <f t="shared" si="4"/>
        <v>-31.562000000000001</v>
      </c>
      <c r="X9">
        <f t="shared" si="5"/>
        <v>-31.774000000000001</v>
      </c>
      <c r="AB9">
        <v>1979.3749999999995</v>
      </c>
      <c r="AC9">
        <v>-0.27</v>
      </c>
      <c r="AD9">
        <f t="shared" si="15"/>
        <v>0.12</v>
      </c>
      <c r="AE9">
        <f t="shared" si="6"/>
        <v>-0.15000000000000002</v>
      </c>
      <c r="AG9">
        <f t="shared" si="7"/>
        <v>-20.625000000000455</v>
      </c>
      <c r="AH9">
        <f t="shared" si="8"/>
        <v>-31.5</v>
      </c>
      <c r="AI9">
        <f t="shared" si="9"/>
        <v>-31.650000000000002</v>
      </c>
      <c r="AL9">
        <f t="shared" si="20"/>
        <v>1983.5</v>
      </c>
      <c r="AM9">
        <f>AVERAGE(AE53:AE64)</f>
        <v>7.9166666666666677E-2</v>
      </c>
      <c r="AN9">
        <f t="shared" si="16"/>
        <v>7.9166666666666677E-2</v>
      </c>
      <c r="AP9">
        <v>1958.5419999999999</v>
      </c>
      <c r="AQ9">
        <v>315.86</v>
      </c>
      <c r="AR9">
        <f t="shared" si="17"/>
        <v>1360.576907378336</v>
      </c>
      <c r="AS9">
        <f t="shared" ref="AS9:AS72" si="21">AVERAGE(AR3:AR15)</f>
        <v>1360.562530802531</v>
      </c>
      <c r="AT9">
        <f t="shared" si="18"/>
        <v>1360.6399896319335</v>
      </c>
      <c r="AU9">
        <f t="shared" ref="AU9:AU72" si="22">AVERAGE(AT3:AT15)</f>
        <v>1360.6312017531457</v>
      </c>
      <c r="AW9" s="2">
        <v>1854</v>
      </c>
      <c r="AX9">
        <v>284.89999999999998</v>
      </c>
      <c r="AY9">
        <f t="shared" si="19"/>
        <v>1360.1745463970969</v>
      </c>
      <c r="AZ9">
        <f t="shared" ref="AZ9:AZ40" si="23">AVERAGE(AY3:AY15)</f>
        <v>1360.1824732551015</v>
      </c>
      <c r="BC9" t="s">
        <v>50</v>
      </c>
    </row>
    <row r="10" spans="1:57">
      <c r="A10">
        <f t="shared" si="10"/>
        <v>1856</v>
      </c>
      <c r="B10" t="s">
        <v>6</v>
      </c>
      <c r="C10">
        <f t="shared" si="11"/>
        <v>1856.5416666666663</v>
      </c>
      <c r="D10">
        <f>'NOAA-AMO-Raw'!H$1</f>
        <v>0.24299999999999999</v>
      </c>
      <c r="H10">
        <f>'[2]TSI-Data-Yearly'!A260</f>
        <v>1862.5</v>
      </c>
      <c r="I10">
        <f>'[2]TSI-Data-Yearly'!C260</f>
        <v>1360.6860700000002</v>
      </c>
      <c r="J10">
        <f t="shared" si="12"/>
        <v>-0.3065376428569716</v>
      </c>
      <c r="K10">
        <f t="shared" si="13"/>
        <v>1</v>
      </c>
      <c r="L10">
        <f>AVERAGE(D76:D87)</f>
        <v>-0.18925</v>
      </c>
      <c r="M10">
        <f t="shared" si="0"/>
        <v>-0.27721573214272871</v>
      </c>
      <c r="N10">
        <f>[2]HadCRUT4!C11</f>
        <v>1850.5416666666663</v>
      </c>
      <c r="O10">
        <f>[2]HadCRUT4!D11</f>
        <v>-0.128</v>
      </c>
      <c r="Q10">
        <f t="shared" si="1"/>
        <v>-143.5</v>
      </c>
      <c r="R10">
        <f t="shared" si="14"/>
        <v>1856.5</v>
      </c>
      <c r="S10">
        <f>AVERAGE(O76:O87)</f>
        <v>-0.35625000000000001</v>
      </c>
      <c r="T10">
        <f t="shared" si="2"/>
        <v>-0.35625000000000001</v>
      </c>
      <c r="V10">
        <f t="shared" si="3"/>
        <v>-149.45833333333371</v>
      </c>
      <c r="W10">
        <f t="shared" si="4"/>
        <v>-31.478000000000002</v>
      </c>
      <c r="X10">
        <f t="shared" si="5"/>
        <v>-31.606000000000002</v>
      </c>
      <c r="Y10">
        <f t="shared" ref="Y10:Y73" si="24">AVERAGE(W4:W16)</f>
        <v>-31.721076923076929</v>
      </c>
      <c r="Z10">
        <f t="shared" ref="Z10:Z73" si="25">AVERAGE(X4:X16)</f>
        <v>-32.092153846153849</v>
      </c>
      <c r="AB10">
        <v>1979.4583333333328</v>
      </c>
      <c r="AC10">
        <v>-0.26</v>
      </c>
      <c r="AD10">
        <f t="shared" si="15"/>
        <v>0.12</v>
      </c>
      <c r="AE10">
        <f t="shared" si="6"/>
        <v>-0.14000000000000001</v>
      </c>
      <c r="AG10">
        <f t="shared" si="7"/>
        <v>-20.541666666667197</v>
      </c>
      <c r="AH10">
        <f t="shared" si="8"/>
        <v>-31.490000000000002</v>
      </c>
      <c r="AI10">
        <f t="shared" si="9"/>
        <v>-31.630000000000003</v>
      </c>
      <c r="AJ10">
        <f t="shared" ref="AJ10:AJ73" si="26">AVERAGE(AH4:AH16)</f>
        <v>-31.450769230769232</v>
      </c>
      <c r="AK10">
        <f t="shared" ref="AK10:AK73" si="27">AVERAGE(AI4:AI16)</f>
        <v>-31.551538461538463</v>
      </c>
      <c r="AL10">
        <f t="shared" si="20"/>
        <v>1984.5</v>
      </c>
      <c r="AM10">
        <f>AVERAGE(AE65:AE76)</f>
        <v>-0.11666666666666665</v>
      </c>
      <c r="AN10">
        <f t="shared" si="16"/>
        <v>-0.11666666666666665</v>
      </c>
      <c r="AP10">
        <v>1958.625</v>
      </c>
      <c r="AQ10">
        <v>314.93</v>
      </c>
      <c r="AR10">
        <f t="shared" si="17"/>
        <v>1360.5540345368918</v>
      </c>
      <c r="AS10">
        <f t="shared" si="21"/>
        <v>1360.5647946101519</v>
      </c>
      <c r="AT10">
        <f t="shared" si="18"/>
        <v>1360.626008294453</v>
      </c>
      <c r="AU10">
        <f t="shared" si="22"/>
        <v>1360.6325855365474</v>
      </c>
      <c r="AW10" s="2">
        <v>1855</v>
      </c>
      <c r="AX10">
        <v>285.10000000000002</v>
      </c>
      <c r="AY10">
        <f t="shared" si="19"/>
        <v>1360.1775531363401</v>
      </c>
      <c r="AZ10">
        <f t="shared" si="23"/>
        <v>1360.1839424572315</v>
      </c>
    </row>
    <row r="11" spans="1:57">
      <c r="A11">
        <f t="shared" si="10"/>
        <v>1856</v>
      </c>
      <c r="B11" t="s">
        <v>7</v>
      </c>
      <c r="C11">
        <f t="shared" si="11"/>
        <v>1856.6249999999995</v>
      </c>
      <c r="D11">
        <f>'NOAA-AMO-Raw'!I$1</f>
        <v>0.221</v>
      </c>
      <c r="H11">
        <f>'[2]TSI-Data-Yearly'!A261</f>
        <v>1863.5</v>
      </c>
      <c r="I11">
        <f>'[2]TSI-Data-Yearly'!C261</f>
        <v>1360.69436</v>
      </c>
      <c r="J11">
        <f t="shared" si="12"/>
        <v>-0.29830685714292399</v>
      </c>
      <c r="K11">
        <f t="shared" si="13"/>
        <v>1</v>
      </c>
      <c r="L11">
        <f>AVERAGE(D88:D99)</f>
        <v>-0.1065</v>
      </c>
      <c r="M11">
        <f t="shared" si="0"/>
        <v>-0.25035514285719301</v>
      </c>
      <c r="N11">
        <f>[2]HadCRUT4!C12</f>
        <v>1850.6249999999995</v>
      </c>
      <c r="O11">
        <f>[2]HadCRUT4!D12</f>
        <v>-0.23200000000000001</v>
      </c>
      <c r="Q11">
        <f t="shared" si="1"/>
        <v>-142.5</v>
      </c>
      <c r="R11">
        <f t="shared" si="14"/>
        <v>1857.5</v>
      </c>
      <c r="S11">
        <f>AVERAGE(O88:O99)</f>
        <v>-0.4635833333333334</v>
      </c>
      <c r="T11">
        <f t="shared" si="2"/>
        <v>-0.4635833333333334</v>
      </c>
      <c r="V11">
        <f t="shared" si="3"/>
        <v>-149.37500000000045</v>
      </c>
      <c r="W11">
        <f t="shared" si="4"/>
        <v>-31.582000000000001</v>
      </c>
      <c r="X11">
        <f t="shared" si="5"/>
        <v>-31.814</v>
      </c>
      <c r="Y11">
        <f t="shared" si="24"/>
        <v>-31.694615384615386</v>
      </c>
      <c r="Z11">
        <f t="shared" si="25"/>
        <v>-32.03923076923077</v>
      </c>
      <c r="AB11">
        <v>1979.5416666666661</v>
      </c>
      <c r="AC11">
        <v>-0.18</v>
      </c>
      <c r="AD11">
        <f t="shared" si="15"/>
        <v>0.12</v>
      </c>
      <c r="AE11">
        <f t="shared" si="6"/>
        <v>-0.06</v>
      </c>
      <c r="AG11">
        <f t="shared" si="7"/>
        <v>-20.45833333333394</v>
      </c>
      <c r="AH11">
        <f t="shared" si="8"/>
        <v>-31.41</v>
      </c>
      <c r="AI11">
        <f t="shared" si="9"/>
        <v>-31.470000000000002</v>
      </c>
      <c r="AJ11">
        <f t="shared" si="26"/>
        <v>-31.429230769230774</v>
      </c>
      <c r="AK11">
        <f t="shared" si="27"/>
        <v>-31.508461538461535</v>
      </c>
      <c r="AL11">
        <f t="shared" si="20"/>
        <v>1985.5</v>
      </c>
      <c r="AM11">
        <f>AVERAGE(AE77:AE88)</f>
        <v>-0.24083333333333337</v>
      </c>
      <c r="AN11">
        <f t="shared" si="16"/>
        <v>-0.24083333333333337</v>
      </c>
      <c r="AP11">
        <v>1958.7080000000001</v>
      </c>
      <c r="AQ11">
        <v>313.2</v>
      </c>
      <c r="AR11">
        <f t="shared" si="17"/>
        <v>1360.5114861329148</v>
      </c>
      <c r="AS11">
        <f t="shared" si="21"/>
        <v>1360.5673344604113</v>
      </c>
      <c r="AT11">
        <f t="shared" si="18"/>
        <v>1360.6</v>
      </c>
      <c r="AU11">
        <f t="shared" si="22"/>
        <v>1360.6341380547913</v>
      </c>
      <c r="AW11" s="2">
        <v>1856</v>
      </c>
      <c r="AX11">
        <v>285.39999999999998</v>
      </c>
      <c r="AY11">
        <f t="shared" si="19"/>
        <v>1360.1820632452047</v>
      </c>
      <c r="AZ11">
        <f t="shared" si="23"/>
        <v>1360.1853012720819</v>
      </c>
      <c r="BC11" t="s">
        <v>51</v>
      </c>
    </row>
    <row r="12" spans="1:57">
      <c r="A12">
        <f t="shared" si="10"/>
        <v>1856</v>
      </c>
      <c r="B12" t="s">
        <v>8</v>
      </c>
      <c r="C12">
        <f t="shared" si="11"/>
        <v>1856.7083333333328</v>
      </c>
      <c r="D12">
        <f>'NOAA-AMO-Raw'!J$1</f>
        <v>0.28699999999999998</v>
      </c>
      <c r="H12">
        <f>'[2]TSI-Data-Yearly'!A262</f>
        <v>1864.5</v>
      </c>
      <c r="I12">
        <f>'[2]TSI-Data-Yearly'!C262</f>
        <v>1360.6972099999998</v>
      </c>
      <c r="J12">
        <f t="shared" si="12"/>
        <v>-0.29547721428592721</v>
      </c>
      <c r="K12">
        <f t="shared" si="13"/>
        <v>1</v>
      </c>
      <c r="L12">
        <f>AVERAGE(D100:D111)</f>
        <v>7.0499999999999993E-2</v>
      </c>
      <c r="M12">
        <f t="shared" si="0"/>
        <v>-0.20398291071444541</v>
      </c>
      <c r="N12">
        <f>[2]HadCRUT4!C13</f>
        <v>1850.7083333333328</v>
      </c>
      <c r="O12">
        <f>[2]HadCRUT4!D13</f>
        <v>-0.435</v>
      </c>
      <c r="Q12">
        <f t="shared" si="1"/>
        <v>-141.5</v>
      </c>
      <c r="R12">
        <f t="shared" si="14"/>
        <v>1858.5</v>
      </c>
      <c r="S12">
        <f>AVERAGE(O100:O111)</f>
        <v>-0.46991666666666676</v>
      </c>
      <c r="T12">
        <f t="shared" si="2"/>
        <v>-0.46991666666666676</v>
      </c>
      <c r="V12">
        <f t="shared" si="3"/>
        <v>-149.2916666666672</v>
      </c>
      <c r="W12">
        <f t="shared" si="4"/>
        <v>-31.785</v>
      </c>
      <c r="X12">
        <f t="shared" si="5"/>
        <v>-32.22</v>
      </c>
      <c r="Y12">
        <f t="shared" si="24"/>
        <v>-31.710076923076926</v>
      </c>
      <c r="Z12">
        <f t="shared" si="25"/>
        <v>-32.070153846153843</v>
      </c>
      <c r="AB12">
        <v>1979.6249999999993</v>
      </c>
      <c r="AC12">
        <v>-0.28000000000000003</v>
      </c>
      <c r="AD12">
        <f t="shared" si="15"/>
        <v>0.12</v>
      </c>
      <c r="AE12">
        <f t="shared" si="6"/>
        <v>-0.16000000000000003</v>
      </c>
      <c r="AG12">
        <f t="shared" si="7"/>
        <v>-20.375000000000682</v>
      </c>
      <c r="AH12">
        <f t="shared" si="8"/>
        <v>-31.51</v>
      </c>
      <c r="AI12">
        <f t="shared" si="9"/>
        <v>-31.67</v>
      </c>
      <c r="AJ12">
        <f t="shared" si="26"/>
        <v>-31.399230769230773</v>
      </c>
      <c r="AK12">
        <f t="shared" si="27"/>
        <v>-31.448461538461537</v>
      </c>
      <c r="AL12">
        <f t="shared" si="20"/>
        <v>1986.5</v>
      </c>
      <c r="AM12">
        <f>AVERAGE(AE89:AE100)</f>
        <v>-9.8333333333333328E-2</v>
      </c>
      <c r="AN12">
        <f t="shared" si="16"/>
        <v>-9.8333333333333328E-2</v>
      </c>
      <c r="AP12">
        <v>1958.7919999999999</v>
      </c>
      <c r="AQ12">
        <v>312.66000000000003</v>
      </c>
      <c r="AR12">
        <f t="shared" si="17"/>
        <v>1360.4982051282052</v>
      </c>
      <c r="AS12">
        <f t="shared" si="21"/>
        <v>1360.5711371412469</v>
      </c>
      <c r="AT12">
        <f t="shared" si="18"/>
        <v>1360.5918818040434</v>
      </c>
      <c r="AU12">
        <f t="shared" si="22"/>
        <v>1360.636462495514</v>
      </c>
      <c r="AW12" s="2">
        <v>1857</v>
      </c>
      <c r="AX12">
        <v>285.60000000000002</v>
      </c>
      <c r="AY12">
        <f t="shared" si="19"/>
        <v>1360.1850699844479</v>
      </c>
      <c r="AZ12">
        <f t="shared" si="23"/>
        <v>1360.1871515731546</v>
      </c>
      <c r="BB12" t="s">
        <v>13</v>
      </c>
      <c r="BC12" t="s">
        <v>47</v>
      </c>
      <c r="BD12" t="s">
        <v>48</v>
      </c>
    </row>
    <row r="13" spans="1:57">
      <c r="A13">
        <f t="shared" si="10"/>
        <v>1856</v>
      </c>
      <c r="B13" t="s">
        <v>9</v>
      </c>
      <c r="C13">
        <f t="shared" si="11"/>
        <v>1856.7916666666661</v>
      </c>
      <c r="D13">
        <f>'NOAA-AMO-Raw'!K$1</f>
        <v>0.13800000000000001</v>
      </c>
      <c r="H13">
        <f>'[2]TSI-Data-Yearly'!A263</f>
        <v>1865.5</v>
      </c>
      <c r="I13">
        <f>'[2]TSI-Data-Yearly'!C263</f>
        <v>1360.7006100000001</v>
      </c>
      <c r="J13">
        <f t="shared" si="12"/>
        <v>-0.29210149999993179</v>
      </c>
      <c r="K13">
        <f t="shared" si="13"/>
        <v>1</v>
      </c>
      <c r="L13">
        <f>AVERAGE(D112:D123)</f>
        <v>0.17633333333333334</v>
      </c>
      <c r="M13">
        <f t="shared" si="0"/>
        <v>-0.17499279166661549</v>
      </c>
      <c r="N13">
        <f>[2]HadCRUT4!C14</f>
        <v>1850.7916666666661</v>
      </c>
      <c r="O13">
        <f>[2]HadCRUT4!D14</f>
        <v>-0.45200000000000001</v>
      </c>
      <c r="Q13">
        <f t="shared" si="1"/>
        <v>-140.5</v>
      </c>
      <c r="R13">
        <f t="shared" si="14"/>
        <v>1859.5</v>
      </c>
      <c r="S13">
        <f>AVERAGE(O112:O123)</f>
        <v>-0.29141666666666671</v>
      </c>
      <c r="T13">
        <f t="shared" si="2"/>
        <v>-0.29141666666666671</v>
      </c>
      <c r="V13">
        <f t="shared" si="3"/>
        <v>-149.20833333333394</v>
      </c>
      <c r="W13">
        <f t="shared" si="4"/>
        <v>-31.802000000000003</v>
      </c>
      <c r="X13">
        <f t="shared" si="5"/>
        <v>-32.254000000000005</v>
      </c>
      <c r="Y13">
        <f t="shared" si="24"/>
        <v>-31.687923076923077</v>
      </c>
      <c r="Z13">
        <f t="shared" si="25"/>
        <v>-32.025846153846153</v>
      </c>
      <c r="AB13">
        <v>1979.7083333333326</v>
      </c>
      <c r="AC13">
        <v>-0.16</v>
      </c>
      <c r="AD13">
        <f t="shared" si="15"/>
        <v>0.12</v>
      </c>
      <c r="AE13">
        <f t="shared" si="6"/>
        <v>-4.0000000000000008E-2</v>
      </c>
      <c r="AG13">
        <f t="shared" si="7"/>
        <v>-20.291666666667425</v>
      </c>
      <c r="AH13">
        <f t="shared" si="8"/>
        <v>-31.39</v>
      </c>
      <c r="AI13">
        <f t="shared" si="9"/>
        <v>-31.43</v>
      </c>
      <c r="AJ13">
        <f t="shared" si="26"/>
        <v>-31.380769230769236</v>
      </c>
      <c r="AK13">
        <f t="shared" si="27"/>
        <v>-31.411538461538463</v>
      </c>
      <c r="AL13">
        <f t="shared" si="20"/>
        <v>1987.5</v>
      </c>
      <c r="AM13">
        <f>AVERAGE(AE101:AE112)</f>
        <v>0.17</v>
      </c>
      <c r="AN13">
        <f t="shared" si="16"/>
        <v>0.17</v>
      </c>
      <c r="AP13">
        <v>1958.875</v>
      </c>
      <c r="AQ13">
        <v>313.33</v>
      </c>
      <c r="AR13">
        <f t="shared" si="17"/>
        <v>1360.5146834118264</v>
      </c>
      <c r="AS13">
        <f t="shared" si="21"/>
        <v>1360.5727263212978</v>
      </c>
      <c r="AT13">
        <f t="shared" si="18"/>
        <v>1360.601954380508</v>
      </c>
      <c r="AU13">
        <f t="shared" si="22"/>
        <v>1360.6374339035767</v>
      </c>
      <c r="AW13" s="2">
        <v>1858</v>
      </c>
      <c r="AX13">
        <v>285.89999999999998</v>
      </c>
      <c r="AY13">
        <f t="shared" si="19"/>
        <v>1360.1895800933125</v>
      </c>
      <c r="AZ13">
        <f t="shared" si="23"/>
        <v>1360.1892331618615</v>
      </c>
      <c r="BB13">
        <f>1854+1/24</f>
        <v>1854.0416666666667</v>
      </c>
      <c r="BC13">
        <v>185401</v>
      </c>
      <c r="BD13">
        <v>0.11</v>
      </c>
      <c r="BE13">
        <f>BD13/3</f>
        <v>3.6666666666666667E-2</v>
      </c>
    </row>
    <row r="14" spans="1:57">
      <c r="A14">
        <f t="shared" si="10"/>
        <v>1856</v>
      </c>
      <c r="B14" t="s">
        <v>10</v>
      </c>
      <c r="C14">
        <f t="shared" si="11"/>
        <v>1856.8749999999993</v>
      </c>
      <c r="D14">
        <f>'NOAA-AMO-Raw'!L$1</f>
        <v>0.14799999999999999</v>
      </c>
      <c r="H14">
        <f>'[2]TSI-Data-Yearly'!A264</f>
        <v>1866.5</v>
      </c>
      <c r="I14">
        <f>'[2]TSI-Data-Yearly'!C264</f>
        <v>1360.7017049999999</v>
      </c>
      <c r="J14">
        <f t="shared" si="12"/>
        <v>-0.29101432142865202</v>
      </c>
      <c r="K14">
        <f t="shared" si="13"/>
        <v>1</v>
      </c>
      <c r="L14">
        <f>AVERAGE(D124:D135)</f>
        <v>0.21099999999999999</v>
      </c>
      <c r="M14">
        <f t="shared" si="0"/>
        <v>-0.16551074107148903</v>
      </c>
      <c r="N14">
        <f>[2]HadCRUT4!C15</f>
        <v>1850.8749999999993</v>
      </c>
      <c r="O14">
        <f>[2]HadCRUT4!D15</f>
        <v>-0.189</v>
      </c>
      <c r="Q14">
        <f>R14-2000</f>
        <v>-139.5</v>
      </c>
      <c r="R14">
        <f t="shared" si="14"/>
        <v>1860.5</v>
      </c>
      <c r="S14">
        <f>AVERAGE(O124:O135)</f>
        <v>-0.35149999999999998</v>
      </c>
      <c r="T14">
        <f t="shared" si="2"/>
        <v>-0.35149999999999998</v>
      </c>
      <c r="V14">
        <f t="shared" si="3"/>
        <v>-149.12500000000068</v>
      </c>
      <c r="W14">
        <f t="shared" si="4"/>
        <v>-31.539000000000001</v>
      </c>
      <c r="X14">
        <f t="shared" si="5"/>
        <v>-31.728000000000002</v>
      </c>
      <c r="Y14">
        <f t="shared" si="24"/>
        <v>-31.667230769230763</v>
      </c>
      <c r="Z14">
        <f t="shared" si="25"/>
        <v>-31.984461538461542</v>
      </c>
      <c r="AB14">
        <v>1979.7916666666658</v>
      </c>
      <c r="AC14">
        <v>-0.01</v>
      </c>
      <c r="AD14">
        <f t="shared" si="15"/>
        <v>0.12</v>
      </c>
      <c r="AE14">
        <f t="shared" si="6"/>
        <v>0.11</v>
      </c>
      <c r="AG14">
        <f t="shared" si="7"/>
        <v>-20.208333333334167</v>
      </c>
      <c r="AH14">
        <f t="shared" si="8"/>
        <v>-31.240000000000002</v>
      </c>
      <c r="AI14">
        <f t="shared" si="9"/>
        <v>-31.130000000000003</v>
      </c>
      <c r="AJ14">
        <f t="shared" si="26"/>
        <v>-31.35846153846154</v>
      </c>
      <c r="AK14">
        <f t="shared" si="27"/>
        <v>-31.366923076923079</v>
      </c>
      <c r="AL14">
        <f t="shared" si="20"/>
        <v>1988.5</v>
      </c>
      <c r="AM14">
        <f>AVERAGE(AE113:AE124)</f>
        <v>0.15999999999999998</v>
      </c>
      <c r="AN14">
        <f t="shared" si="16"/>
        <v>0.15999999999999998</v>
      </c>
      <c r="AP14">
        <v>1958.9580000000001</v>
      </c>
      <c r="AQ14">
        <v>314.67</v>
      </c>
      <c r="AR14">
        <f t="shared" si="17"/>
        <v>1360.5476399790687</v>
      </c>
      <c r="AS14">
        <f t="shared" si="21"/>
        <v>1360.5739560439563</v>
      </c>
      <c r="AT14">
        <f t="shared" si="18"/>
        <v>1360.622099533437</v>
      </c>
      <c r="AU14">
        <f t="shared" si="22"/>
        <v>1360.6381855883878</v>
      </c>
      <c r="AW14" s="2">
        <v>1859</v>
      </c>
      <c r="AX14">
        <v>286.10000000000002</v>
      </c>
      <c r="AY14">
        <f t="shared" si="19"/>
        <v>1360.1925868325557</v>
      </c>
      <c r="AZ14">
        <f t="shared" si="23"/>
        <v>1360.1916616820195</v>
      </c>
      <c r="BB14">
        <f>BB13+1/12</f>
        <v>1854.125</v>
      </c>
      <c r="BC14">
        <v>185402</v>
      </c>
      <c r="BD14">
        <v>-0.24</v>
      </c>
      <c r="BE14">
        <f t="shared" ref="BE14:BE77" si="28">BD14/3</f>
        <v>-0.08</v>
      </c>
    </row>
    <row r="15" spans="1:57">
      <c r="A15">
        <f t="shared" si="10"/>
        <v>1856</v>
      </c>
      <c r="B15" t="s">
        <v>11</v>
      </c>
      <c r="C15">
        <f t="shared" si="11"/>
        <v>1856.9583333333326</v>
      </c>
      <c r="D15">
        <f>'NOAA-AMO-Raw'!M$1</f>
        <v>0.24199999999999999</v>
      </c>
      <c r="H15">
        <f>'[2]TSI-Data-Yearly'!A265</f>
        <v>1867.5</v>
      </c>
      <c r="I15">
        <f>'[2]TSI-Data-Yearly'!C265</f>
        <v>1360.702565</v>
      </c>
      <c r="J15">
        <f t="shared" si="12"/>
        <v>-0.29016046428569325</v>
      </c>
      <c r="K15">
        <f t="shared" si="13"/>
        <v>1</v>
      </c>
      <c r="L15">
        <f>AVERAGE(D136:D147)</f>
        <v>0.14941666666666664</v>
      </c>
      <c r="M15">
        <f t="shared" si="0"/>
        <v>-0.18026618154760329</v>
      </c>
      <c r="N15">
        <f>[2]HadCRUT4!C16</f>
        <v>1850.9583333333326</v>
      </c>
      <c r="O15">
        <f>[2]HadCRUT4!D16</f>
        <v>-0.26700000000000002</v>
      </c>
      <c r="Q15">
        <f t="shared" si="1"/>
        <v>-138.5</v>
      </c>
      <c r="R15">
        <f t="shared" si="14"/>
        <v>1861.5</v>
      </c>
      <c r="S15">
        <f>AVERAGE(O136:O147)</f>
        <v>-0.41216666666666674</v>
      </c>
      <c r="T15">
        <f t="shared" si="2"/>
        <v>-0.41216666666666674</v>
      </c>
      <c r="V15">
        <f t="shared" si="3"/>
        <v>-149.04166666666742</v>
      </c>
      <c r="W15">
        <f t="shared" si="4"/>
        <v>-31.617000000000001</v>
      </c>
      <c r="X15">
        <f t="shared" si="5"/>
        <v>-31.884</v>
      </c>
      <c r="Y15">
        <f t="shared" si="24"/>
        <v>-31.656615384615382</v>
      </c>
      <c r="Z15">
        <f t="shared" si="25"/>
        <v>-31.963230769230773</v>
      </c>
      <c r="AB15">
        <v>1979.8749999999991</v>
      </c>
      <c r="AC15">
        <v>-0.13</v>
      </c>
      <c r="AD15">
        <f t="shared" si="15"/>
        <v>0.12</v>
      </c>
      <c r="AE15">
        <f t="shared" si="6"/>
        <v>-1.0000000000000009E-2</v>
      </c>
      <c r="AG15">
        <f t="shared" si="7"/>
        <v>-20.125000000000909</v>
      </c>
      <c r="AH15">
        <f t="shared" si="8"/>
        <v>-31.360000000000003</v>
      </c>
      <c r="AI15">
        <f t="shared" si="9"/>
        <v>-31.37</v>
      </c>
      <c r="AJ15">
        <f t="shared" si="26"/>
        <v>-31.332307692307698</v>
      </c>
      <c r="AK15">
        <f t="shared" si="27"/>
        <v>-31.314615384615387</v>
      </c>
      <c r="AL15">
        <f t="shared" si="20"/>
        <v>1989.5</v>
      </c>
      <c r="AM15">
        <f>AVERAGE(AE125:AE136)</f>
        <v>-8.8333333333333333E-2</v>
      </c>
      <c r="AN15">
        <f t="shared" si="16"/>
        <v>-8.8333333333333333E-2</v>
      </c>
      <c r="AP15">
        <v>1959.0419999999999</v>
      </c>
      <c r="AQ15">
        <v>315.62</v>
      </c>
      <c r="AR15">
        <f t="shared" si="17"/>
        <v>1360.5710047095761</v>
      </c>
      <c r="AS15">
        <f t="shared" si="21"/>
        <v>1360.5728965905887</v>
      </c>
      <c r="AT15">
        <f t="shared" si="18"/>
        <v>1360.6363815448417</v>
      </c>
      <c r="AU15">
        <f t="shared" si="22"/>
        <v>1360.637537983012</v>
      </c>
      <c r="AW15" s="2">
        <v>1860</v>
      </c>
      <c r="AX15">
        <v>286.39999999999998</v>
      </c>
      <c r="AY15">
        <f t="shared" si="19"/>
        <v>1360.1970969414203</v>
      </c>
      <c r="AZ15">
        <f t="shared" si="23"/>
        <v>1360.194205845994</v>
      </c>
      <c r="BB15">
        <f t="shared" ref="BB15:BB78" si="29">BB14+1/12</f>
        <v>1854.2083333333333</v>
      </c>
      <c r="BC15">
        <v>185403</v>
      </c>
      <c r="BD15">
        <v>-0.4</v>
      </c>
      <c r="BE15">
        <f t="shared" si="28"/>
        <v>-0.13333333333333333</v>
      </c>
    </row>
    <row r="16" spans="1:57">
      <c r="A16">
        <f t="shared" ref="A16:A79" si="30">A4+1</f>
        <v>1857</v>
      </c>
      <c r="B16" t="s">
        <v>0</v>
      </c>
      <c r="C16">
        <f t="shared" si="11"/>
        <v>1857.0416666666658</v>
      </c>
      <c r="D16">
        <f>'NOAA-AMO-Raw'!B$2</f>
        <v>0.22700000000000001</v>
      </c>
      <c r="H16">
        <f>'[2]TSI-Data-Yearly'!A266</f>
        <v>1868.5</v>
      </c>
      <c r="I16">
        <f>'[2]TSI-Data-Yearly'!C266</f>
        <v>1360.6995900000002</v>
      </c>
      <c r="J16">
        <f t="shared" si="12"/>
        <v>-0.29311421428557238</v>
      </c>
      <c r="K16">
        <f t="shared" si="13"/>
        <v>1</v>
      </c>
      <c r="L16">
        <f>AVERAGE(D148:D159)</f>
        <v>0.16158333333333333</v>
      </c>
      <c r="M16">
        <f t="shared" si="0"/>
        <v>-0.17943982738084596</v>
      </c>
      <c r="N16">
        <f>[2]HadCRUT4!C17</f>
        <v>1851.0416666666658</v>
      </c>
      <c r="O16">
        <f>[2]HadCRUT4!D17</f>
        <v>-0.29899999999999999</v>
      </c>
      <c r="Q16">
        <f t="shared" si="1"/>
        <v>-137.5</v>
      </c>
      <c r="R16">
        <f t="shared" si="14"/>
        <v>1862.5</v>
      </c>
      <c r="S16">
        <f>AVERAGE(O148:O159)</f>
        <v>-0.52541666666666664</v>
      </c>
      <c r="T16">
        <f t="shared" si="2"/>
        <v>-0.52541666666666664</v>
      </c>
      <c r="V16">
        <f t="shared" si="3"/>
        <v>-148.95833333333417</v>
      </c>
      <c r="W16">
        <f t="shared" si="4"/>
        <v>-31.649000000000001</v>
      </c>
      <c r="X16">
        <f t="shared" si="5"/>
        <v>-31.948</v>
      </c>
      <c r="Y16">
        <f t="shared" si="24"/>
        <v>-31.656692307692307</v>
      </c>
      <c r="Z16">
        <f t="shared" si="25"/>
        <v>-31.963384615384619</v>
      </c>
      <c r="AB16">
        <v>1979.9583333333323</v>
      </c>
      <c r="AC16">
        <v>-0.08</v>
      </c>
      <c r="AD16">
        <f t="shared" si="15"/>
        <v>0.12</v>
      </c>
      <c r="AE16">
        <f t="shared" si="6"/>
        <v>3.9999999999999994E-2</v>
      </c>
      <c r="AG16">
        <f t="shared" si="7"/>
        <v>-20.041666666667652</v>
      </c>
      <c r="AH16">
        <f t="shared" si="8"/>
        <v>-31.310000000000002</v>
      </c>
      <c r="AI16">
        <f t="shared" si="9"/>
        <v>-31.270000000000003</v>
      </c>
      <c r="AJ16">
        <f t="shared" si="26"/>
        <v>-31.304615384615389</v>
      </c>
      <c r="AK16">
        <f t="shared" si="27"/>
        <v>-31.259230769230776</v>
      </c>
      <c r="AL16">
        <f t="shared" si="20"/>
        <v>1990.5</v>
      </c>
      <c r="AM16">
        <f>AVERAGE(AE137:AE148)</f>
        <v>0.13250000000000001</v>
      </c>
      <c r="AN16">
        <f t="shared" si="16"/>
        <v>0.13250000000000001</v>
      </c>
      <c r="AP16">
        <v>1959.125</v>
      </c>
      <c r="AQ16">
        <v>316.38</v>
      </c>
      <c r="AR16">
        <f t="shared" si="17"/>
        <v>1360.5896964939823</v>
      </c>
      <c r="AS16">
        <f t="shared" si="21"/>
        <v>1360.5708911967156</v>
      </c>
      <c r="AT16">
        <f t="shared" si="18"/>
        <v>1360.6478071539657</v>
      </c>
      <c r="AU16">
        <f t="shared" si="22"/>
        <v>1360.6363121585516</v>
      </c>
      <c r="AW16" s="2">
        <v>1861</v>
      </c>
      <c r="AX16">
        <v>286.60000000000002</v>
      </c>
      <c r="AY16">
        <f t="shared" si="19"/>
        <v>1360.2001036806635</v>
      </c>
      <c r="AZ16">
        <f t="shared" si="23"/>
        <v>1360.1969812976033</v>
      </c>
      <c r="BB16">
        <f t="shared" si="29"/>
        <v>1854.2916666666665</v>
      </c>
      <c r="BC16">
        <v>185404</v>
      </c>
      <c r="BD16">
        <v>-0.44</v>
      </c>
      <c r="BE16">
        <f t="shared" si="28"/>
        <v>-0.14666666666666667</v>
      </c>
    </row>
    <row r="17" spans="1:57">
      <c r="A17">
        <f t="shared" si="30"/>
        <v>1857</v>
      </c>
      <c r="B17" t="s">
        <v>1</v>
      </c>
      <c r="C17">
        <f t="shared" si="11"/>
        <v>1857.1249999999991</v>
      </c>
      <c r="D17">
        <f>'NOAA-AMO-Raw'!C$2</f>
        <v>-4.5999999999999999E-2</v>
      </c>
      <c r="H17">
        <f>'[2]TSI-Data-Yearly'!A267</f>
        <v>1869.5</v>
      </c>
      <c r="I17">
        <f>'[2]TSI-Data-Yearly'!C267</f>
        <v>1360.68399</v>
      </c>
      <c r="J17">
        <f t="shared" si="12"/>
        <v>-0.30860278571431843</v>
      </c>
      <c r="K17">
        <f t="shared" si="13"/>
        <v>1</v>
      </c>
      <c r="L17">
        <f>AVERAGE(D160:D171)</f>
        <v>0.10266666666666667</v>
      </c>
      <c r="M17">
        <f t="shared" si="0"/>
        <v>-0.20578542261907215</v>
      </c>
      <c r="N17">
        <f>[2]HadCRUT4!C18</f>
        <v>1851.1249999999991</v>
      </c>
      <c r="O17">
        <f>[2]HadCRUT4!D18</f>
        <v>-0.35799999999999998</v>
      </c>
      <c r="Q17">
        <f t="shared" si="1"/>
        <v>-136.5</v>
      </c>
      <c r="R17">
        <f t="shared" si="14"/>
        <v>1863.5</v>
      </c>
      <c r="S17">
        <f>AVERAGE(O160:O171)</f>
        <v>-0.28016666666666667</v>
      </c>
      <c r="T17">
        <f t="shared" si="2"/>
        <v>-0.28016666666666667</v>
      </c>
      <c r="V17">
        <f t="shared" si="3"/>
        <v>-148.87500000000091</v>
      </c>
      <c r="W17">
        <f t="shared" si="4"/>
        <v>-31.708000000000002</v>
      </c>
      <c r="X17">
        <f t="shared" si="5"/>
        <v>-32.066000000000003</v>
      </c>
      <c r="Y17">
        <f t="shared" si="24"/>
        <v>-31.658538461538459</v>
      </c>
      <c r="Z17">
        <f t="shared" si="25"/>
        <v>-31.967076923076924</v>
      </c>
      <c r="AB17">
        <v>1980.0416666666656</v>
      </c>
      <c r="AC17">
        <v>-0.08</v>
      </c>
      <c r="AD17">
        <f t="shared" si="15"/>
        <v>0.12</v>
      </c>
      <c r="AE17">
        <f t="shared" si="6"/>
        <v>3.9999999999999994E-2</v>
      </c>
      <c r="AG17">
        <f t="shared" si="7"/>
        <v>-19.958333333334394</v>
      </c>
      <c r="AH17">
        <f t="shared" si="8"/>
        <v>-31.310000000000002</v>
      </c>
      <c r="AI17">
        <f t="shared" si="9"/>
        <v>-31.270000000000003</v>
      </c>
      <c r="AJ17">
        <f t="shared" si="26"/>
        <v>-31.287692307692307</v>
      </c>
      <c r="AK17">
        <f t="shared" si="27"/>
        <v>-31.22538461538462</v>
      </c>
      <c r="AL17">
        <f t="shared" si="20"/>
        <v>1991.5</v>
      </c>
      <c r="AM17">
        <f>AVERAGE(AE149:AE160)</f>
        <v>0.13999999999999993</v>
      </c>
      <c r="AN17">
        <f t="shared" si="16"/>
        <v>0.13999999999999993</v>
      </c>
      <c r="AP17">
        <v>1959.2080000000001</v>
      </c>
      <c r="AQ17">
        <v>316.70999999999998</v>
      </c>
      <c r="AR17">
        <f t="shared" si="17"/>
        <v>1360.5978126635271</v>
      </c>
      <c r="AS17">
        <f t="shared" si="21"/>
        <v>1360.5688290464116</v>
      </c>
      <c r="AT17">
        <f t="shared" si="18"/>
        <v>1360.6527682737169</v>
      </c>
      <c r="AU17">
        <f t="shared" si="22"/>
        <v>1360.6350516409459</v>
      </c>
      <c r="AW17" s="2">
        <v>1862</v>
      </c>
      <c r="AX17">
        <v>286.7</v>
      </c>
      <c r="AY17">
        <f t="shared" si="19"/>
        <v>1360.201607050285</v>
      </c>
      <c r="AZ17">
        <f t="shared" si="23"/>
        <v>1360.1996411053951</v>
      </c>
      <c r="BB17">
        <f t="shared" si="29"/>
        <v>1854.3749999999998</v>
      </c>
      <c r="BC17">
        <v>185405</v>
      </c>
      <c r="BD17">
        <v>-0.54</v>
      </c>
      <c r="BE17">
        <f t="shared" si="28"/>
        <v>-0.18000000000000002</v>
      </c>
    </row>
    <row r="18" spans="1:57">
      <c r="A18">
        <f t="shared" si="30"/>
        <v>1857</v>
      </c>
      <c r="B18" t="s">
        <v>2</v>
      </c>
      <c r="C18">
        <f t="shared" si="11"/>
        <v>1857.2083333333323</v>
      </c>
      <c r="D18">
        <f>'NOAA-AMO-Raw'!D$2</f>
        <v>-6.0999999999999999E-2</v>
      </c>
      <c r="H18">
        <f>'[2]TSI-Data-Yearly'!A268</f>
        <v>1870.5</v>
      </c>
      <c r="I18">
        <f>'[2]TSI-Data-Yearly'!C268</f>
        <v>1360.65606</v>
      </c>
      <c r="J18">
        <f t="shared" si="12"/>
        <v>-0.33633328571428617</v>
      </c>
      <c r="K18">
        <f t="shared" si="13"/>
        <v>1</v>
      </c>
      <c r="L18">
        <f>AVERAGE(D172:D183)</f>
        <v>2.541666666666666E-2</v>
      </c>
      <c r="M18">
        <f t="shared" si="0"/>
        <v>-0.24589579761904795</v>
      </c>
      <c r="N18">
        <f>[2]HadCRUT4!C19</f>
        <v>1851.2083333333323</v>
      </c>
      <c r="O18">
        <f>[2]HadCRUT4!D19</f>
        <v>-0.48199999999999998</v>
      </c>
      <c r="Q18">
        <f t="shared" si="1"/>
        <v>-135.5</v>
      </c>
      <c r="R18">
        <f t="shared" si="14"/>
        <v>1864.5</v>
      </c>
      <c r="S18">
        <f>AVERAGE(O172:O183)</f>
        <v>-0.49541666666666667</v>
      </c>
      <c r="T18">
        <f t="shared" si="2"/>
        <v>-0.49541666666666667</v>
      </c>
      <c r="V18">
        <f t="shared" si="3"/>
        <v>-148.79166666666765</v>
      </c>
      <c r="W18">
        <f t="shared" si="4"/>
        <v>-31.832000000000001</v>
      </c>
      <c r="X18">
        <f t="shared" si="5"/>
        <v>-32.314</v>
      </c>
      <c r="Y18">
        <f t="shared" si="24"/>
        <v>-31.648769230769229</v>
      </c>
      <c r="Z18">
        <f t="shared" si="25"/>
        <v>-31.947538461538464</v>
      </c>
      <c r="AB18">
        <v>1980.1249999999989</v>
      </c>
      <c r="AC18">
        <v>0.06</v>
      </c>
      <c r="AD18">
        <f t="shared" si="15"/>
        <v>0.12</v>
      </c>
      <c r="AE18">
        <f t="shared" si="6"/>
        <v>0.18</v>
      </c>
      <c r="AG18">
        <f t="shared" si="7"/>
        <v>-19.875000000001137</v>
      </c>
      <c r="AH18">
        <f t="shared" si="8"/>
        <v>-31.17</v>
      </c>
      <c r="AI18">
        <f t="shared" si="9"/>
        <v>-30.990000000000002</v>
      </c>
      <c r="AJ18">
        <f t="shared" si="26"/>
        <v>-31.276153846153843</v>
      </c>
      <c r="AK18">
        <f t="shared" si="27"/>
        <v>-31.202307692307695</v>
      </c>
      <c r="AL18">
        <f t="shared" si="20"/>
        <v>1992.5</v>
      </c>
      <c r="AM18">
        <f>AVERAGE(AE161:AE172)</f>
        <v>-0.16</v>
      </c>
      <c r="AN18">
        <f t="shared" si="16"/>
        <v>-0.16</v>
      </c>
      <c r="AP18">
        <v>1959.2919999999999</v>
      </c>
      <c r="AQ18">
        <v>317.72000000000003</v>
      </c>
      <c r="AR18">
        <f t="shared" si="17"/>
        <v>1360.6226530612246</v>
      </c>
      <c r="AS18">
        <f t="shared" si="21"/>
        <v>1360.5689425592723</v>
      </c>
      <c r="AT18">
        <f t="shared" si="18"/>
        <v>1360.6679523068947</v>
      </c>
      <c r="AU18">
        <f t="shared" si="22"/>
        <v>1360.635121027236</v>
      </c>
      <c r="AW18" s="2">
        <v>1863</v>
      </c>
      <c r="AX18">
        <v>286.8</v>
      </c>
      <c r="AY18">
        <f t="shared" si="19"/>
        <v>1360.2031104199066</v>
      </c>
      <c r="AZ18">
        <f t="shared" si="23"/>
        <v>1360.2020696255531</v>
      </c>
      <c r="BB18">
        <f t="shared" si="29"/>
        <v>1854.458333333333</v>
      </c>
      <c r="BC18">
        <v>185406</v>
      </c>
      <c r="BD18">
        <v>-0.3</v>
      </c>
      <c r="BE18">
        <f t="shared" si="28"/>
        <v>-9.9999999999999992E-2</v>
      </c>
    </row>
    <row r="19" spans="1:57">
      <c r="A19">
        <f t="shared" si="30"/>
        <v>1857</v>
      </c>
      <c r="B19" t="s">
        <v>3</v>
      </c>
      <c r="C19">
        <f t="shared" si="11"/>
        <v>1857.2916666666656</v>
      </c>
      <c r="D19">
        <f>'NOAA-AMO-Raw'!E$2</f>
        <v>2.1000000000000001E-2</v>
      </c>
      <c r="H19">
        <f>'[2]TSI-Data-Yearly'!A269</f>
        <v>1871.5</v>
      </c>
      <c r="I19">
        <f>'[2]TSI-Data-Yearly'!C269</f>
        <v>1360.63039</v>
      </c>
      <c r="J19">
        <f t="shared" si="12"/>
        <v>-0.36181992857141843</v>
      </c>
      <c r="K19">
        <f t="shared" si="13"/>
        <v>1</v>
      </c>
      <c r="L19">
        <f>AVERAGE(D184:D195)</f>
        <v>3.833333333333333E-2</v>
      </c>
      <c r="M19">
        <f t="shared" si="0"/>
        <v>-0.26178161309523046</v>
      </c>
      <c r="N19">
        <f>[2]HadCRUT4!C20</f>
        <v>1851.2916666666656</v>
      </c>
      <c r="O19">
        <f>[2]HadCRUT4!D20</f>
        <v>-0.44400000000000001</v>
      </c>
      <c r="Q19">
        <f t="shared" si="1"/>
        <v>-134.5</v>
      </c>
      <c r="R19">
        <f t="shared" si="14"/>
        <v>1865.5</v>
      </c>
      <c r="S19">
        <f>AVERAGE(O184:O195)</f>
        <v>-0.27858333333333335</v>
      </c>
      <c r="T19">
        <f t="shared" si="2"/>
        <v>-0.27858333333333335</v>
      </c>
      <c r="V19">
        <f t="shared" si="3"/>
        <v>-148.70833333333439</v>
      </c>
      <c r="W19">
        <f t="shared" si="4"/>
        <v>-31.794</v>
      </c>
      <c r="X19">
        <f t="shared" si="5"/>
        <v>-32.238</v>
      </c>
      <c r="Y19">
        <f t="shared" si="24"/>
        <v>-31.619923076923079</v>
      </c>
      <c r="Z19">
        <f t="shared" si="25"/>
        <v>-31.889846153846158</v>
      </c>
      <c r="AB19">
        <v>1980.2083333333321</v>
      </c>
      <c r="AC19">
        <v>-0.03</v>
      </c>
      <c r="AD19">
        <f t="shared" si="15"/>
        <v>0.12</v>
      </c>
      <c r="AE19">
        <f t="shared" si="6"/>
        <v>0.09</v>
      </c>
      <c r="AG19">
        <f t="shared" si="7"/>
        <v>-19.791666666667879</v>
      </c>
      <c r="AH19">
        <f t="shared" si="8"/>
        <v>-31.26</v>
      </c>
      <c r="AI19">
        <f t="shared" si="9"/>
        <v>-31.17</v>
      </c>
      <c r="AJ19">
        <f t="shared" si="26"/>
        <v>-31.255384615384614</v>
      </c>
      <c r="AK19">
        <f t="shared" si="27"/>
        <v>-31.160769230769237</v>
      </c>
      <c r="AL19">
        <f t="shared" si="20"/>
        <v>1993.5</v>
      </c>
      <c r="AM19">
        <f>AVERAGE(AE173:AE184)</f>
        <v>-8.2500000000000004E-2</v>
      </c>
      <c r="AN19">
        <f t="shared" si="16"/>
        <v>-8.2500000000000004E-2</v>
      </c>
      <c r="AP19">
        <v>1959.375</v>
      </c>
      <c r="AQ19">
        <v>318.29000000000002</v>
      </c>
      <c r="AR19">
        <f t="shared" si="17"/>
        <v>1360.6366718995291</v>
      </c>
      <c r="AS19">
        <f t="shared" si="21"/>
        <v>1360.5729911846395</v>
      </c>
      <c r="AT19">
        <f t="shared" si="18"/>
        <v>1360.6765215137375</v>
      </c>
      <c r="AU19">
        <f t="shared" si="22"/>
        <v>1360.6375958049209</v>
      </c>
      <c r="AW19" s="2">
        <v>1864</v>
      </c>
      <c r="AX19">
        <v>286.89999999999998</v>
      </c>
      <c r="AY19">
        <f t="shared" si="19"/>
        <v>1360.2046137895281</v>
      </c>
      <c r="AZ19">
        <f t="shared" si="23"/>
        <v>1360.2044981457111</v>
      </c>
      <c r="BB19">
        <f t="shared" si="29"/>
        <v>1854.5416666666663</v>
      </c>
      <c r="BC19">
        <v>185407</v>
      </c>
      <c r="BD19">
        <v>-0.1</v>
      </c>
      <c r="BE19">
        <f t="shared" si="28"/>
        <v>-3.3333333333333333E-2</v>
      </c>
    </row>
    <row r="20" spans="1:57">
      <c r="A20">
        <f t="shared" si="30"/>
        <v>1857</v>
      </c>
      <c r="B20" t="s">
        <v>4</v>
      </c>
      <c r="C20">
        <f t="shared" si="11"/>
        <v>1857.3749999999989</v>
      </c>
      <c r="D20">
        <f>'NOAA-AMO-Raw'!F$2</f>
        <v>-1.9E-2</v>
      </c>
      <c r="H20">
        <f>'[2]TSI-Data-Yearly'!A270</f>
        <v>1872.5</v>
      </c>
      <c r="I20">
        <f>'[2]TSI-Data-Yearly'!C270</f>
        <v>1360.6168249999998</v>
      </c>
      <c r="J20">
        <f t="shared" si="12"/>
        <v>-0.37528803571447206</v>
      </c>
      <c r="K20">
        <f t="shared" si="13"/>
        <v>1</v>
      </c>
      <c r="L20">
        <f>AVERAGE(D196:D207)</f>
        <v>0.10066666666666667</v>
      </c>
      <c r="M20">
        <f t="shared" si="0"/>
        <v>-0.25629936011918736</v>
      </c>
      <c r="N20">
        <f>[2]HadCRUT4!C21</f>
        <v>1851.3749999999989</v>
      </c>
      <c r="O20">
        <f>[2]HadCRUT4!D21</f>
        <v>-0.3</v>
      </c>
      <c r="Q20">
        <f t="shared" si="1"/>
        <v>-133.5</v>
      </c>
      <c r="R20">
        <f t="shared" si="14"/>
        <v>1866.5</v>
      </c>
      <c r="S20">
        <f>AVERAGE(O196:O207)</f>
        <v>-0.25141666666666662</v>
      </c>
      <c r="T20">
        <f t="shared" si="2"/>
        <v>-0.25141666666666662</v>
      </c>
      <c r="V20">
        <f t="shared" si="3"/>
        <v>-148.62500000000114</v>
      </c>
      <c r="W20">
        <f t="shared" si="4"/>
        <v>-31.650000000000002</v>
      </c>
      <c r="X20">
        <f t="shared" si="5"/>
        <v>-31.950000000000003</v>
      </c>
      <c r="Y20">
        <f t="shared" si="24"/>
        <v>-31.587230769230775</v>
      </c>
      <c r="Z20">
        <f t="shared" si="25"/>
        <v>-31.824461538461541</v>
      </c>
      <c r="AB20">
        <v>1980.2916666666654</v>
      </c>
      <c r="AC20">
        <v>0.03</v>
      </c>
      <c r="AD20">
        <f t="shared" si="15"/>
        <v>0.12</v>
      </c>
      <c r="AE20">
        <f t="shared" si="6"/>
        <v>0.15</v>
      </c>
      <c r="AG20">
        <f t="shared" si="7"/>
        <v>-19.708333333334622</v>
      </c>
      <c r="AH20">
        <f t="shared" si="8"/>
        <v>-31.200000000000003</v>
      </c>
      <c r="AI20">
        <f t="shared" si="9"/>
        <v>-31.05</v>
      </c>
      <c r="AJ20">
        <f t="shared" si="26"/>
        <v>-31.255384615384614</v>
      </c>
      <c r="AK20">
        <f t="shared" si="27"/>
        <v>-31.160769230769237</v>
      </c>
      <c r="AL20">
        <f t="shared" si="20"/>
        <v>1994.5</v>
      </c>
      <c r="AM20">
        <f>AVERAGE(AE185:AE196)</f>
        <v>5.6666666666666671E-2</v>
      </c>
      <c r="AN20">
        <f t="shared" si="16"/>
        <v>5.6666666666666671E-2</v>
      </c>
      <c r="AP20">
        <v>1959.4580000000001</v>
      </c>
      <c r="AQ20">
        <v>318.14999999999998</v>
      </c>
      <c r="AR20">
        <f t="shared" si="17"/>
        <v>1360.6332286760858</v>
      </c>
      <c r="AS20">
        <f t="shared" si="21"/>
        <v>1360.5772479169184</v>
      </c>
      <c r="AT20">
        <f t="shared" si="18"/>
        <v>1360.6744167962675</v>
      </c>
      <c r="AU20">
        <f t="shared" si="22"/>
        <v>1360.6401977908042</v>
      </c>
      <c r="AW20" s="2">
        <v>1865</v>
      </c>
      <c r="AX20">
        <v>287.10000000000002</v>
      </c>
      <c r="AY20">
        <f t="shared" si="19"/>
        <v>1360.2076205287713</v>
      </c>
      <c r="AZ20">
        <f t="shared" si="23"/>
        <v>1360.2068110220521</v>
      </c>
      <c r="BB20">
        <f t="shared" si="29"/>
        <v>1854.6249999999995</v>
      </c>
      <c r="BC20">
        <v>185408</v>
      </c>
      <c r="BD20">
        <v>-1.24</v>
      </c>
      <c r="BE20">
        <f t="shared" si="28"/>
        <v>-0.41333333333333333</v>
      </c>
    </row>
    <row r="21" spans="1:57">
      <c r="A21">
        <f t="shared" si="30"/>
        <v>1857</v>
      </c>
      <c r="B21" t="s">
        <v>5</v>
      </c>
      <c r="C21">
        <f t="shared" si="11"/>
        <v>1857.4583333333321</v>
      </c>
      <c r="D21">
        <f>'NOAA-AMO-Raw'!G$2</f>
        <v>0.113</v>
      </c>
      <c r="H21">
        <f>'[2]TSI-Data-Yearly'!A271</f>
        <v>1873.5</v>
      </c>
      <c r="I21">
        <f>'[2]TSI-Data-Yearly'!C271</f>
        <v>1360.6051249999996</v>
      </c>
      <c r="J21">
        <f t="shared" si="12"/>
        <v>-0.38690446428614439</v>
      </c>
      <c r="K21">
        <f t="shared" si="13"/>
        <v>1</v>
      </c>
      <c r="L21">
        <f>AVERAGE(D208:D219)</f>
        <v>5.4916666666666669E-2</v>
      </c>
      <c r="M21">
        <f t="shared" si="0"/>
        <v>-0.27644918154794162</v>
      </c>
      <c r="N21">
        <f>[2]HadCRUT4!C22</f>
        <v>1851.4583333333321</v>
      </c>
      <c r="O21">
        <f>[2]HadCRUT4!D22</f>
        <v>-0.188</v>
      </c>
      <c r="Q21">
        <f t="shared" si="1"/>
        <v>-132.5</v>
      </c>
      <c r="R21">
        <f t="shared" si="14"/>
        <v>1867.5</v>
      </c>
      <c r="S21">
        <f>AVERAGE(O208:O219)</f>
        <v>-0.31941666666666668</v>
      </c>
      <c r="T21">
        <f t="shared" si="2"/>
        <v>-0.31941666666666668</v>
      </c>
      <c r="V21">
        <f t="shared" si="3"/>
        <v>-148.54166666666788</v>
      </c>
      <c r="W21">
        <f t="shared" si="4"/>
        <v>-31.538</v>
      </c>
      <c r="X21">
        <f t="shared" si="5"/>
        <v>-31.726000000000003</v>
      </c>
      <c r="Y21">
        <f t="shared" si="24"/>
        <v>-31.577615384615392</v>
      </c>
      <c r="Z21">
        <f t="shared" si="25"/>
        <v>-31.805230769230771</v>
      </c>
      <c r="AB21">
        <v>1980.3749999999986</v>
      </c>
      <c r="AC21">
        <v>0.06</v>
      </c>
      <c r="AD21">
        <f t="shared" si="15"/>
        <v>0.12</v>
      </c>
      <c r="AE21">
        <f t="shared" si="6"/>
        <v>0.18</v>
      </c>
      <c r="AG21">
        <f t="shared" si="7"/>
        <v>-19.625000000001364</v>
      </c>
      <c r="AH21">
        <f t="shared" si="8"/>
        <v>-31.17</v>
      </c>
      <c r="AI21">
        <f t="shared" si="9"/>
        <v>-30.990000000000002</v>
      </c>
      <c r="AJ21">
        <f t="shared" si="26"/>
        <v>-31.265384615384615</v>
      </c>
      <c r="AK21">
        <f t="shared" si="27"/>
        <v>-31.180769230769233</v>
      </c>
      <c r="AL21">
        <f t="shared" si="20"/>
        <v>1995.5</v>
      </c>
      <c r="AM21">
        <f>AVERAGE(AE197:AE208)</f>
        <v>0.19083333333333333</v>
      </c>
      <c r="AN21">
        <f t="shared" si="16"/>
        <v>0.19083333333333333</v>
      </c>
      <c r="AP21">
        <v>1959.5419999999999</v>
      </c>
      <c r="AQ21">
        <v>316.54000000000002</v>
      </c>
      <c r="AR21">
        <f t="shared" si="17"/>
        <v>1360.5936316064888</v>
      </c>
      <c r="AS21">
        <f t="shared" si="21"/>
        <v>1360.580577627501</v>
      </c>
      <c r="AT21">
        <f t="shared" si="18"/>
        <v>1360.6502125453601</v>
      </c>
      <c r="AU21">
        <f t="shared" si="22"/>
        <v>1360.6422331219842</v>
      </c>
      <c r="AW21" s="2">
        <v>1866</v>
      </c>
      <c r="AX21">
        <v>287.2</v>
      </c>
      <c r="AY21">
        <f t="shared" si="19"/>
        <v>1360.2091238983928</v>
      </c>
      <c r="AZ21">
        <f t="shared" si="23"/>
        <v>1360.209008254576</v>
      </c>
      <c r="BB21">
        <f t="shared" si="29"/>
        <v>1854.7083333333328</v>
      </c>
      <c r="BC21">
        <v>185409</v>
      </c>
      <c r="BD21">
        <v>-1</v>
      </c>
      <c r="BE21">
        <f t="shared" si="28"/>
        <v>-0.33333333333333331</v>
      </c>
    </row>
    <row r="22" spans="1:57">
      <c r="A22">
        <f t="shared" si="30"/>
        <v>1857</v>
      </c>
      <c r="B22" t="s">
        <v>6</v>
      </c>
      <c r="C22">
        <f t="shared" si="11"/>
        <v>1857.5416666666654</v>
      </c>
      <c r="D22">
        <f>'NOAA-AMO-Raw'!H$2</f>
        <v>0.14499999999999999</v>
      </c>
      <c r="H22">
        <f>'[2]TSI-Data-Yearly'!A272</f>
        <v>1874.5</v>
      </c>
      <c r="I22">
        <f>'[2]TSI-Data-Yearly'!C272</f>
        <v>1360.5964149999998</v>
      </c>
      <c r="J22">
        <f t="shared" si="12"/>
        <v>-0.39555225000026795</v>
      </c>
      <c r="K22">
        <f t="shared" si="13"/>
        <v>1</v>
      </c>
      <c r="L22">
        <f>AVERAGE(D220:D231)</f>
        <v>-1.4166666666666666E-2</v>
      </c>
      <c r="M22">
        <f t="shared" si="0"/>
        <v>-0.30020585416686763</v>
      </c>
      <c r="N22">
        <f>[2]HadCRUT4!C23</f>
        <v>1851.5416666666654</v>
      </c>
      <c r="O22">
        <f>[2]HadCRUT4!D23</f>
        <v>-0.21299999999999999</v>
      </c>
      <c r="Q22">
        <f t="shared" si="1"/>
        <v>-131.5</v>
      </c>
      <c r="R22">
        <f t="shared" si="14"/>
        <v>1868.5</v>
      </c>
      <c r="S22">
        <f>AVERAGE(O220:O231)</f>
        <v>-0.23550000000000004</v>
      </c>
      <c r="T22">
        <f t="shared" si="2"/>
        <v>-0.23550000000000004</v>
      </c>
      <c r="V22">
        <f t="shared" si="3"/>
        <v>-148.45833333333462</v>
      </c>
      <c r="W22">
        <f t="shared" si="4"/>
        <v>-31.563000000000002</v>
      </c>
      <c r="X22">
        <f t="shared" si="5"/>
        <v>-31.776</v>
      </c>
      <c r="Y22">
        <f t="shared" si="24"/>
        <v>-31.580692307692306</v>
      </c>
      <c r="Z22">
        <f t="shared" si="25"/>
        <v>-31.811384615384618</v>
      </c>
      <c r="AB22">
        <v>1980.4583333333319</v>
      </c>
      <c r="AC22">
        <v>0.09</v>
      </c>
      <c r="AD22">
        <f t="shared" si="15"/>
        <v>0.12</v>
      </c>
      <c r="AE22">
        <f t="shared" si="6"/>
        <v>0.21</v>
      </c>
      <c r="AG22">
        <f t="shared" si="7"/>
        <v>-19.541666666668107</v>
      </c>
      <c r="AH22">
        <f t="shared" si="8"/>
        <v>-31.14</v>
      </c>
      <c r="AI22">
        <f t="shared" si="9"/>
        <v>-30.93</v>
      </c>
      <c r="AJ22">
        <f t="shared" si="26"/>
        <v>-31.274615384615387</v>
      </c>
      <c r="AK22">
        <f t="shared" si="27"/>
        <v>-31.199230769230773</v>
      </c>
      <c r="AL22">
        <f t="shared" si="20"/>
        <v>1996.5</v>
      </c>
      <c r="AM22">
        <f>AVERAGE(AE209:AE220)</f>
        <v>0.11333333333333333</v>
      </c>
      <c r="AN22">
        <f t="shared" si="16"/>
        <v>0.11333333333333333</v>
      </c>
      <c r="AP22">
        <v>1959.625</v>
      </c>
      <c r="AQ22">
        <v>314.8</v>
      </c>
      <c r="AR22">
        <f t="shared" si="17"/>
        <v>1360.5508372579802</v>
      </c>
      <c r="AS22">
        <f t="shared" si="21"/>
        <v>1360.583131666868</v>
      </c>
      <c r="AT22">
        <f t="shared" si="18"/>
        <v>1360.6240539139449</v>
      </c>
      <c r="AU22">
        <f t="shared" si="22"/>
        <v>1360.6437943135145</v>
      </c>
      <c r="AW22" s="2">
        <v>1867</v>
      </c>
      <c r="AX22">
        <v>287.3</v>
      </c>
      <c r="AY22">
        <f t="shared" si="19"/>
        <v>1360.2106272680144</v>
      </c>
      <c r="AZ22">
        <f t="shared" si="23"/>
        <v>1360.2110898432825</v>
      </c>
      <c r="BB22">
        <f t="shared" si="29"/>
        <v>1854.7916666666661</v>
      </c>
      <c r="BC22">
        <v>185410</v>
      </c>
      <c r="BD22">
        <v>-2.23</v>
      </c>
      <c r="BE22">
        <f t="shared" si="28"/>
        <v>-0.74333333333333329</v>
      </c>
    </row>
    <row r="23" spans="1:57">
      <c r="A23">
        <f t="shared" si="30"/>
        <v>1857</v>
      </c>
      <c r="B23" t="s">
        <v>7</v>
      </c>
      <c r="C23">
        <f t="shared" si="11"/>
        <v>1857.6249999999986</v>
      </c>
      <c r="D23">
        <f>'NOAA-AMO-Raw'!I$2</f>
        <v>1.0999999999999999E-2</v>
      </c>
      <c r="H23">
        <f>'[2]TSI-Data-Yearly'!A273</f>
        <v>1875.5</v>
      </c>
      <c r="I23">
        <f>'[2]TSI-Data-Yearly'!C273</f>
        <v>1360.5960649999997</v>
      </c>
      <c r="J23">
        <f t="shared" si="12"/>
        <v>-0.39589975000029354</v>
      </c>
      <c r="K23">
        <f t="shared" si="13"/>
        <v>1</v>
      </c>
      <c r="L23">
        <f>AVERAGE(D232:D243)</f>
        <v>4.1499999999999995E-2</v>
      </c>
      <c r="M23">
        <f t="shared" si="0"/>
        <v>-0.28654981250022016</v>
      </c>
      <c r="N23">
        <f>[2]HadCRUT4!C24</f>
        <v>1851.6249999999986</v>
      </c>
      <c r="O23">
        <f>[2]HadCRUT4!D24</f>
        <v>-0.152</v>
      </c>
      <c r="Q23">
        <f t="shared" si="1"/>
        <v>-130.5</v>
      </c>
      <c r="R23">
        <f t="shared" si="14"/>
        <v>1869.5</v>
      </c>
      <c r="S23">
        <f>AVERAGE(O232:O243)</f>
        <v>-0.26699999999999996</v>
      </c>
      <c r="T23">
        <f t="shared" si="2"/>
        <v>-0.26699999999999996</v>
      </c>
      <c r="V23">
        <f t="shared" si="3"/>
        <v>-148.37500000000136</v>
      </c>
      <c r="W23">
        <f t="shared" si="4"/>
        <v>-31.502000000000002</v>
      </c>
      <c r="X23">
        <f t="shared" si="5"/>
        <v>-31.654</v>
      </c>
      <c r="Y23">
        <f t="shared" si="24"/>
        <v>-31.594307692307698</v>
      </c>
      <c r="Z23">
        <f t="shared" si="25"/>
        <v>-31.838615384615387</v>
      </c>
      <c r="AB23">
        <v>1980.5416666666652</v>
      </c>
      <c r="AC23">
        <v>-0.04</v>
      </c>
      <c r="AD23">
        <f t="shared" si="15"/>
        <v>0.12</v>
      </c>
      <c r="AE23">
        <f t="shared" si="6"/>
        <v>7.9999999999999988E-2</v>
      </c>
      <c r="AG23">
        <f t="shared" si="7"/>
        <v>-19.458333333334849</v>
      </c>
      <c r="AH23">
        <f t="shared" si="8"/>
        <v>-31.270000000000003</v>
      </c>
      <c r="AI23">
        <f t="shared" si="9"/>
        <v>-31.19</v>
      </c>
      <c r="AJ23">
        <f t="shared" si="26"/>
        <v>-31.274615384615384</v>
      </c>
      <c r="AK23">
        <f t="shared" si="27"/>
        <v>-31.199230769230766</v>
      </c>
      <c r="AL23">
        <f t="shared" si="20"/>
        <v>1997.5</v>
      </c>
      <c r="AM23">
        <f>AVERAGE(AE221:AE232)</f>
        <v>0.11416666666666665</v>
      </c>
      <c r="AN23">
        <f t="shared" si="16"/>
        <v>0.11416666666666665</v>
      </c>
      <c r="AP23">
        <v>1959.7080000000001</v>
      </c>
      <c r="AQ23">
        <v>313.83999999999997</v>
      </c>
      <c r="AR23">
        <f t="shared" si="17"/>
        <v>1360.527226582941</v>
      </c>
      <c r="AS23">
        <f t="shared" si="21"/>
        <v>1360.5854019240833</v>
      </c>
      <c r="AT23">
        <f t="shared" si="18"/>
        <v>1360.609621565578</v>
      </c>
      <c r="AU23">
        <f t="shared" si="22"/>
        <v>1360.645182039319</v>
      </c>
      <c r="AW23" s="2">
        <v>1868</v>
      </c>
      <c r="AX23">
        <v>287.39999999999998</v>
      </c>
      <c r="AY23">
        <f t="shared" si="19"/>
        <v>1360.2121306376359</v>
      </c>
      <c r="AZ23">
        <f t="shared" si="23"/>
        <v>1360.2131714319892</v>
      </c>
      <c r="BB23">
        <f t="shared" si="29"/>
        <v>1854.8749999999993</v>
      </c>
      <c r="BC23">
        <v>185411</v>
      </c>
      <c r="BD23">
        <v>-1.68</v>
      </c>
      <c r="BE23">
        <f t="shared" si="28"/>
        <v>-0.55999999999999994</v>
      </c>
    </row>
    <row r="24" spans="1:57">
      <c r="A24">
        <f t="shared" si="30"/>
        <v>1857</v>
      </c>
      <c r="B24" t="s">
        <v>8</v>
      </c>
      <c r="C24">
        <f t="shared" si="11"/>
        <v>1857.7083333333319</v>
      </c>
      <c r="D24">
        <f>'NOAA-AMO-Raw'!J$2</f>
        <v>3.2000000000000001E-2</v>
      </c>
      <c r="H24">
        <f>'[2]TSI-Data-Yearly'!A274</f>
        <v>1876.5</v>
      </c>
      <c r="I24">
        <f>'[2]TSI-Data-Yearly'!C274</f>
        <v>1360.5940449999996</v>
      </c>
      <c r="J24">
        <f t="shared" si="12"/>
        <v>-0.39790532142899354</v>
      </c>
      <c r="K24">
        <f t="shared" si="13"/>
        <v>1</v>
      </c>
      <c r="L24">
        <f>AVERAGE(D244:D255)</f>
        <v>-1.5833333333333335E-2</v>
      </c>
      <c r="M24">
        <f t="shared" si="0"/>
        <v>-0.30238732440507848</v>
      </c>
      <c r="N24">
        <f>[2]HadCRUT4!C25</f>
        <v>1851.7083333333319</v>
      </c>
      <c r="O24">
        <f>[2]HadCRUT4!D25</f>
        <v>-0.105</v>
      </c>
      <c r="Q24">
        <f t="shared" si="1"/>
        <v>-129.5</v>
      </c>
      <c r="R24">
        <f t="shared" si="14"/>
        <v>1870.5</v>
      </c>
      <c r="S24">
        <f>AVERAGE(O244:O255)</f>
        <v>-0.2784166666666667</v>
      </c>
      <c r="T24">
        <f t="shared" si="2"/>
        <v>-0.2784166666666667</v>
      </c>
      <c r="V24">
        <f t="shared" si="3"/>
        <v>-148.29166666666811</v>
      </c>
      <c r="W24">
        <f t="shared" si="4"/>
        <v>-31.455000000000002</v>
      </c>
      <c r="X24">
        <f t="shared" si="5"/>
        <v>-31.560000000000002</v>
      </c>
      <c r="Y24">
        <f t="shared" si="24"/>
        <v>-31.605615384615387</v>
      </c>
      <c r="Z24">
        <f t="shared" si="25"/>
        <v>-31.861230769230776</v>
      </c>
      <c r="AB24">
        <v>1980.6249999999984</v>
      </c>
      <c r="AC24">
        <v>-0.03</v>
      </c>
      <c r="AD24">
        <f t="shared" si="15"/>
        <v>0.12</v>
      </c>
      <c r="AE24">
        <f t="shared" si="6"/>
        <v>0.09</v>
      </c>
      <c r="AG24">
        <f t="shared" si="7"/>
        <v>-19.375000000001592</v>
      </c>
      <c r="AH24">
        <f t="shared" si="8"/>
        <v>-31.26</v>
      </c>
      <c r="AI24">
        <f t="shared" si="9"/>
        <v>-31.17</v>
      </c>
      <c r="AJ24">
        <f t="shared" si="26"/>
        <v>-31.267692307692315</v>
      </c>
      <c r="AK24">
        <f t="shared" si="27"/>
        <v>-31.185384615384613</v>
      </c>
      <c r="AL24">
        <f t="shared" si="20"/>
        <v>1998.5</v>
      </c>
      <c r="AM24">
        <f>AVERAGE(AE233:AE244)</f>
        <v>0.60249999999999992</v>
      </c>
      <c r="AN24">
        <f t="shared" si="16"/>
        <v>0.60249999999999992</v>
      </c>
      <c r="AP24">
        <v>1959.7919999999999</v>
      </c>
      <c r="AQ24">
        <v>313.26</v>
      </c>
      <c r="AR24">
        <f t="shared" si="17"/>
        <v>1360.5129618001047</v>
      </c>
      <c r="AS24">
        <f t="shared" si="21"/>
        <v>1360.5897721692227</v>
      </c>
      <c r="AT24">
        <f t="shared" si="18"/>
        <v>1360.6009020217728</v>
      </c>
      <c r="AU24">
        <f t="shared" si="22"/>
        <v>1360.6478534114926</v>
      </c>
      <c r="AW24" s="2">
        <v>1869</v>
      </c>
      <c r="AX24">
        <v>287.5</v>
      </c>
      <c r="AY24">
        <f t="shared" si="19"/>
        <v>1360.2136340072575</v>
      </c>
      <c r="AZ24">
        <f t="shared" si="23"/>
        <v>1360.2153686645131</v>
      </c>
      <c r="BB24">
        <f t="shared" si="29"/>
        <v>1854.9583333333326</v>
      </c>
      <c r="BC24">
        <v>185412</v>
      </c>
      <c r="BD24">
        <v>-1.76</v>
      </c>
      <c r="BE24">
        <f t="shared" si="28"/>
        <v>-0.58666666666666667</v>
      </c>
    </row>
    <row r="25" spans="1:57">
      <c r="A25">
        <f t="shared" si="30"/>
        <v>1857</v>
      </c>
      <c r="B25" t="s">
        <v>9</v>
      </c>
      <c r="C25">
        <f t="shared" si="11"/>
        <v>1857.7916666666652</v>
      </c>
      <c r="D25">
        <f>'NOAA-AMO-Raw'!K$2</f>
        <v>-0.121</v>
      </c>
      <c r="H25">
        <f>'[2]TSI-Data-Yearly'!A275</f>
        <v>1877.5</v>
      </c>
      <c r="I25">
        <f>'[2]TSI-Data-Yearly'!C275</f>
        <v>1360.5867099999996</v>
      </c>
      <c r="J25">
        <f t="shared" si="12"/>
        <v>-0.40518792857186198</v>
      </c>
      <c r="K25">
        <f t="shared" si="13"/>
        <v>1</v>
      </c>
      <c r="L25">
        <f>AVERAGE(D256:D267)</f>
        <v>0.24725</v>
      </c>
      <c r="M25">
        <f t="shared" si="0"/>
        <v>-0.24207844642889648</v>
      </c>
      <c r="N25">
        <f>[2]HadCRUT4!C26</f>
        <v>1851.7916666666652</v>
      </c>
      <c r="O25">
        <f>[2]HadCRUT4!D26</f>
        <v>-0.06</v>
      </c>
      <c r="Q25">
        <f t="shared" si="1"/>
        <v>-128.5</v>
      </c>
      <c r="R25">
        <f t="shared" si="14"/>
        <v>1871.5</v>
      </c>
      <c r="S25">
        <f>AVERAGE(O256:O267)</f>
        <v>-0.33483333333333337</v>
      </c>
      <c r="T25">
        <f t="shared" si="2"/>
        <v>-0.33483333333333337</v>
      </c>
      <c r="V25">
        <f t="shared" si="3"/>
        <v>-148.20833333333485</v>
      </c>
      <c r="W25">
        <f t="shared" si="4"/>
        <v>-31.41</v>
      </c>
      <c r="X25">
        <f t="shared" si="5"/>
        <v>-31.470000000000002</v>
      </c>
      <c r="Y25">
        <f t="shared" si="24"/>
        <v>-31.611461538461544</v>
      </c>
      <c r="Z25">
        <f t="shared" si="25"/>
        <v>-31.87292307692308</v>
      </c>
      <c r="AB25">
        <v>1980.7083333333317</v>
      </c>
      <c r="AC25">
        <v>-0.01</v>
      </c>
      <c r="AD25">
        <f t="shared" si="15"/>
        <v>0.12</v>
      </c>
      <c r="AE25">
        <f t="shared" si="6"/>
        <v>0.11</v>
      </c>
      <c r="AG25">
        <f t="shared" si="7"/>
        <v>-19.291666666668334</v>
      </c>
      <c r="AH25">
        <f t="shared" si="8"/>
        <v>-31.240000000000002</v>
      </c>
      <c r="AI25">
        <f t="shared" si="9"/>
        <v>-31.130000000000003</v>
      </c>
      <c r="AJ25">
        <f t="shared" si="26"/>
        <v>-31.282307692307697</v>
      </c>
      <c r="AK25">
        <f t="shared" si="27"/>
        <v>-31.214615384615382</v>
      </c>
      <c r="AL25">
        <f t="shared" si="20"/>
        <v>1999.5</v>
      </c>
      <c r="AM25">
        <f>AVERAGE(AE245:AE256)</f>
        <v>0.105</v>
      </c>
      <c r="AN25">
        <f t="shared" si="16"/>
        <v>0.105</v>
      </c>
      <c r="AP25">
        <v>1959.875</v>
      </c>
      <c r="AQ25">
        <v>314.8</v>
      </c>
      <c r="AR25">
        <f t="shared" si="17"/>
        <v>1360.5508372579802</v>
      </c>
      <c r="AS25">
        <f t="shared" si="21"/>
        <v>1360.5941424143623</v>
      </c>
      <c r="AT25">
        <f t="shared" si="18"/>
        <v>1360.6240539139449</v>
      </c>
      <c r="AU25">
        <f t="shared" si="22"/>
        <v>1360.6505247836662</v>
      </c>
      <c r="AW25" s="2">
        <v>1870</v>
      </c>
      <c r="AX25">
        <v>287.7</v>
      </c>
      <c r="AY25">
        <f t="shared" si="19"/>
        <v>1360.2166407465006</v>
      </c>
      <c r="AZ25">
        <f t="shared" si="23"/>
        <v>1360.217565897037</v>
      </c>
      <c r="BB25">
        <f t="shared" si="29"/>
        <v>1855.0416666666658</v>
      </c>
      <c r="BC25">
        <v>185501</v>
      </c>
      <c r="BD25">
        <v>-0.2</v>
      </c>
      <c r="BE25">
        <f t="shared" si="28"/>
        <v>-6.6666666666666666E-2</v>
      </c>
    </row>
    <row r="26" spans="1:57">
      <c r="A26">
        <f t="shared" si="30"/>
        <v>1857</v>
      </c>
      <c r="B26" t="s">
        <v>10</v>
      </c>
      <c r="C26">
        <f t="shared" si="11"/>
        <v>1857.8749999999984</v>
      </c>
      <c r="D26">
        <f>'NOAA-AMO-Raw'!L$2</f>
        <v>-0.155</v>
      </c>
      <c r="H26">
        <f>'[2]TSI-Data-Yearly'!A276</f>
        <v>1878.5</v>
      </c>
      <c r="I26">
        <f>'[2]TSI-Data-Yearly'!C276</f>
        <v>1360.5810599999998</v>
      </c>
      <c r="J26">
        <f t="shared" si="12"/>
        <v>-0.41079757142883794</v>
      </c>
      <c r="K26">
        <f t="shared" si="13"/>
        <v>1</v>
      </c>
      <c r="L26">
        <f>AVERAGE(D268:D279)</f>
        <v>0.45833333333333331</v>
      </c>
      <c r="M26">
        <f t="shared" si="0"/>
        <v>-0.19351484523829515</v>
      </c>
      <c r="N26">
        <f>[2]HadCRUT4!C27</f>
        <v>1851.8749999999984</v>
      </c>
      <c r="O26">
        <f>[2]HadCRUT4!D27</f>
        <v>-2.7E-2</v>
      </c>
      <c r="Q26">
        <f t="shared" si="1"/>
        <v>-127.5</v>
      </c>
      <c r="R26">
        <f t="shared" si="14"/>
        <v>1872.5</v>
      </c>
      <c r="S26">
        <f>AVERAGE(O268:O279)</f>
        <v>-0.23150000000000001</v>
      </c>
      <c r="T26">
        <f t="shared" si="2"/>
        <v>-0.23150000000000001</v>
      </c>
      <c r="V26">
        <f t="shared" si="3"/>
        <v>-148.12500000000159</v>
      </c>
      <c r="W26">
        <f t="shared" si="4"/>
        <v>-31.377000000000002</v>
      </c>
      <c r="X26">
        <f t="shared" si="5"/>
        <v>-31.404</v>
      </c>
      <c r="Y26">
        <f t="shared" si="24"/>
        <v>-31.593230769230779</v>
      </c>
      <c r="Z26">
        <f t="shared" si="25"/>
        <v>-31.836461538461545</v>
      </c>
      <c r="AB26">
        <v>1980.7916666666649</v>
      </c>
      <c r="AC26">
        <v>-0.16</v>
      </c>
      <c r="AD26">
        <f t="shared" si="15"/>
        <v>0.12</v>
      </c>
      <c r="AE26">
        <f t="shared" si="6"/>
        <v>-4.0000000000000008E-2</v>
      </c>
      <c r="AG26">
        <f t="shared" si="7"/>
        <v>-19.208333333335077</v>
      </c>
      <c r="AH26">
        <f t="shared" si="8"/>
        <v>-31.39</v>
      </c>
      <c r="AI26">
        <f t="shared" si="9"/>
        <v>-31.43</v>
      </c>
      <c r="AJ26">
        <f t="shared" si="26"/>
        <v>-31.290000000000006</v>
      </c>
      <c r="AK26">
        <f t="shared" si="27"/>
        <v>-31.229999999999997</v>
      </c>
      <c r="AL26">
        <f t="shared" si="20"/>
        <v>2000.5</v>
      </c>
      <c r="AM26">
        <f>AVERAGE(AE257:AE268)</f>
        <v>9.9166666666666667E-2</v>
      </c>
      <c r="AN26">
        <f t="shared" si="16"/>
        <v>9.9166666666666667E-2</v>
      </c>
      <c r="AP26">
        <v>1959.9580000000001</v>
      </c>
      <c r="AQ26">
        <v>315.58</v>
      </c>
      <c r="AR26">
        <f t="shared" si="17"/>
        <v>1360.5700209314496</v>
      </c>
      <c r="AS26">
        <f t="shared" si="21"/>
        <v>1360.5966018596787</v>
      </c>
      <c r="AT26">
        <f t="shared" si="18"/>
        <v>1360.6357801969932</v>
      </c>
      <c r="AU26">
        <f t="shared" si="22"/>
        <v>1360.6520281532878</v>
      </c>
      <c r="AW26" s="2">
        <v>1871</v>
      </c>
      <c r="AX26">
        <v>287.89999999999998</v>
      </c>
      <c r="AY26">
        <f t="shared" si="19"/>
        <v>1360.2196474857437</v>
      </c>
      <c r="AZ26">
        <f t="shared" si="23"/>
        <v>1360.219878773378</v>
      </c>
      <c r="BB26">
        <f t="shared" si="29"/>
        <v>1855.1249999999991</v>
      </c>
      <c r="BC26">
        <v>185502</v>
      </c>
      <c r="BD26">
        <v>-0.39</v>
      </c>
      <c r="BE26">
        <f t="shared" si="28"/>
        <v>-0.13</v>
      </c>
    </row>
    <row r="27" spans="1:57">
      <c r="A27">
        <f t="shared" si="30"/>
        <v>1857</v>
      </c>
      <c r="B27" t="s">
        <v>11</v>
      </c>
      <c r="C27">
        <f t="shared" si="11"/>
        <v>1857.9583333333317</v>
      </c>
      <c r="D27">
        <f>'NOAA-AMO-Raw'!M$2</f>
        <v>-0.27</v>
      </c>
      <c r="H27">
        <f>'[2]TSI-Data-Yearly'!A277</f>
        <v>1879.5</v>
      </c>
      <c r="I27">
        <f>'[2]TSI-Data-Yearly'!C277</f>
        <v>1360.5656399999998</v>
      </c>
      <c r="J27">
        <f t="shared" si="12"/>
        <v>-0.42610742857164363</v>
      </c>
      <c r="K27">
        <f t="shared" si="13"/>
        <v>1</v>
      </c>
      <c r="L27">
        <f>AVERAGE(D280:D291)</f>
        <v>0.13091666666666668</v>
      </c>
      <c r="M27">
        <f t="shared" si="0"/>
        <v>-0.28685140476206605</v>
      </c>
      <c r="N27">
        <f>[2]HadCRUT4!C28</f>
        <v>1851.9583333333317</v>
      </c>
      <c r="O27">
        <f>[2]HadCRUT4!D28</f>
        <v>-6.4000000000000001E-2</v>
      </c>
      <c r="Q27">
        <f t="shared" si="1"/>
        <v>-126.5</v>
      </c>
      <c r="R27">
        <f t="shared" si="14"/>
        <v>1873.5</v>
      </c>
      <c r="S27">
        <f>AVERAGE(O280:O291)</f>
        <v>-0.30450000000000005</v>
      </c>
      <c r="T27">
        <f t="shared" si="2"/>
        <v>-0.30450000000000005</v>
      </c>
      <c r="V27">
        <f t="shared" si="3"/>
        <v>-148.04166666666833</v>
      </c>
      <c r="W27">
        <f t="shared" si="4"/>
        <v>-31.414000000000001</v>
      </c>
      <c r="X27">
        <f t="shared" si="5"/>
        <v>-31.478000000000002</v>
      </c>
      <c r="Y27">
        <f t="shared" si="24"/>
        <v>-31.573000000000004</v>
      </c>
      <c r="Z27">
        <f t="shared" si="25"/>
        <v>-31.795999999999999</v>
      </c>
      <c r="AB27">
        <v>1980.8749999999982</v>
      </c>
      <c r="AC27">
        <v>-0.14000000000000001</v>
      </c>
      <c r="AD27">
        <f t="shared" si="15"/>
        <v>0.12</v>
      </c>
      <c r="AE27">
        <f t="shared" si="6"/>
        <v>-2.0000000000000018E-2</v>
      </c>
      <c r="AG27">
        <f t="shared" si="7"/>
        <v>-19.125000000001819</v>
      </c>
      <c r="AH27">
        <f t="shared" si="8"/>
        <v>-31.37</v>
      </c>
      <c r="AI27">
        <f t="shared" si="9"/>
        <v>-31.39</v>
      </c>
      <c r="AJ27">
        <f t="shared" si="26"/>
        <v>-31.303076923076926</v>
      </c>
      <c r="AK27">
        <f t="shared" si="27"/>
        <v>-31.256153846153843</v>
      </c>
      <c r="AL27">
        <f t="shared" si="20"/>
        <v>2001.5</v>
      </c>
      <c r="AM27">
        <f>AVERAGE(AE269:AE280)</f>
        <v>0.23583333333333334</v>
      </c>
      <c r="AN27">
        <f t="shared" si="16"/>
        <v>0.23583333333333334</v>
      </c>
      <c r="AP27">
        <v>1960.0419999999999</v>
      </c>
      <c r="AQ27">
        <v>316.43</v>
      </c>
      <c r="AR27">
        <f t="shared" si="17"/>
        <v>1360.5909262166406</v>
      </c>
      <c r="AS27">
        <f t="shared" si="21"/>
        <v>1360.5966586161089</v>
      </c>
      <c r="AT27">
        <f t="shared" si="18"/>
        <v>1360.6485588387766</v>
      </c>
      <c r="AU27">
        <f t="shared" si="22"/>
        <v>1360.6520628464327</v>
      </c>
      <c r="AW27" s="2">
        <v>1872</v>
      </c>
      <c r="AX27">
        <v>288</v>
      </c>
      <c r="AY27">
        <f t="shared" si="19"/>
        <v>1360.2211508553653</v>
      </c>
      <c r="AZ27">
        <f t="shared" si="23"/>
        <v>1360.2226542249869</v>
      </c>
      <c r="BB27">
        <f t="shared" si="29"/>
        <v>1855.2083333333323</v>
      </c>
      <c r="BC27">
        <v>185503</v>
      </c>
      <c r="BD27">
        <v>-0.24</v>
      </c>
      <c r="BE27">
        <f t="shared" si="28"/>
        <v>-0.08</v>
      </c>
    </row>
    <row r="28" spans="1:57">
      <c r="A28">
        <f t="shared" si="30"/>
        <v>1858</v>
      </c>
      <c r="B28" t="s">
        <v>0</v>
      </c>
      <c r="C28">
        <f t="shared" si="11"/>
        <v>1858.0416666666649</v>
      </c>
      <c r="D28">
        <f>'NOAA-AMO-Raw'!B$3</f>
        <v>-0.20699999999999999</v>
      </c>
      <c r="H28">
        <f>'[2]TSI-Data-Yearly'!A278</f>
        <v>1880.5</v>
      </c>
      <c r="I28">
        <f>'[2]TSI-Data-Yearly'!C278</f>
        <v>1360.5375099999999</v>
      </c>
      <c r="J28">
        <f t="shared" si="12"/>
        <v>-0.45403650000013296</v>
      </c>
      <c r="K28">
        <f t="shared" si="13"/>
        <v>1</v>
      </c>
      <c r="L28">
        <f>AVERAGE(D292:D303)</f>
        <v>6.7916666666666667E-2</v>
      </c>
      <c r="M28">
        <f t="shared" si="0"/>
        <v>-0.32354820833343306</v>
      </c>
      <c r="N28">
        <f>[2]HadCRUT4!C29</f>
        <v>1852.0416666666649</v>
      </c>
      <c r="O28">
        <f>[2]HadCRUT4!D29</f>
        <v>-0.307</v>
      </c>
      <c r="Q28">
        <f t="shared" si="1"/>
        <v>-125.5</v>
      </c>
      <c r="R28">
        <f t="shared" si="14"/>
        <v>1874.5</v>
      </c>
      <c r="S28">
        <f>AVERAGE(O292:O303)</f>
        <v>-0.37541666666666673</v>
      </c>
      <c r="T28">
        <f t="shared" si="2"/>
        <v>-0.37541666666666673</v>
      </c>
      <c r="V28">
        <f t="shared" si="3"/>
        <v>-147.95833333333508</v>
      </c>
      <c r="W28">
        <f t="shared" si="4"/>
        <v>-31.657</v>
      </c>
      <c r="X28">
        <f t="shared" si="5"/>
        <v>-31.964000000000002</v>
      </c>
      <c r="Y28">
        <f t="shared" si="24"/>
        <v>-31.559692307692313</v>
      </c>
      <c r="Z28">
        <f t="shared" si="25"/>
        <v>-31.769384615384617</v>
      </c>
      <c r="AB28">
        <v>1980.9583333333314</v>
      </c>
      <c r="AC28">
        <v>-0.25</v>
      </c>
      <c r="AD28">
        <f t="shared" si="15"/>
        <v>0.12</v>
      </c>
      <c r="AE28">
        <f t="shared" si="6"/>
        <v>-0.13</v>
      </c>
      <c r="AG28">
        <f t="shared" si="7"/>
        <v>-19.041666666668561</v>
      </c>
      <c r="AH28">
        <f t="shared" si="8"/>
        <v>-31.48</v>
      </c>
      <c r="AI28">
        <f t="shared" si="9"/>
        <v>-31.610000000000003</v>
      </c>
      <c r="AJ28">
        <f t="shared" si="26"/>
        <v>-31.321538461538466</v>
      </c>
      <c r="AK28">
        <f t="shared" si="27"/>
        <v>-31.293076923076928</v>
      </c>
      <c r="AL28">
        <f t="shared" si="20"/>
        <v>2002.5</v>
      </c>
      <c r="AM28">
        <f>AVERAGE(AE281:AE292)</f>
        <v>0.33666666666666667</v>
      </c>
      <c r="AN28">
        <f t="shared" si="16"/>
        <v>0.33666666666666667</v>
      </c>
      <c r="AP28">
        <v>1960.125</v>
      </c>
      <c r="AQ28">
        <v>316.97000000000003</v>
      </c>
      <c r="AR28">
        <f t="shared" si="17"/>
        <v>1360.6042072213502</v>
      </c>
      <c r="AS28">
        <f t="shared" si="21"/>
        <v>1360.5954667310712</v>
      </c>
      <c r="AT28">
        <f t="shared" si="18"/>
        <v>1360.6566770347329</v>
      </c>
      <c r="AU28">
        <f t="shared" si="22"/>
        <v>1360.6513342903854</v>
      </c>
      <c r="AW28" s="2">
        <v>1873</v>
      </c>
      <c r="AX28">
        <v>288.2</v>
      </c>
      <c r="AY28">
        <f t="shared" si="19"/>
        <v>1360.2241575946084</v>
      </c>
      <c r="AZ28">
        <f t="shared" si="23"/>
        <v>1360.2260078956813</v>
      </c>
      <c r="BB28">
        <f t="shared" si="29"/>
        <v>1855.2916666666656</v>
      </c>
      <c r="BC28">
        <v>185504</v>
      </c>
      <c r="BD28">
        <v>-0.57999999999999996</v>
      </c>
      <c r="BE28">
        <f t="shared" si="28"/>
        <v>-0.19333333333333333</v>
      </c>
    </row>
    <row r="29" spans="1:57">
      <c r="A29">
        <f t="shared" si="30"/>
        <v>1858</v>
      </c>
      <c r="B29" t="s">
        <v>1</v>
      </c>
      <c r="C29">
        <f t="shared" si="11"/>
        <v>1858.1249999999982</v>
      </c>
      <c r="D29">
        <f>'NOAA-AMO-Raw'!C$3</f>
        <v>-0.3</v>
      </c>
      <c r="H29">
        <f>'[2]TSI-Data-Yearly'!A279</f>
        <v>1881.5</v>
      </c>
      <c r="I29">
        <f>'[2]TSI-Data-Yearly'!C279</f>
        <v>1360.4981500000001</v>
      </c>
      <c r="J29">
        <f t="shared" si="12"/>
        <v>-0.49311535714274973</v>
      </c>
      <c r="K29">
        <f t="shared" si="13"/>
        <v>1</v>
      </c>
      <c r="L29">
        <f>AVERAGE(D304:D315)</f>
        <v>4.7500000000000021E-2</v>
      </c>
      <c r="M29">
        <f t="shared" si="0"/>
        <v>-0.35796151785706226</v>
      </c>
      <c r="N29">
        <f>[2]HadCRUT4!C30</f>
        <v>1852.1249999999982</v>
      </c>
      <c r="O29">
        <f>[2]HadCRUT4!D30</f>
        <v>-0.47599999999999998</v>
      </c>
      <c r="Q29">
        <f t="shared" si="1"/>
        <v>-124.5</v>
      </c>
      <c r="R29">
        <f t="shared" si="14"/>
        <v>1875.5</v>
      </c>
      <c r="S29">
        <f>AVERAGE(O304:O315)</f>
        <v>-0.39933333333333332</v>
      </c>
      <c r="T29">
        <f t="shared" si="2"/>
        <v>-0.39933333333333332</v>
      </c>
      <c r="V29">
        <f t="shared" si="3"/>
        <v>-147.87500000000182</v>
      </c>
      <c r="W29">
        <f t="shared" si="4"/>
        <v>-31.826000000000001</v>
      </c>
      <c r="X29">
        <f t="shared" si="5"/>
        <v>-32.302</v>
      </c>
      <c r="Y29">
        <f t="shared" si="24"/>
        <v>-31.558230769230768</v>
      </c>
      <c r="Z29">
        <f t="shared" si="25"/>
        <v>-31.766461538461538</v>
      </c>
      <c r="AB29">
        <v>1981.0416666666647</v>
      </c>
      <c r="AC29">
        <v>-0.08</v>
      </c>
      <c r="AD29">
        <f t="shared" si="15"/>
        <v>0.12</v>
      </c>
      <c r="AE29">
        <f t="shared" si="6"/>
        <v>3.9999999999999994E-2</v>
      </c>
      <c r="AG29">
        <f t="shared" si="7"/>
        <v>-18.958333333335304</v>
      </c>
      <c r="AH29">
        <f t="shared" si="8"/>
        <v>-31.310000000000002</v>
      </c>
      <c r="AI29">
        <f t="shared" si="9"/>
        <v>-31.270000000000003</v>
      </c>
      <c r="AJ29">
        <f t="shared" si="26"/>
        <v>-31.334615384615386</v>
      </c>
      <c r="AK29">
        <f t="shared" si="27"/>
        <v>-31.319230769230771</v>
      </c>
      <c r="AL29">
        <f t="shared" si="20"/>
        <v>2003.5</v>
      </c>
      <c r="AM29">
        <f>AVERAGE(AE293:AE304)</f>
        <v>0.30750000000000005</v>
      </c>
      <c r="AN29">
        <f t="shared" si="16"/>
        <v>0.30750000000000005</v>
      </c>
      <c r="AP29">
        <v>1960.2080000000001</v>
      </c>
      <c r="AQ29">
        <v>317.58</v>
      </c>
      <c r="AR29">
        <f t="shared" si="17"/>
        <v>1360.6192098377812</v>
      </c>
      <c r="AS29">
        <f t="shared" si="21"/>
        <v>1360.5942559272228</v>
      </c>
      <c r="AT29">
        <f t="shared" si="18"/>
        <v>1360.6658475894244</v>
      </c>
      <c r="AU29">
        <f t="shared" si="22"/>
        <v>1360.6505941699565</v>
      </c>
      <c r="AW29" s="2">
        <v>1874</v>
      </c>
      <c r="AX29">
        <v>288.39999999999998</v>
      </c>
      <c r="AY29">
        <f t="shared" si="19"/>
        <v>1360.2271643338515</v>
      </c>
      <c r="AZ29">
        <f t="shared" si="23"/>
        <v>1360.2300554292776</v>
      </c>
      <c r="BB29">
        <f t="shared" si="29"/>
        <v>1855.3749999999989</v>
      </c>
      <c r="BC29">
        <v>185505</v>
      </c>
      <c r="BD29">
        <v>-1.34</v>
      </c>
      <c r="BE29">
        <f t="shared" si="28"/>
        <v>-0.44666666666666671</v>
      </c>
    </row>
    <row r="30" spans="1:57">
      <c r="A30">
        <f t="shared" si="30"/>
        <v>1858</v>
      </c>
      <c r="B30" t="s">
        <v>2</v>
      </c>
      <c r="C30">
        <f t="shared" si="11"/>
        <v>1858.2083333333314</v>
      </c>
      <c r="D30">
        <f>'NOAA-AMO-Raw'!D$3</f>
        <v>-5.7000000000000002E-2</v>
      </c>
      <c r="H30">
        <f>'[2]TSI-Data-Yearly'!A280</f>
        <v>1882.5</v>
      </c>
      <c r="I30">
        <f>'[2]TSI-Data-Yearly'!C280</f>
        <v>1360.4748949999998</v>
      </c>
      <c r="J30">
        <f t="shared" si="12"/>
        <v>-0.51620425000017933</v>
      </c>
      <c r="K30">
        <f t="shared" si="13"/>
        <v>1</v>
      </c>
      <c r="L30">
        <f>AVERAGE(D316:D327)</f>
        <v>-2.1166666666666663E-2</v>
      </c>
      <c r="M30">
        <f t="shared" si="0"/>
        <v>-0.39244485416680114</v>
      </c>
      <c r="N30">
        <f>[2]HadCRUT4!C31</f>
        <v>1852.2083333333314</v>
      </c>
      <c r="O30">
        <f>[2]HadCRUT4!D31</f>
        <v>-0.505</v>
      </c>
      <c r="Q30">
        <f t="shared" si="1"/>
        <v>-123.5</v>
      </c>
      <c r="R30">
        <f t="shared" si="14"/>
        <v>1876.5</v>
      </c>
      <c r="S30">
        <f>AVERAGE(O316:O327)</f>
        <v>-0.38141666666666668</v>
      </c>
      <c r="T30">
        <f t="shared" si="2"/>
        <v>-0.38141666666666668</v>
      </c>
      <c r="V30">
        <f t="shared" si="3"/>
        <v>-147.79166666666856</v>
      </c>
      <c r="W30">
        <f t="shared" si="4"/>
        <v>-31.855</v>
      </c>
      <c r="X30">
        <f t="shared" si="5"/>
        <v>-32.36</v>
      </c>
      <c r="Y30">
        <f t="shared" si="24"/>
        <v>-31.556076923076922</v>
      </c>
      <c r="Z30">
        <f t="shared" si="25"/>
        <v>-31.762153846153847</v>
      </c>
      <c r="AB30">
        <v>1981.124999999998</v>
      </c>
      <c r="AC30">
        <v>0.01</v>
      </c>
      <c r="AD30">
        <f t="shared" si="15"/>
        <v>0.12</v>
      </c>
      <c r="AE30">
        <f t="shared" si="6"/>
        <v>0.13</v>
      </c>
      <c r="AG30">
        <f t="shared" si="7"/>
        <v>-18.875000000002046</v>
      </c>
      <c r="AH30">
        <f t="shared" si="8"/>
        <v>-31.220000000000002</v>
      </c>
      <c r="AI30">
        <f t="shared" si="9"/>
        <v>-31.09</v>
      </c>
      <c r="AJ30">
        <f t="shared" si="26"/>
        <v>-31.337692307692311</v>
      </c>
      <c r="AK30">
        <f t="shared" si="27"/>
        <v>-31.325384615384618</v>
      </c>
      <c r="AL30">
        <f t="shared" si="20"/>
        <v>2004.5</v>
      </c>
      <c r="AM30">
        <f>AVERAGE(AE305:AE316)</f>
        <v>0.20166666666666666</v>
      </c>
      <c r="AN30">
        <f t="shared" si="16"/>
        <v>0.20166666666666666</v>
      </c>
      <c r="AP30">
        <v>1960.2919999999999</v>
      </c>
      <c r="AQ30">
        <v>319.02</v>
      </c>
      <c r="AR30">
        <f t="shared" si="17"/>
        <v>1360.6546258503402</v>
      </c>
      <c r="AS30">
        <f t="shared" si="21"/>
        <v>1360.5942370084126</v>
      </c>
      <c r="AT30">
        <f t="shared" si="18"/>
        <v>1360.687496111975</v>
      </c>
      <c r="AU30">
        <f t="shared" si="22"/>
        <v>1360.650582605575</v>
      </c>
      <c r="AW30" s="2">
        <v>1875</v>
      </c>
      <c r="AX30">
        <v>288.60000000000002</v>
      </c>
      <c r="AY30">
        <f t="shared" si="19"/>
        <v>1360.2301710730949</v>
      </c>
      <c r="AZ30">
        <f t="shared" si="23"/>
        <v>1360.2346811819593</v>
      </c>
      <c r="BB30">
        <f t="shared" si="29"/>
        <v>1855.4583333333321</v>
      </c>
      <c r="BC30">
        <v>185506</v>
      </c>
      <c r="BD30">
        <v>-1.88</v>
      </c>
      <c r="BE30">
        <f t="shared" si="28"/>
        <v>-0.62666666666666659</v>
      </c>
    </row>
    <row r="31" spans="1:57">
      <c r="A31">
        <f t="shared" si="30"/>
        <v>1858</v>
      </c>
      <c r="B31" t="s">
        <v>3</v>
      </c>
      <c r="C31">
        <f t="shared" si="11"/>
        <v>1858.2916666666647</v>
      </c>
      <c r="D31">
        <f>'NOAA-AMO-Raw'!E$3</f>
        <v>0.22500000000000001</v>
      </c>
      <c r="H31">
        <f>'[2]TSI-Data-Yearly'!A281</f>
        <v>1883.5</v>
      </c>
      <c r="I31">
        <f>'[2]TSI-Data-Yearly'!C281</f>
        <v>1360.4608199999998</v>
      </c>
      <c r="J31">
        <f t="shared" si="12"/>
        <v>-0.53017871428594032</v>
      </c>
      <c r="K31">
        <f t="shared" si="13"/>
        <v>1</v>
      </c>
      <c r="L31">
        <f>AVERAGE(D328:D339)</f>
        <v>-2.8083333333333332E-2</v>
      </c>
      <c r="M31">
        <f t="shared" si="0"/>
        <v>-0.40465486904778852</v>
      </c>
      <c r="N31">
        <f>[2]HadCRUT4!C32</f>
        <v>1852.2916666666647</v>
      </c>
      <c r="O31">
        <f>[2]HadCRUT4!D32</f>
        <v>-0.55800000000000005</v>
      </c>
      <c r="Q31">
        <f t="shared" si="1"/>
        <v>-122.5</v>
      </c>
      <c r="R31">
        <f t="shared" si="14"/>
        <v>1877.5</v>
      </c>
      <c r="S31">
        <f>AVERAGE(O328:O339)</f>
        <v>-7.558333333333335E-2</v>
      </c>
      <c r="T31">
        <f t="shared" si="2"/>
        <v>-7.558333333333335E-2</v>
      </c>
      <c r="V31">
        <f t="shared" si="3"/>
        <v>-147.7083333333353</v>
      </c>
      <c r="W31">
        <f t="shared" si="4"/>
        <v>-31.908000000000001</v>
      </c>
      <c r="X31">
        <f t="shared" si="5"/>
        <v>-32.466000000000001</v>
      </c>
      <c r="Y31">
        <f t="shared" si="24"/>
        <v>-31.564615384615387</v>
      </c>
      <c r="Z31">
        <f t="shared" si="25"/>
        <v>-31.779230769230768</v>
      </c>
      <c r="AB31">
        <v>1981.2083333333312</v>
      </c>
      <c r="AC31">
        <v>-0.13</v>
      </c>
      <c r="AD31">
        <f t="shared" si="15"/>
        <v>0.12</v>
      </c>
      <c r="AE31">
        <f t="shared" si="6"/>
        <v>-1.0000000000000009E-2</v>
      </c>
      <c r="AG31">
        <f t="shared" si="7"/>
        <v>-18.791666666668789</v>
      </c>
      <c r="AH31">
        <f t="shared" si="8"/>
        <v>-31.360000000000003</v>
      </c>
      <c r="AI31">
        <f t="shared" si="9"/>
        <v>-31.37</v>
      </c>
      <c r="AJ31">
        <f t="shared" si="26"/>
        <v>-31.347692307692309</v>
      </c>
      <c r="AK31">
        <f t="shared" si="27"/>
        <v>-31.345384615384617</v>
      </c>
      <c r="AL31">
        <f t="shared" si="20"/>
        <v>2005.5</v>
      </c>
      <c r="AM31">
        <f>AVERAGE(AE317:AE328)</f>
        <v>0.32000000000000006</v>
      </c>
      <c r="AN31">
        <f t="shared" si="16"/>
        <v>0.32000000000000006</v>
      </c>
      <c r="AP31">
        <v>1960.375</v>
      </c>
      <c r="AQ31">
        <v>320.02999999999997</v>
      </c>
      <c r="AR31">
        <f t="shared" si="17"/>
        <v>1360.6794662480377</v>
      </c>
      <c r="AS31">
        <f t="shared" si="21"/>
        <v>1360.5975288813752</v>
      </c>
      <c r="AT31">
        <f t="shared" si="18"/>
        <v>1360.7026801451527</v>
      </c>
      <c r="AU31">
        <f t="shared" si="22"/>
        <v>1360.6525948079916</v>
      </c>
      <c r="AW31" s="2">
        <v>1876</v>
      </c>
      <c r="AX31">
        <v>288.7</v>
      </c>
      <c r="AY31">
        <f t="shared" si="19"/>
        <v>1360.2316744427164</v>
      </c>
      <c r="AZ31">
        <f t="shared" si="23"/>
        <v>1360.2398851537264</v>
      </c>
      <c r="BB31">
        <f t="shared" si="29"/>
        <v>1855.5416666666654</v>
      </c>
      <c r="BC31">
        <v>185507</v>
      </c>
      <c r="BD31">
        <v>-1.1299999999999999</v>
      </c>
      <c r="BE31">
        <f t="shared" si="28"/>
        <v>-0.37666666666666665</v>
      </c>
    </row>
    <row r="32" spans="1:57">
      <c r="A32">
        <f t="shared" si="30"/>
        <v>1858</v>
      </c>
      <c r="B32" t="s">
        <v>4</v>
      </c>
      <c r="C32">
        <f t="shared" si="11"/>
        <v>1858.374999999998</v>
      </c>
      <c r="D32">
        <f>'NOAA-AMO-Raw'!F$3</f>
        <v>0.10299999999999999</v>
      </c>
      <c r="H32">
        <f>'[2]TSI-Data-Yearly'!A282</f>
        <v>1884.5</v>
      </c>
      <c r="I32">
        <f>'[2]TSI-Data-Yearly'!C282</f>
        <v>1360.4653949999999</v>
      </c>
      <c r="J32">
        <f t="shared" si="12"/>
        <v>-0.52563639285721131</v>
      </c>
      <c r="K32">
        <f t="shared" si="13"/>
        <v>1</v>
      </c>
      <c r="L32">
        <f>AVERAGE(D340:D351)</f>
        <v>-7.1583333333333332E-2</v>
      </c>
      <c r="M32">
        <f t="shared" si="0"/>
        <v>-0.41212312797624184</v>
      </c>
      <c r="N32">
        <f>[2]HadCRUT4!C33</f>
        <v>1852.374999999998</v>
      </c>
      <c r="O32">
        <f>[2]HadCRUT4!D33</f>
        <v>-0.20699999999999999</v>
      </c>
      <c r="Q32">
        <f t="shared" si="1"/>
        <v>-121.5</v>
      </c>
      <c r="R32">
        <f t="shared" si="14"/>
        <v>1878.5</v>
      </c>
      <c r="S32">
        <f>AVERAGE(O340:O351)</f>
        <v>3.641666666666666E-2</v>
      </c>
      <c r="T32">
        <f t="shared" si="2"/>
        <v>3.641666666666666E-2</v>
      </c>
      <c r="V32">
        <f t="shared" si="3"/>
        <v>-147.62500000000205</v>
      </c>
      <c r="W32">
        <f t="shared" si="4"/>
        <v>-31.557000000000002</v>
      </c>
      <c r="X32">
        <f t="shared" si="5"/>
        <v>-31.764000000000003</v>
      </c>
      <c r="Y32">
        <f t="shared" si="24"/>
        <v>-31.574307692307688</v>
      </c>
      <c r="Z32">
        <f t="shared" si="25"/>
        <v>-31.798615384615385</v>
      </c>
      <c r="AB32">
        <v>1981.2916666666645</v>
      </c>
      <c r="AC32">
        <v>-0.13</v>
      </c>
      <c r="AD32">
        <f t="shared" si="15"/>
        <v>0.12</v>
      </c>
      <c r="AE32">
        <f t="shared" si="6"/>
        <v>-1.0000000000000009E-2</v>
      </c>
      <c r="AG32">
        <f t="shared" si="7"/>
        <v>-18.708333333335531</v>
      </c>
      <c r="AH32">
        <f t="shared" si="8"/>
        <v>-31.360000000000003</v>
      </c>
      <c r="AI32">
        <f t="shared" si="9"/>
        <v>-31.37</v>
      </c>
      <c r="AJ32">
        <f t="shared" si="26"/>
        <v>-31.361538461538466</v>
      </c>
      <c r="AK32">
        <f t="shared" si="27"/>
        <v>-31.373076923076926</v>
      </c>
      <c r="AL32">
        <f t="shared" si="20"/>
        <v>2006.5</v>
      </c>
      <c r="AM32">
        <f>AVERAGE(AE329:AE340)</f>
        <v>0.23333333333333331</v>
      </c>
      <c r="AN32">
        <f t="shared" si="16"/>
        <v>0.23333333333333331</v>
      </c>
      <c r="AP32">
        <v>1960.4580000000001</v>
      </c>
      <c r="AQ32">
        <v>319.58999999999997</v>
      </c>
      <c r="AR32">
        <f t="shared" si="17"/>
        <v>1360.6686446886447</v>
      </c>
      <c r="AS32">
        <f t="shared" si="21"/>
        <v>1360.600158595983</v>
      </c>
      <c r="AT32">
        <f t="shared" si="18"/>
        <v>1360.696065318818</v>
      </c>
      <c r="AU32">
        <f t="shared" si="22"/>
        <v>1360.6542022570486</v>
      </c>
      <c r="AW32" s="2">
        <v>1877</v>
      </c>
      <c r="AX32">
        <v>288.89999999999998</v>
      </c>
      <c r="AY32">
        <f t="shared" si="19"/>
        <v>1360.2346811819596</v>
      </c>
      <c r="AZ32">
        <f t="shared" si="23"/>
        <v>1360.2454360569448</v>
      </c>
      <c r="BB32">
        <f t="shared" si="29"/>
        <v>1855.6249999999986</v>
      </c>
      <c r="BC32">
        <v>185508</v>
      </c>
      <c r="BD32">
        <v>-0.48</v>
      </c>
      <c r="BE32">
        <f t="shared" si="28"/>
        <v>-0.16</v>
      </c>
    </row>
    <row r="33" spans="1:57">
      <c r="A33">
        <f t="shared" si="30"/>
        <v>1858</v>
      </c>
      <c r="B33" t="s">
        <v>5</v>
      </c>
      <c r="C33">
        <f t="shared" si="11"/>
        <v>1858.4583333333312</v>
      </c>
      <c r="D33">
        <f>'NOAA-AMO-Raw'!G$3</f>
        <v>-2.5999999999999999E-2</v>
      </c>
      <c r="H33">
        <f>'[2]TSI-Data-Yearly'!A283</f>
        <v>1885.5</v>
      </c>
      <c r="I33">
        <f>'[2]TSI-Data-Yearly'!C283</f>
        <v>1360.48251</v>
      </c>
      <c r="J33">
        <f t="shared" si="12"/>
        <v>-0.50864364285710972</v>
      </c>
      <c r="K33">
        <f t="shared" si="13"/>
        <v>1</v>
      </c>
      <c r="L33">
        <f>AVERAGE(D352:D363)</f>
        <v>-2.0750000000000005E-2</v>
      </c>
      <c r="M33">
        <f t="shared" si="0"/>
        <v>-0.3866702321428323</v>
      </c>
      <c r="N33">
        <f>[2]HadCRUT4!C34</f>
        <v>1852.4583333333312</v>
      </c>
      <c r="O33">
        <f>[2]HadCRUT4!D34</f>
        <v>-3.6999999999999998E-2</v>
      </c>
      <c r="Q33">
        <f t="shared" si="1"/>
        <v>-120.5</v>
      </c>
      <c r="R33">
        <f t="shared" si="14"/>
        <v>1879.5</v>
      </c>
      <c r="S33">
        <f>AVERAGE(O352:O363)</f>
        <v>-0.23191666666666663</v>
      </c>
      <c r="T33">
        <f t="shared" si="2"/>
        <v>-0.23191666666666663</v>
      </c>
      <c r="V33">
        <f t="shared" si="3"/>
        <v>-147.54166666666879</v>
      </c>
      <c r="W33">
        <f t="shared" si="4"/>
        <v>-31.387</v>
      </c>
      <c r="X33">
        <f t="shared" si="5"/>
        <v>-31.424000000000003</v>
      </c>
      <c r="Y33">
        <f t="shared" si="24"/>
        <v>-31.565692307692306</v>
      </c>
      <c r="Z33">
        <f t="shared" si="25"/>
        <v>-31.781384615384617</v>
      </c>
      <c r="AB33">
        <v>1981.3749999999977</v>
      </c>
      <c r="AC33">
        <v>-0.14000000000000001</v>
      </c>
      <c r="AD33">
        <f t="shared" si="15"/>
        <v>0.12</v>
      </c>
      <c r="AE33">
        <f t="shared" si="6"/>
        <v>-2.0000000000000018E-2</v>
      </c>
      <c r="AG33">
        <f t="shared" si="7"/>
        <v>-18.625000000002274</v>
      </c>
      <c r="AH33">
        <f t="shared" si="8"/>
        <v>-31.37</v>
      </c>
      <c r="AI33">
        <f t="shared" si="9"/>
        <v>-31.39</v>
      </c>
      <c r="AJ33">
        <f t="shared" si="26"/>
        <v>-31.360769230769236</v>
      </c>
      <c r="AK33">
        <f t="shared" si="27"/>
        <v>-31.371538461538464</v>
      </c>
      <c r="AL33">
        <f t="shared" si="20"/>
        <v>2007.5</v>
      </c>
      <c r="AM33">
        <f>AVERAGE(AE341:AE352)</f>
        <v>0.27916666666666673</v>
      </c>
      <c r="AN33">
        <f t="shared" si="16"/>
        <v>0.27916666666666673</v>
      </c>
      <c r="AP33">
        <v>1960.5419999999999</v>
      </c>
      <c r="AQ33">
        <v>318.18</v>
      </c>
      <c r="AR33">
        <f t="shared" si="17"/>
        <v>1360.6339665096809</v>
      </c>
      <c r="AS33">
        <f t="shared" si="21"/>
        <v>1360.6027126353501</v>
      </c>
      <c r="AT33">
        <f t="shared" si="18"/>
        <v>1360.674867807154</v>
      </c>
      <c r="AU33">
        <f t="shared" si="22"/>
        <v>1360.6557634485785</v>
      </c>
      <c r="AW33" s="2">
        <v>1878</v>
      </c>
      <c r="AX33">
        <v>289.5</v>
      </c>
      <c r="AY33">
        <f t="shared" si="19"/>
        <v>1360.2437013996889</v>
      </c>
      <c r="AZ33">
        <f t="shared" si="23"/>
        <v>1360.2512182477969</v>
      </c>
      <c r="BB33">
        <f t="shared" si="29"/>
        <v>1855.7083333333319</v>
      </c>
      <c r="BC33">
        <v>185509</v>
      </c>
      <c r="BD33">
        <v>-0.76</v>
      </c>
      <c r="BE33">
        <f t="shared" si="28"/>
        <v>-0.25333333333333335</v>
      </c>
    </row>
    <row r="34" spans="1:57">
      <c r="A34">
        <f t="shared" si="30"/>
        <v>1858</v>
      </c>
      <c r="B34" t="s">
        <v>6</v>
      </c>
      <c r="C34">
        <f t="shared" si="11"/>
        <v>1858.5416666666645</v>
      </c>
      <c r="D34">
        <f>'NOAA-AMO-Raw'!H$3</f>
        <v>-0.14699999999999999</v>
      </c>
      <c r="H34">
        <f>'[2]TSI-Data-Yearly'!A284</f>
        <v>1886.5</v>
      </c>
      <c r="I34">
        <f>'[2]TSI-Data-Yearly'!C284</f>
        <v>1360.4996299999998</v>
      </c>
      <c r="J34">
        <f t="shared" si="12"/>
        <v>-0.49164592857164502</v>
      </c>
      <c r="K34">
        <f t="shared" si="13"/>
        <v>1</v>
      </c>
      <c r="L34">
        <f>AVERAGE(D364:D375)</f>
        <v>0.1265</v>
      </c>
      <c r="M34">
        <f t="shared" si="0"/>
        <v>-0.33710944642873375</v>
      </c>
      <c r="N34">
        <f>[2]HadCRUT4!C35</f>
        <v>1852.5416666666645</v>
      </c>
      <c r="O34">
        <f>[2]HadCRUT4!D35</f>
        <v>-1.4999999999999999E-2</v>
      </c>
      <c r="Q34">
        <f t="shared" si="1"/>
        <v>-119.5</v>
      </c>
      <c r="R34">
        <f t="shared" si="14"/>
        <v>1880.5</v>
      </c>
      <c r="S34">
        <f>AVERAGE(O364:O375)</f>
        <v>-0.22791666666666666</v>
      </c>
      <c r="T34">
        <f t="shared" si="2"/>
        <v>-0.22791666666666666</v>
      </c>
      <c r="V34">
        <f t="shared" si="3"/>
        <v>-147.45833333333553</v>
      </c>
      <c r="W34">
        <f t="shared" si="4"/>
        <v>-31.365000000000002</v>
      </c>
      <c r="X34">
        <f t="shared" si="5"/>
        <v>-31.380000000000003</v>
      </c>
      <c r="Y34">
        <f t="shared" si="24"/>
        <v>-31.574153846153845</v>
      </c>
      <c r="Z34">
        <f t="shared" si="25"/>
        <v>-31.798307692307691</v>
      </c>
      <c r="AB34">
        <v>1981.458333333331</v>
      </c>
      <c r="AC34">
        <v>-0.18</v>
      </c>
      <c r="AD34">
        <f t="shared" si="15"/>
        <v>0.12</v>
      </c>
      <c r="AE34">
        <f t="shared" si="6"/>
        <v>-0.06</v>
      </c>
      <c r="AG34">
        <f t="shared" si="7"/>
        <v>-18.541666666669016</v>
      </c>
      <c r="AH34">
        <f t="shared" si="8"/>
        <v>-31.41</v>
      </c>
      <c r="AI34">
        <f t="shared" si="9"/>
        <v>-31.470000000000002</v>
      </c>
      <c r="AJ34">
        <f t="shared" si="26"/>
        <v>-31.35153846153846</v>
      </c>
      <c r="AK34">
        <f t="shared" si="27"/>
        <v>-31.353076923076927</v>
      </c>
      <c r="AL34">
        <f t="shared" si="20"/>
        <v>2008.5</v>
      </c>
      <c r="AM34">
        <f>AVERAGE(AE353:AE364)</f>
        <v>1.9166666666666655E-2</v>
      </c>
      <c r="AN34">
        <f t="shared" si="16"/>
        <v>1.9166666666666655E-2</v>
      </c>
      <c r="AP34">
        <v>1960.625</v>
      </c>
      <c r="AQ34">
        <v>315.91000000000003</v>
      </c>
      <c r="AR34">
        <f t="shared" si="17"/>
        <v>1360.5781371009944</v>
      </c>
      <c r="AS34">
        <f t="shared" si="21"/>
        <v>1360.6051153242365</v>
      </c>
      <c r="AT34">
        <f t="shared" si="18"/>
        <v>1360.6407413167444</v>
      </c>
      <c r="AU34">
        <f t="shared" si="22"/>
        <v>1360.6572321250546</v>
      </c>
      <c r="AW34" s="2">
        <v>1879</v>
      </c>
      <c r="AX34">
        <v>290.10000000000002</v>
      </c>
      <c r="AY34">
        <f t="shared" si="19"/>
        <v>1360.2527216174183</v>
      </c>
      <c r="AZ34">
        <f t="shared" si="23"/>
        <v>1360.2573473701</v>
      </c>
      <c r="BB34">
        <f t="shared" si="29"/>
        <v>1855.7916666666652</v>
      </c>
      <c r="BC34">
        <v>185510</v>
      </c>
      <c r="BD34">
        <v>-0.63</v>
      </c>
      <c r="BE34">
        <f t="shared" si="28"/>
        <v>-0.21</v>
      </c>
    </row>
    <row r="35" spans="1:57">
      <c r="A35">
        <f t="shared" si="30"/>
        <v>1858</v>
      </c>
      <c r="B35" t="s">
        <v>7</v>
      </c>
      <c r="C35">
        <f t="shared" si="11"/>
        <v>1858.6249999999977</v>
      </c>
      <c r="D35">
        <f>'NOAA-AMO-Raw'!I$3</f>
        <v>-5.8000000000000003E-2</v>
      </c>
      <c r="H35">
        <f>'[2]TSI-Data-Yearly'!A285</f>
        <v>1887.5</v>
      </c>
      <c r="I35">
        <f>'[2]TSI-Data-Yearly'!C285</f>
        <v>1360.50803</v>
      </c>
      <c r="J35">
        <f t="shared" si="12"/>
        <v>-0.48330592857148158</v>
      </c>
      <c r="K35">
        <f t="shared" si="13"/>
        <v>1</v>
      </c>
      <c r="L35">
        <f>AVERAGE(D376:D387)</f>
        <v>0.1245</v>
      </c>
      <c r="M35">
        <f t="shared" si="0"/>
        <v>-0.33135444642861117</v>
      </c>
      <c r="N35">
        <f>[2]HadCRUT4!C36</f>
        <v>1852.6249999999977</v>
      </c>
      <c r="O35">
        <f>[2]HadCRUT4!D36</f>
        <v>-0.19400000000000001</v>
      </c>
      <c r="Q35">
        <f t="shared" si="1"/>
        <v>-118.5</v>
      </c>
      <c r="R35">
        <f t="shared" si="14"/>
        <v>1881.5</v>
      </c>
      <c r="S35">
        <f>AVERAGE(O376:O387)</f>
        <v>-0.20666666666666664</v>
      </c>
      <c r="T35">
        <f t="shared" si="2"/>
        <v>-0.20666666666666664</v>
      </c>
      <c r="V35">
        <f t="shared" si="3"/>
        <v>-147.37500000000227</v>
      </c>
      <c r="W35">
        <f t="shared" si="4"/>
        <v>-31.544</v>
      </c>
      <c r="X35">
        <f t="shared" si="5"/>
        <v>-31.738000000000003</v>
      </c>
      <c r="Y35">
        <f t="shared" si="24"/>
        <v>-31.575615384615386</v>
      </c>
      <c r="Z35">
        <f t="shared" si="25"/>
        <v>-31.80123076923077</v>
      </c>
      <c r="AB35">
        <v>1981.5416666666642</v>
      </c>
      <c r="AC35">
        <v>-0.08</v>
      </c>
      <c r="AD35">
        <f t="shared" si="15"/>
        <v>0.12</v>
      </c>
      <c r="AE35">
        <f t="shared" si="6"/>
        <v>3.9999999999999994E-2</v>
      </c>
      <c r="AG35">
        <f t="shared" si="7"/>
        <v>-18.458333333335759</v>
      </c>
      <c r="AH35">
        <f t="shared" si="8"/>
        <v>-31.310000000000002</v>
      </c>
      <c r="AI35">
        <f t="shared" si="9"/>
        <v>-31.270000000000003</v>
      </c>
      <c r="AJ35">
        <f t="shared" si="26"/>
        <v>-31.35</v>
      </c>
      <c r="AK35">
        <f t="shared" si="27"/>
        <v>-31.35</v>
      </c>
      <c r="AL35">
        <f t="shared" si="20"/>
        <v>2009.5</v>
      </c>
      <c r="AM35">
        <f>AVERAGE(AE365:AE376)</f>
        <v>0.21249999999999999</v>
      </c>
      <c r="AN35">
        <f t="shared" si="16"/>
        <v>0.21249999999999999</v>
      </c>
      <c r="AP35">
        <v>1960.7080000000001</v>
      </c>
      <c r="AQ35">
        <v>314.16000000000003</v>
      </c>
      <c r="AR35">
        <f t="shared" si="17"/>
        <v>1360.535096807954</v>
      </c>
      <c r="AS35">
        <f t="shared" si="21"/>
        <v>1360.6080855774262</v>
      </c>
      <c r="AT35">
        <f t="shared" si="18"/>
        <v>1360.614432348367</v>
      </c>
      <c r="AU35">
        <f t="shared" si="22"/>
        <v>1360.6590477329821</v>
      </c>
      <c r="AW35" s="2">
        <v>1880</v>
      </c>
      <c r="AX35">
        <v>290.8</v>
      </c>
      <c r="AY35">
        <f t="shared" si="19"/>
        <v>1360.2632452047692</v>
      </c>
      <c r="AZ35">
        <f t="shared" si="23"/>
        <v>1360.2638234238545</v>
      </c>
      <c r="BB35">
        <f t="shared" si="29"/>
        <v>1855.8749999999984</v>
      </c>
      <c r="BC35">
        <v>185511</v>
      </c>
      <c r="BD35">
        <v>-0.41</v>
      </c>
      <c r="BE35">
        <f t="shared" si="28"/>
        <v>-0.13666666666666666</v>
      </c>
    </row>
    <row r="36" spans="1:57">
      <c r="A36">
        <f t="shared" si="30"/>
        <v>1858</v>
      </c>
      <c r="B36" t="s">
        <v>8</v>
      </c>
      <c r="C36">
        <f t="shared" si="11"/>
        <v>1858.708333333331</v>
      </c>
      <c r="D36">
        <f>'NOAA-AMO-Raw'!J$3</f>
        <v>8.4000000000000005E-2</v>
      </c>
      <c r="H36">
        <f>'[2]TSI-Data-Yearly'!A286</f>
        <v>1888.5</v>
      </c>
      <c r="I36">
        <f>'[2]TSI-Data-Yearly'!C286</f>
        <v>1360.5095550000001</v>
      </c>
      <c r="J36">
        <f t="shared" ref="J36:J67" si="31">(I36-1360.461)/(1361.161-1360.461)*(0.165+0.53)-0.53</f>
        <v>-0.48179182142849664</v>
      </c>
      <c r="K36">
        <f t="shared" si="13"/>
        <v>1</v>
      </c>
      <c r="L36">
        <f>AVERAGE(D388:D399)</f>
        <v>0.19808333333333328</v>
      </c>
      <c r="M36">
        <f t="shared" ref="M36:M67" si="32">IF(K36=1,J36*(1-$M$1)+L36*$M$1,J36*(1-$M$2)+L36*$M$2)</f>
        <v>-0.31182303273803913</v>
      </c>
      <c r="N36">
        <f>[2]HadCRUT4!C37</f>
        <v>1852.708333333331</v>
      </c>
      <c r="O36">
        <f>[2]HadCRUT4!D37</f>
        <v>-0.124</v>
      </c>
      <c r="Q36">
        <f t="shared" ref="Q36:Q67" si="33">R36-2000</f>
        <v>-117.5</v>
      </c>
      <c r="R36">
        <f t="shared" si="14"/>
        <v>1882.5</v>
      </c>
      <c r="S36">
        <f>AVERAGE(O388:O399)</f>
        <v>-0.21641666666666667</v>
      </c>
      <c r="T36">
        <f t="shared" ref="T36:T67" si="34">S36</f>
        <v>-0.21641666666666667</v>
      </c>
      <c r="V36">
        <f t="shared" si="3"/>
        <v>-147.29166666666902</v>
      </c>
      <c r="W36">
        <f t="shared" si="4"/>
        <v>-31.474</v>
      </c>
      <c r="X36">
        <f t="shared" si="5"/>
        <v>-31.598000000000003</v>
      </c>
      <c r="Y36">
        <f t="shared" si="24"/>
        <v>-31.563076923076924</v>
      </c>
      <c r="Z36">
        <f t="shared" si="25"/>
        <v>-31.77615384615385</v>
      </c>
      <c r="AB36">
        <v>1981.6249999999975</v>
      </c>
      <c r="AC36">
        <v>-0.08</v>
      </c>
      <c r="AD36">
        <f t="shared" si="15"/>
        <v>0.12</v>
      </c>
      <c r="AE36">
        <f t="shared" si="6"/>
        <v>3.9999999999999994E-2</v>
      </c>
      <c r="AG36">
        <f t="shared" si="7"/>
        <v>-18.375000000002501</v>
      </c>
      <c r="AH36">
        <f t="shared" si="8"/>
        <v>-31.310000000000002</v>
      </c>
      <c r="AI36">
        <f t="shared" si="9"/>
        <v>-31.270000000000003</v>
      </c>
      <c r="AJ36">
        <f t="shared" si="26"/>
        <v>-31.363076923076925</v>
      </c>
      <c r="AK36">
        <f t="shared" si="27"/>
        <v>-31.376153846153848</v>
      </c>
      <c r="AL36">
        <f t="shared" si="20"/>
        <v>2010.5</v>
      </c>
      <c r="AM36">
        <f>AVERAGE(AE377:AE388)</f>
        <v>0.44916666666666677</v>
      </c>
      <c r="AN36">
        <f t="shared" si="16"/>
        <v>0.44916666666666677</v>
      </c>
      <c r="AP36">
        <v>1960.7919999999999</v>
      </c>
      <c r="AQ36">
        <v>313.83</v>
      </c>
      <c r="AR36">
        <f t="shared" si="17"/>
        <v>1360.5269806384092</v>
      </c>
      <c r="AS36">
        <f t="shared" si="21"/>
        <v>1360.6116801513506</v>
      </c>
      <c r="AT36">
        <f t="shared" si="18"/>
        <v>1360.6094712286158</v>
      </c>
      <c r="AU36">
        <f t="shared" si="22"/>
        <v>1360.6612449655063</v>
      </c>
      <c r="AW36" s="2">
        <v>1881</v>
      </c>
      <c r="AX36">
        <v>291.39999999999998</v>
      </c>
      <c r="AY36">
        <f t="shared" si="19"/>
        <v>1360.2722654224985</v>
      </c>
      <c r="AZ36">
        <f t="shared" si="23"/>
        <v>1360.2702994776091</v>
      </c>
      <c r="BB36">
        <f t="shared" si="29"/>
        <v>1855.9583333333317</v>
      </c>
      <c r="BC36">
        <v>185512</v>
      </c>
      <c r="BD36">
        <v>-0.88</v>
      </c>
      <c r="BE36">
        <f t="shared" si="28"/>
        <v>-0.29333333333333333</v>
      </c>
    </row>
    <row r="37" spans="1:57">
      <c r="A37">
        <f t="shared" si="30"/>
        <v>1858</v>
      </c>
      <c r="B37" t="s">
        <v>9</v>
      </c>
      <c r="C37">
        <f t="shared" si="11"/>
        <v>1858.7916666666642</v>
      </c>
      <c r="D37">
        <f>'NOAA-AMO-Raw'!K$3</f>
        <v>0.161</v>
      </c>
      <c r="H37">
        <f>'[2]TSI-Data-Yearly'!A287</f>
        <v>1889.5</v>
      </c>
      <c r="I37">
        <f>'[2]TSI-Data-Yearly'!C287</f>
        <v>1360.5126050000003</v>
      </c>
      <c r="J37">
        <f t="shared" si="31"/>
        <v>-0.4787636071425268</v>
      </c>
      <c r="K37">
        <f t="shared" ref="K37:K68" si="35">K36</f>
        <v>1</v>
      </c>
      <c r="L37">
        <f>AVERAGE(D400:D411)</f>
        <v>0.20058333333333334</v>
      </c>
      <c r="M37">
        <f t="shared" si="32"/>
        <v>-0.30892687202356178</v>
      </c>
      <c r="N37">
        <f>[2]HadCRUT4!C38</f>
        <v>1852.7916666666642</v>
      </c>
      <c r="O37">
        <f>[2]HadCRUT4!D38</f>
        <v>-0.216</v>
      </c>
      <c r="Q37">
        <f t="shared" si="33"/>
        <v>-116.5</v>
      </c>
      <c r="R37">
        <f t="shared" ref="R37:R68" si="36">R36+1</f>
        <v>1883.5</v>
      </c>
      <c r="S37">
        <f>AVERAGE(O400:O411)</f>
        <v>-0.29675000000000001</v>
      </c>
      <c r="T37">
        <f t="shared" si="34"/>
        <v>-0.29675000000000001</v>
      </c>
      <c r="V37">
        <f t="shared" si="3"/>
        <v>-147.20833333333576</v>
      </c>
      <c r="W37">
        <f t="shared" si="4"/>
        <v>-31.566000000000003</v>
      </c>
      <c r="X37">
        <f t="shared" si="5"/>
        <v>-31.782</v>
      </c>
      <c r="Y37">
        <f t="shared" si="24"/>
        <v>-31.551307692307695</v>
      </c>
      <c r="Z37">
        <f t="shared" si="25"/>
        <v>-31.752615384615385</v>
      </c>
      <c r="AB37">
        <v>1981.7083333333308</v>
      </c>
      <c r="AC37">
        <v>-0.16</v>
      </c>
      <c r="AD37">
        <f t="shared" si="15"/>
        <v>0.12</v>
      </c>
      <c r="AE37">
        <f t="shared" si="6"/>
        <v>-4.0000000000000008E-2</v>
      </c>
      <c r="AG37">
        <f t="shared" si="7"/>
        <v>-18.291666666669244</v>
      </c>
      <c r="AH37">
        <f t="shared" si="8"/>
        <v>-31.39</v>
      </c>
      <c r="AI37">
        <f t="shared" si="9"/>
        <v>-31.43</v>
      </c>
      <c r="AJ37">
        <f t="shared" si="26"/>
        <v>-31.388461538461538</v>
      </c>
      <c r="AK37">
        <f t="shared" si="27"/>
        <v>-31.426923076923078</v>
      </c>
      <c r="AL37">
        <f t="shared" si="20"/>
        <v>2011.5</v>
      </c>
      <c r="AM37">
        <f>AVERAGE(AE389:AE400)</f>
        <v>0.13583333333333336</v>
      </c>
      <c r="AP37">
        <v>1960.875</v>
      </c>
      <c r="AQ37">
        <v>315</v>
      </c>
      <c r="AR37">
        <f t="shared" si="17"/>
        <v>1360.5557561486132</v>
      </c>
      <c r="AS37">
        <f t="shared" si="21"/>
        <v>1360.6146314857308</v>
      </c>
      <c r="AT37">
        <f t="shared" si="18"/>
        <v>1360.627060653188</v>
      </c>
      <c r="AU37">
        <f t="shared" si="22"/>
        <v>1360.6630490090517</v>
      </c>
      <c r="AW37" s="2">
        <v>1882</v>
      </c>
      <c r="AX37">
        <v>292</v>
      </c>
      <c r="AY37">
        <f t="shared" ref="AY37:AY68" si="37">(AX37-313.2)/96.45*1.45+1360.6</f>
        <v>1360.2812856402279</v>
      </c>
      <c r="AZ37">
        <f t="shared" si="23"/>
        <v>1360.2766598875464</v>
      </c>
      <c r="BB37">
        <f t="shared" si="29"/>
        <v>1856.0416666666649</v>
      </c>
      <c r="BC37">
        <v>185601</v>
      </c>
      <c r="BD37">
        <v>-0.39</v>
      </c>
      <c r="BE37">
        <f t="shared" si="28"/>
        <v>-0.13</v>
      </c>
    </row>
    <row r="38" spans="1:57">
      <c r="A38">
        <f t="shared" si="30"/>
        <v>1858</v>
      </c>
      <c r="B38" t="s">
        <v>10</v>
      </c>
      <c r="C38">
        <f t="shared" si="11"/>
        <v>1858.8749999999975</v>
      </c>
      <c r="D38">
        <f>'NOAA-AMO-Raw'!L$3</f>
        <v>0.28799999999999998</v>
      </c>
      <c r="H38">
        <f>'[2]TSI-Data-Yearly'!A288</f>
        <v>1890.5</v>
      </c>
      <c r="I38">
        <f>'[2]TSI-Data-Yearly'!C288</f>
        <v>1360.5131249999999</v>
      </c>
      <c r="J38">
        <f t="shared" si="31"/>
        <v>-0.47824732142864163</v>
      </c>
      <c r="K38">
        <f t="shared" si="35"/>
        <v>1</v>
      </c>
      <c r="L38">
        <f>AVERAGE(D412:D423)</f>
        <v>-0.14191666666666666</v>
      </c>
      <c r="M38">
        <f t="shared" si="32"/>
        <v>-0.39416465773814791</v>
      </c>
      <c r="N38">
        <f>[2]HadCRUT4!C39</f>
        <v>1852.8749999999975</v>
      </c>
      <c r="O38">
        <f>[2]HadCRUT4!D39</f>
        <v>-0.186</v>
      </c>
      <c r="Q38">
        <f t="shared" si="33"/>
        <v>-115.5</v>
      </c>
      <c r="R38">
        <f t="shared" si="36"/>
        <v>1884.5</v>
      </c>
      <c r="S38">
        <f>AVERAGE(O412:O423)</f>
        <v>-0.41083333333333333</v>
      </c>
      <c r="T38">
        <f t="shared" si="34"/>
        <v>-0.41083333333333333</v>
      </c>
      <c r="V38">
        <f t="shared" si="3"/>
        <v>-147.1250000000025</v>
      </c>
      <c r="W38">
        <f t="shared" si="4"/>
        <v>-31.536000000000001</v>
      </c>
      <c r="X38">
        <f t="shared" si="5"/>
        <v>-31.722000000000001</v>
      </c>
      <c r="Y38">
        <f t="shared" si="24"/>
        <v>-31.528923076923078</v>
      </c>
      <c r="Z38">
        <f t="shared" si="25"/>
        <v>-31.707846153846162</v>
      </c>
      <c r="AB38">
        <v>1981.791666666664</v>
      </c>
      <c r="AC38">
        <v>-0.19</v>
      </c>
      <c r="AD38">
        <f t="shared" si="15"/>
        <v>0.12</v>
      </c>
      <c r="AE38">
        <f t="shared" si="6"/>
        <v>-7.0000000000000007E-2</v>
      </c>
      <c r="AG38">
        <f t="shared" si="7"/>
        <v>-18.208333333335986</v>
      </c>
      <c r="AH38">
        <f t="shared" si="8"/>
        <v>-31.42</v>
      </c>
      <c r="AI38">
        <f t="shared" si="9"/>
        <v>-31.490000000000002</v>
      </c>
      <c r="AJ38">
        <f t="shared" si="26"/>
        <v>-31.403076923076924</v>
      </c>
      <c r="AK38">
        <f t="shared" si="27"/>
        <v>-31.456153846153846</v>
      </c>
      <c r="AL38">
        <f t="shared" si="20"/>
        <v>2012.5</v>
      </c>
      <c r="AM38">
        <f>AVERAGE(AE401:AE412)</f>
        <v>0.17416666666666666</v>
      </c>
      <c r="AP38">
        <v>1960.9580000000001</v>
      </c>
      <c r="AQ38">
        <v>316.19</v>
      </c>
      <c r="AR38">
        <f t="shared" si="17"/>
        <v>1360.5850235478808</v>
      </c>
      <c r="AS38">
        <f t="shared" si="21"/>
        <v>1360.6141395966672</v>
      </c>
      <c r="AT38">
        <f t="shared" si="18"/>
        <v>1360.6449507516847</v>
      </c>
      <c r="AU38">
        <f t="shared" si="22"/>
        <v>1360.6627483351278</v>
      </c>
      <c r="AW38" s="2">
        <v>1883</v>
      </c>
      <c r="AX38">
        <v>292.5</v>
      </c>
      <c r="AY38">
        <f t="shared" si="37"/>
        <v>1360.2888024883359</v>
      </c>
      <c r="AZ38">
        <f t="shared" si="23"/>
        <v>1360.2830202974835</v>
      </c>
      <c r="BB38">
        <f t="shared" si="29"/>
        <v>1856.1249999999982</v>
      </c>
      <c r="BC38">
        <v>185602</v>
      </c>
      <c r="BD38">
        <v>0.47</v>
      </c>
      <c r="BE38">
        <f t="shared" si="28"/>
        <v>0.15666666666666665</v>
      </c>
    </row>
    <row r="39" spans="1:57">
      <c r="A39">
        <f t="shared" si="30"/>
        <v>1858</v>
      </c>
      <c r="B39" t="s">
        <v>11</v>
      </c>
      <c r="C39">
        <f t="shared" si="11"/>
        <v>1858.9583333333308</v>
      </c>
      <c r="D39">
        <f>'NOAA-AMO-Raw'!M$3</f>
        <v>0.13500000000000001</v>
      </c>
      <c r="H39">
        <f>'[2]TSI-Data-Yearly'!A289</f>
        <v>1891.5</v>
      </c>
      <c r="I39">
        <f>'[2]TSI-Data-Yearly'!C289</f>
        <v>1360.5062800000001</v>
      </c>
      <c r="J39">
        <f t="shared" si="31"/>
        <v>-0.48504342857138388</v>
      </c>
      <c r="K39">
        <f t="shared" si="35"/>
        <v>1</v>
      </c>
      <c r="L39">
        <f>AVERAGE(D424:D435)</f>
        <v>3.6833333333333336E-2</v>
      </c>
      <c r="M39">
        <f t="shared" si="32"/>
        <v>-0.35457423809520461</v>
      </c>
      <c r="N39">
        <f>[2]HadCRUT4!C40</f>
        <v>1852.9583333333308</v>
      </c>
      <c r="O39">
        <f>[2]HadCRUT4!D40</f>
        <v>8.5000000000000006E-2</v>
      </c>
      <c r="Q39">
        <f t="shared" si="33"/>
        <v>-114.5</v>
      </c>
      <c r="R39">
        <f t="shared" si="36"/>
        <v>1885.5</v>
      </c>
      <c r="S39">
        <f>AVERAGE(O424:O435)</f>
        <v>-0.39141666666666658</v>
      </c>
      <c r="T39">
        <f t="shared" si="34"/>
        <v>-0.39141666666666658</v>
      </c>
      <c r="V39">
        <f t="shared" si="3"/>
        <v>-147.04166666666924</v>
      </c>
      <c r="W39">
        <f t="shared" si="4"/>
        <v>-31.265000000000001</v>
      </c>
      <c r="X39">
        <f t="shared" si="5"/>
        <v>-31.18</v>
      </c>
      <c r="Y39">
        <f t="shared" si="24"/>
        <v>-31.526538461538465</v>
      </c>
      <c r="Z39">
        <f t="shared" si="25"/>
        <v>-31.703076923076921</v>
      </c>
      <c r="AB39">
        <v>1981.8749999999973</v>
      </c>
      <c r="AC39">
        <v>-0.15</v>
      </c>
      <c r="AD39">
        <f t="shared" si="15"/>
        <v>0.12</v>
      </c>
      <c r="AE39">
        <f t="shared" si="6"/>
        <v>-0.03</v>
      </c>
      <c r="AG39">
        <f t="shared" si="7"/>
        <v>-18.125000000002728</v>
      </c>
      <c r="AH39">
        <f t="shared" si="8"/>
        <v>-31.380000000000003</v>
      </c>
      <c r="AI39">
        <f t="shared" si="9"/>
        <v>-31.41</v>
      </c>
      <c r="AJ39">
        <f t="shared" si="26"/>
        <v>-31.416923076923084</v>
      </c>
      <c r="AK39">
        <f t="shared" si="27"/>
        <v>-31.483846153846159</v>
      </c>
      <c r="AL39">
        <f t="shared" si="20"/>
        <v>2013.5</v>
      </c>
      <c r="AM39">
        <f>AVERAGE(AE413:AE424)</f>
        <v>0.25666666666666665</v>
      </c>
      <c r="AP39">
        <v>1961.0419999999999</v>
      </c>
      <c r="AQ39">
        <v>316.93</v>
      </c>
      <c r="AR39">
        <f t="shared" si="17"/>
        <v>1360.6032234432234</v>
      </c>
      <c r="AS39">
        <f t="shared" si="21"/>
        <v>1360.6122098780345</v>
      </c>
      <c r="AT39">
        <f t="shared" si="18"/>
        <v>1360.6560756868844</v>
      </c>
      <c r="AU39">
        <f t="shared" si="22"/>
        <v>1360.661568768194</v>
      </c>
      <c r="AW39" s="2">
        <v>1884</v>
      </c>
      <c r="AX39">
        <v>292.89999999999998</v>
      </c>
      <c r="AY39">
        <f t="shared" si="37"/>
        <v>1360.2948159668222</v>
      </c>
      <c r="AZ39">
        <f t="shared" si="23"/>
        <v>1360.2893807074211</v>
      </c>
      <c r="BB39">
        <f t="shared" si="29"/>
        <v>1856.2083333333314</v>
      </c>
      <c r="BC39">
        <v>185603</v>
      </c>
      <c r="BD39">
        <v>0.42</v>
      </c>
      <c r="BE39">
        <f t="shared" si="28"/>
        <v>0.13999999999999999</v>
      </c>
    </row>
    <row r="40" spans="1:57">
      <c r="A40">
        <f t="shared" si="30"/>
        <v>1859</v>
      </c>
      <c r="B40" t="s">
        <v>0</v>
      </c>
      <c r="C40">
        <f t="shared" si="11"/>
        <v>1859.041666666664</v>
      </c>
      <c r="D40">
        <f>'NOAA-AMO-Raw'!B$4</f>
        <v>-0.12</v>
      </c>
      <c r="H40">
        <f>'[2]TSI-Data-Yearly'!A290</f>
        <v>1892.5</v>
      </c>
      <c r="I40">
        <f>'[2]TSI-Data-Yearly'!C290</f>
        <v>1360.4893550000002</v>
      </c>
      <c r="J40">
        <f t="shared" si="31"/>
        <v>-0.50184753571414176</v>
      </c>
      <c r="K40">
        <f t="shared" si="35"/>
        <v>1</v>
      </c>
      <c r="L40">
        <f>AVERAGE(D436:D447)</f>
        <v>-8.9666666666666672E-2</v>
      </c>
      <c r="M40">
        <f t="shared" si="32"/>
        <v>-0.39880231845227299</v>
      </c>
      <c r="N40">
        <f>[2]HadCRUT4!C41</f>
        <v>1853.041666666664</v>
      </c>
      <c r="O40">
        <f>[2]HadCRUT4!D41</f>
        <v>-0.17399999999999999</v>
      </c>
      <c r="Q40">
        <f t="shared" si="33"/>
        <v>-113.5</v>
      </c>
      <c r="R40">
        <f t="shared" si="36"/>
        <v>1886.5</v>
      </c>
      <c r="S40">
        <f>AVERAGE(O436:O447)</f>
        <v>-0.36983333333333329</v>
      </c>
      <c r="T40">
        <f t="shared" si="34"/>
        <v>-0.36983333333333329</v>
      </c>
      <c r="V40">
        <f t="shared" si="3"/>
        <v>-146.95833333333599</v>
      </c>
      <c r="W40">
        <f t="shared" si="4"/>
        <v>-31.524000000000001</v>
      </c>
      <c r="X40">
        <f t="shared" si="5"/>
        <v>-31.698</v>
      </c>
      <c r="Y40">
        <f t="shared" si="24"/>
        <v>-31.528076923076924</v>
      </c>
      <c r="Z40">
        <f t="shared" si="25"/>
        <v>-31.706153846153846</v>
      </c>
      <c r="AB40">
        <v>1981.9583333333305</v>
      </c>
      <c r="AC40">
        <v>-0.02</v>
      </c>
      <c r="AD40">
        <f t="shared" si="15"/>
        <v>0.12</v>
      </c>
      <c r="AE40">
        <f t="shared" si="6"/>
        <v>9.9999999999999992E-2</v>
      </c>
      <c r="AG40">
        <f t="shared" si="7"/>
        <v>-18.041666666669471</v>
      </c>
      <c r="AH40">
        <f t="shared" si="8"/>
        <v>-31.25</v>
      </c>
      <c r="AI40">
        <f t="shared" si="9"/>
        <v>-31.150000000000002</v>
      </c>
      <c r="AJ40">
        <f t="shared" si="26"/>
        <v>-31.425384615384623</v>
      </c>
      <c r="AK40">
        <f t="shared" si="27"/>
        <v>-31.500769230769233</v>
      </c>
      <c r="AL40">
        <f t="shared" si="20"/>
        <v>2014.5</v>
      </c>
      <c r="AM40">
        <f>AVERAGE(AE425:AE436)</f>
        <v>0.30083333333333334</v>
      </c>
      <c r="AP40">
        <v>1961.125</v>
      </c>
      <c r="AQ40">
        <v>317.7</v>
      </c>
      <c r="AR40">
        <f t="shared" si="17"/>
        <v>1360.6221611721612</v>
      </c>
      <c r="AS40">
        <f t="shared" si="21"/>
        <v>1360.6095801634265</v>
      </c>
      <c r="AT40">
        <f t="shared" si="18"/>
        <v>1360.6676516329703</v>
      </c>
      <c r="AU40">
        <f t="shared" si="22"/>
        <v>1360.659961319137</v>
      </c>
      <c r="AW40" s="2">
        <v>1885</v>
      </c>
      <c r="AX40">
        <v>293.3</v>
      </c>
      <c r="AY40">
        <f t="shared" si="37"/>
        <v>1360.3008294453084</v>
      </c>
      <c r="AZ40">
        <f t="shared" si="23"/>
        <v>1360.2952785420905</v>
      </c>
      <c r="BB40">
        <f t="shared" si="29"/>
        <v>1856.2916666666647</v>
      </c>
      <c r="BC40">
        <v>185604</v>
      </c>
      <c r="BD40">
        <v>-0.96</v>
      </c>
      <c r="BE40">
        <f t="shared" si="28"/>
        <v>-0.32</v>
      </c>
    </row>
    <row r="41" spans="1:57">
      <c r="A41">
        <f t="shared" si="30"/>
        <v>1859</v>
      </c>
      <c r="B41" t="s">
        <v>1</v>
      </c>
      <c r="C41">
        <f t="shared" si="11"/>
        <v>1859.1249999999973</v>
      </c>
      <c r="D41">
        <f>'NOAA-AMO-Raw'!C$4</f>
        <v>-0.107</v>
      </c>
      <c r="H41">
        <f>'[2]TSI-Data-Yearly'!A291</f>
        <v>1893.5</v>
      </c>
      <c r="I41">
        <f>'[2]TSI-Data-Yearly'!C291</f>
        <v>1360.4778950000002</v>
      </c>
      <c r="J41">
        <f t="shared" si="31"/>
        <v>-0.51322567857122703</v>
      </c>
      <c r="K41">
        <f t="shared" si="35"/>
        <v>1</v>
      </c>
      <c r="L41">
        <f>AVERAGE(D448:D459)</f>
        <v>-3.5833333333333329E-3</v>
      </c>
      <c r="M41">
        <f t="shared" si="32"/>
        <v>-0.38581509226175359</v>
      </c>
      <c r="N41">
        <f>[2]HadCRUT4!C42</f>
        <v>1853.1249999999973</v>
      </c>
      <c r="O41">
        <f>[2]HadCRUT4!D42</f>
        <v>-0.32600000000000001</v>
      </c>
      <c r="Q41">
        <f t="shared" si="33"/>
        <v>-112.5</v>
      </c>
      <c r="R41">
        <f t="shared" si="36"/>
        <v>1887.5</v>
      </c>
      <c r="S41">
        <f>AVERAGE(O448:O459)</f>
        <v>-0.42391666666666666</v>
      </c>
      <c r="T41">
        <f t="shared" si="34"/>
        <v>-0.42391666666666666</v>
      </c>
      <c r="V41">
        <f t="shared" si="3"/>
        <v>-146.87500000000273</v>
      </c>
      <c r="W41">
        <f t="shared" si="4"/>
        <v>-31.676000000000002</v>
      </c>
      <c r="X41">
        <f t="shared" si="5"/>
        <v>-32.002000000000002</v>
      </c>
      <c r="Y41">
        <f t="shared" si="24"/>
        <v>-31.538153846153843</v>
      </c>
      <c r="Z41">
        <f t="shared" si="25"/>
        <v>-31.726307692307692</v>
      </c>
      <c r="AB41">
        <v>1982.0416666666638</v>
      </c>
      <c r="AC41">
        <v>-0.23</v>
      </c>
      <c r="AD41">
        <f t="shared" si="15"/>
        <v>0.12</v>
      </c>
      <c r="AE41">
        <f t="shared" si="6"/>
        <v>-0.11000000000000001</v>
      </c>
      <c r="AG41">
        <f t="shared" si="7"/>
        <v>-17.958333333336213</v>
      </c>
      <c r="AH41">
        <f t="shared" si="8"/>
        <v>-31.46</v>
      </c>
      <c r="AI41">
        <f t="shared" si="9"/>
        <v>-31.57</v>
      </c>
      <c r="AJ41">
        <f t="shared" si="26"/>
        <v>-31.443076923076926</v>
      </c>
      <c r="AK41">
        <f t="shared" si="27"/>
        <v>-31.536153846153852</v>
      </c>
      <c r="AL41">
        <f t="shared" si="20"/>
        <v>2015.5</v>
      </c>
      <c r="AM41">
        <f>AVERAGE(AE437:AE448)</f>
        <v>0.39333333333333337</v>
      </c>
      <c r="AP41">
        <v>1961.2080000000001</v>
      </c>
      <c r="AQ41">
        <v>318.54000000000002</v>
      </c>
      <c r="AR41">
        <f t="shared" si="17"/>
        <v>1360.6428205128207</v>
      </c>
      <c r="AS41">
        <f t="shared" si="21"/>
        <v>1360.6074801755021</v>
      </c>
      <c r="AT41">
        <f t="shared" si="18"/>
        <v>1360.6802799377915</v>
      </c>
      <c r="AU41">
        <f t="shared" si="22"/>
        <v>1360.6586776727675</v>
      </c>
      <c r="AW41" s="2">
        <v>1886</v>
      </c>
      <c r="AX41">
        <v>293.8</v>
      </c>
      <c r="AY41">
        <f t="shared" si="37"/>
        <v>1360.3083462934162</v>
      </c>
      <c r="AZ41">
        <f t="shared" ref="AZ41:AZ72" si="38">AVERAGE(AY35:AY47)</f>
        <v>1360.3007138014914</v>
      </c>
      <c r="BB41">
        <f t="shared" si="29"/>
        <v>1856.374999999998</v>
      </c>
      <c r="BC41">
        <v>185605</v>
      </c>
      <c r="BD41">
        <v>-1.26</v>
      </c>
      <c r="BE41">
        <f t="shared" si="28"/>
        <v>-0.42</v>
      </c>
    </row>
    <row r="42" spans="1:57">
      <c r="A42">
        <f t="shared" si="30"/>
        <v>1859</v>
      </c>
      <c r="B42" t="s">
        <v>2</v>
      </c>
      <c r="C42">
        <f t="shared" si="11"/>
        <v>1859.2083333333305</v>
      </c>
      <c r="D42">
        <f>'NOAA-AMO-Raw'!D$4</f>
        <v>7.2999999999999995E-2</v>
      </c>
      <c r="H42">
        <f>'[2]TSI-Data-Yearly'!A292</f>
        <v>1894.5</v>
      </c>
      <c r="I42">
        <f>'[2]TSI-Data-Yearly'!C292</f>
        <v>1360.4769550000001</v>
      </c>
      <c r="J42">
        <f t="shared" si="31"/>
        <v>-0.51415896428563956</v>
      </c>
      <c r="K42">
        <f t="shared" si="35"/>
        <v>1</v>
      </c>
      <c r="L42">
        <f>AVERAGE(D460:D471)</f>
        <v>-0.24216666666666672</v>
      </c>
      <c r="M42">
        <f t="shared" si="32"/>
        <v>-0.44616088988089636</v>
      </c>
      <c r="N42">
        <f>[2]HadCRUT4!C43</f>
        <v>1853.2083333333305</v>
      </c>
      <c r="O42">
        <f>[2]HadCRUT4!D43</f>
        <v>-0.313</v>
      </c>
      <c r="Q42">
        <f t="shared" si="33"/>
        <v>-111.5</v>
      </c>
      <c r="R42">
        <f t="shared" si="36"/>
        <v>1888.5</v>
      </c>
      <c r="S42">
        <f>AVERAGE(O460:O471)</f>
        <v>-0.31366666666666665</v>
      </c>
      <c r="T42">
        <f t="shared" si="34"/>
        <v>-0.31366666666666665</v>
      </c>
      <c r="V42">
        <f t="shared" si="3"/>
        <v>-146.79166666666947</v>
      </c>
      <c r="W42">
        <f t="shared" si="4"/>
        <v>-31.663</v>
      </c>
      <c r="X42">
        <f t="shared" si="5"/>
        <v>-31.976000000000003</v>
      </c>
      <c r="Y42">
        <f t="shared" si="24"/>
        <v>-31.554384615384613</v>
      </c>
      <c r="Z42">
        <f t="shared" si="25"/>
        <v>-31.758769230769232</v>
      </c>
      <c r="AB42">
        <v>1982.124999999997</v>
      </c>
      <c r="AC42">
        <v>-0.25</v>
      </c>
      <c r="AD42">
        <f t="shared" si="15"/>
        <v>0.12</v>
      </c>
      <c r="AE42">
        <f t="shared" si="6"/>
        <v>-0.13</v>
      </c>
      <c r="AG42">
        <f t="shared" si="7"/>
        <v>-17.875000000002956</v>
      </c>
      <c r="AH42">
        <f t="shared" si="8"/>
        <v>-31.48</v>
      </c>
      <c r="AI42">
        <f t="shared" si="9"/>
        <v>-31.610000000000003</v>
      </c>
      <c r="AJ42">
        <f t="shared" si="26"/>
        <v>-31.462307692307697</v>
      </c>
      <c r="AK42">
        <f t="shared" si="27"/>
        <v>-31.574615384615388</v>
      </c>
      <c r="AL42">
        <f t="shared" si="20"/>
        <v>2016.5</v>
      </c>
      <c r="AM42">
        <f>AVERAGE(AE449:AE460)</f>
        <v>0.64583333333333337</v>
      </c>
      <c r="AP42">
        <v>1961.2919999999999</v>
      </c>
      <c r="AQ42">
        <v>319.48</v>
      </c>
      <c r="AR42">
        <f t="shared" si="17"/>
        <v>1360.6659392987965</v>
      </c>
      <c r="AS42">
        <f t="shared" si="21"/>
        <v>1360.6097882703377</v>
      </c>
      <c r="AT42">
        <f t="shared" si="18"/>
        <v>1360.6944116122343</v>
      </c>
      <c r="AU42">
        <f t="shared" si="22"/>
        <v>1360.6600885273356</v>
      </c>
      <c r="AW42" s="2">
        <v>1887</v>
      </c>
      <c r="AX42">
        <v>294</v>
      </c>
      <c r="AY42">
        <f t="shared" si="37"/>
        <v>1360.3113530326593</v>
      </c>
      <c r="AZ42">
        <f t="shared" si="38"/>
        <v>1360.3052239103561</v>
      </c>
      <c r="BB42">
        <f t="shared" si="29"/>
        <v>1856.4583333333312</v>
      </c>
      <c r="BC42">
        <v>185606</v>
      </c>
      <c r="BD42">
        <v>-2.15</v>
      </c>
      <c r="BE42">
        <f t="shared" si="28"/>
        <v>-0.71666666666666667</v>
      </c>
    </row>
    <row r="43" spans="1:57">
      <c r="A43">
        <f t="shared" si="30"/>
        <v>1859</v>
      </c>
      <c r="B43" t="s">
        <v>3</v>
      </c>
      <c r="C43">
        <f t="shared" si="11"/>
        <v>1859.2916666666638</v>
      </c>
      <c r="D43">
        <f>'NOAA-AMO-Raw'!E$4</f>
        <v>0.16200000000000001</v>
      </c>
      <c r="H43">
        <f>'[2]TSI-Data-Yearly'!A293</f>
        <v>1895.5</v>
      </c>
      <c r="I43">
        <f>'[2]TSI-Data-Yearly'!C293</f>
        <v>1360.4816850000002</v>
      </c>
      <c r="J43">
        <f t="shared" si="31"/>
        <v>-0.50946274999981767</v>
      </c>
      <c r="K43">
        <f t="shared" si="35"/>
        <v>1</v>
      </c>
      <c r="L43">
        <f>AVERAGE(D472:D483)</f>
        <v>-9.3083333333333351E-2</v>
      </c>
      <c r="M43">
        <f t="shared" si="32"/>
        <v>-0.4053678958331966</v>
      </c>
      <c r="N43">
        <f>[2]HadCRUT4!C44</f>
        <v>1853.2916666666638</v>
      </c>
      <c r="O43">
        <f>[2]HadCRUT4!D44</f>
        <v>-0.35199999999999998</v>
      </c>
      <c r="Q43">
        <f t="shared" si="33"/>
        <v>-110.5</v>
      </c>
      <c r="R43">
        <f t="shared" si="36"/>
        <v>1889.5</v>
      </c>
      <c r="S43">
        <f>AVERAGE(O472:O483)</f>
        <v>-0.17641666666666664</v>
      </c>
      <c r="T43">
        <f t="shared" si="34"/>
        <v>-0.17641666666666664</v>
      </c>
      <c r="V43">
        <f t="shared" si="3"/>
        <v>-146.70833333333621</v>
      </c>
      <c r="W43">
        <f t="shared" si="4"/>
        <v>-31.702000000000002</v>
      </c>
      <c r="X43">
        <f t="shared" si="5"/>
        <v>-32.054000000000002</v>
      </c>
      <c r="Y43">
        <f t="shared" si="24"/>
        <v>-31.572538461538457</v>
      </c>
      <c r="Z43">
        <f t="shared" si="25"/>
        <v>-31.795076923076923</v>
      </c>
      <c r="AB43">
        <v>1982.2083333333303</v>
      </c>
      <c r="AC43">
        <v>-0.32</v>
      </c>
      <c r="AD43">
        <f t="shared" si="15"/>
        <v>0.12</v>
      </c>
      <c r="AE43">
        <f t="shared" si="6"/>
        <v>-0.2</v>
      </c>
      <c r="AG43">
        <f t="shared" si="7"/>
        <v>-17.791666666669698</v>
      </c>
      <c r="AH43">
        <f t="shared" si="8"/>
        <v>-31.55</v>
      </c>
      <c r="AI43">
        <f t="shared" si="9"/>
        <v>-31.75</v>
      </c>
      <c r="AJ43">
        <f t="shared" si="26"/>
        <v>-31.479230769230771</v>
      </c>
      <c r="AK43">
        <f t="shared" si="27"/>
        <v>-31.60846153846154</v>
      </c>
      <c r="AL43">
        <f t="shared" si="20"/>
        <v>2017.5</v>
      </c>
      <c r="AM43">
        <f>AVERAGE(AE461:AE472)</f>
        <v>0.52416666666666656</v>
      </c>
      <c r="AP43">
        <v>1961.375</v>
      </c>
      <c r="AQ43">
        <v>320.58</v>
      </c>
      <c r="AR43">
        <f t="shared" si="17"/>
        <v>1360.6929931972791</v>
      </c>
      <c r="AS43">
        <f t="shared" si="21"/>
        <v>1360.614082840237</v>
      </c>
      <c r="AT43">
        <f t="shared" si="18"/>
        <v>1360.7109486780714</v>
      </c>
      <c r="AU43">
        <f t="shared" si="22"/>
        <v>1360.6627136419825</v>
      </c>
      <c r="AW43" s="2">
        <v>1888</v>
      </c>
      <c r="AX43">
        <v>294.10000000000002</v>
      </c>
      <c r="AY43">
        <f t="shared" si="37"/>
        <v>1360.3128564022809</v>
      </c>
      <c r="AZ43">
        <f t="shared" si="38"/>
        <v>1360.3091558001356</v>
      </c>
      <c r="BB43">
        <f t="shared" si="29"/>
        <v>1856.5416666666645</v>
      </c>
      <c r="BC43">
        <v>185607</v>
      </c>
      <c r="BD43">
        <v>-0.69</v>
      </c>
      <c r="BE43">
        <f t="shared" si="28"/>
        <v>-0.22999999999999998</v>
      </c>
    </row>
    <row r="44" spans="1:57">
      <c r="A44">
        <f t="shared" si="30"/>
        <v>1859</v>
      </c>
      <c r="B44" t="s">
        <v>4</v>
      </c>
      <c r="C44">
        <f t="shared" si="11"/>
        <v>1859.374999999997</v>
      </c>
      <c r="D44">
        <f>'NOAA-AMO-Raw'!F$4</f>
        <v>9.9000000000000005E-2</v>
      </c>
      <c r="H44">
        <f>'[2]TSI-Data-Yearly'!A294</f>
        <v>1896.5</v>
      </c>
      <c r="I44">
        <f>'[2]TSI-Data-Yearly'!C294</f>
        <v>1360.483745</v>
      </c>
      <c r="J44">
        <f t="shared" si="31"/>
        <v>-0.50741746428572942</v>
      </c>
      <c r="K44">
        <f t="shared" si="35"/>
        <v>1</v>
      </c>
      <c r="L44">
        <f>AVERAGE(D484:D495)</f>
        <v>0.10783333333333334</v>
      </c>
      <c r="M44">
        <f t="shared" si="32"/>
        <v>-0.35360476488096371</v>
      </c>
      <c r="N44">
        <f>[2]HadCRUT4!C45</f>
        <v>1853.374999999997</v>
      </c>
      <c r="O44">
        <f>[2]HadCRUT4!D45</f>
        <v>-0.26700000000000002</v>
      </c>
      <c r="Q44">
        <f t="shared" si="33"/>
        <v>-109.5</v>
      </c>
      <c r="R44">
        <f t="shared" si="36"/>
        <v>1890.5</v>
      </c>
      <c r="S44">
        <f>AVERAGE(O484:O495)</f>
        <v>-0.41966666666666669</v>
      </c>
      <c r="T44">
        <f t="shared" si="34"/>
        <v>-0.41966666666666669</v>
      </c>
      <c r="V44">
        <f t="shared" si="3"/>
        <v>-146.62500000000296</v>
      </c>
      <c r="W44">
        <f t="shared" si="4"/>
        <v>-31.617000000000001</v>
      </c>
      <c r="X44">
        <f t="shared" si="5"/>
        <v>-31.884</v>
      </c>
      <c r="Y44">
        <f t="shared" si="24"/>
        <v>-31.575692307692307</v>
      </c>
      <c r="Z44">
        <f t="shared" si="25"/>
        <v>-31.801384615384617</v>
      </c>
      <c r="AB44">
        <v>1982.2916666666636</v>
      </c>
      <c r="AC44">
        <v>-0.32</v>
      </c>
      <c r="AD44">
        <f t="shared" si="15"/>
        <v>0.12</v>
      </c>
      <c r="AE44">
        <f t="shared" si="6"/>
        <v>-0.2</v>
      </c>
      <c r="AG44">
        <f t="shared" si="7"/>
        <v>-17.708333333336441</v>
      </c>
      <c r="AH44">
        <f t="shared" si="8"/>
        <v>-31.55</v>
      </c>
      <c r="AI44">
        <f t="shared" si="9"/>
        <v>-31.75</v>
      </c>
      <c r="AJ44">
        <f t="shared" si="26"/>
        <v>-31.496923076923078</v>
      </c>
      <c r="AK44">
        <f t="shared" si="27"/>
        <v>-31.643846153846148</v>
      </c>
      <c r="AL44">
        <f t="shared" si="20"/>
        <v>2018.5</v>
      </c>
      <c r="AM44">
        <f>AVERAGE(AE473:AE484)</f>
        <v>0.34583333333333327</v>
      </c>
      <c r="AP44">
        <v>1961.4580000000001</v>
      </c>
      <c r="AQ44">
        <v>319.77</v>
      </c>
      <c r="AR44">
        <f t="shared" si="17"/>
        <v>1360.6730716902146</v>
      </c>
      <c r="AS44">
        <f t="shared" si="21"/>
        <v>1360.6178855210724</v>
      </c>
      <c r="AT44">
        <f t="shared" si="18"/>
        <v>1360.6987713841368</v>
      </c>
      <c r="AU44">
        <f t="shared" si="22"/>
        <v>1360.6650380827052</v>
      </c>
      <c r="AW44" s="2">
        <v>1889</v>
      </c>
      <c r="AX44">
        <v>294.2</v>
      </c>
      <c r="AY44">
        <f t="shared" si="37"/>
        <v>1360.3143597719024</v>
      </c>
      <c r="AZ44">
        <f t="shared" si="38"/>
        <v>1360.3123938270126</v>
      </c>
      <c r="BB44">
        <f t="shared" si="29"/>
        <v>1856.6249999999977</v>
      </c>
      <c r="BC44">
        <v>185608</v>
      </c>
      <c r="BD44">
        <v>0.63</v>
      </c>
      <c r="BE44">
        <f t="shared" si="28"/>
        <v>0.21</v>
      </c>
    </row>
    <row r="45" spans="1:57">
      <c r="A45">
        <f t="shared" si="30"/>
        <v>1859</v>
      </c>
      <c r="B45" t="s">
        <v>5</v>
      </c>
      <c r="C45">
        <f t="shared" si="11"/>
        <v>1859.4583333333303</v>
      </c>
      <c r="D45">
        <f>'NOAA-AMO-Raw'!G$4</f>
        <v>-8.8999999999999996E-2</v>
      </c>
      <c r="H45">
        <f>'[2]TSI-Data-Yearly'!A295</f>
        <v>1897.5</v>
      </c>
      <c r="I45">
        <f>'[2]TSI-Data-Yearly'!C295</f>
        <v>1360.503825</v>
      </c>
      <c r="J45">
        <f t="shared" si="31"/>
        <v>-0.48748089285715213</v>
      </c>
      <c r="K45">
        <f t="shared" si="35"/>
        <v>1</v>
      </c>
      <c r="L45">
        <f>AVERAGE(D496:D507)</f>
        <v>0.11108333333333335</v>
      </c>
      <c r="M45">
        <f t="shared" si="32"/>
        <v>-0.33783983630953074</v>
      </c>
      <c r="N45">
        <f>[2]HadCRUT4!C46</f>
        <v>1853.4583333333303</v>
      </c>
      <c r="O45">
        <f>[2]HadCRUT4!D46</f>
        <v>-0.17599999999999999</v>
      </c>
      <c r="Q45">
        <f t="shared" si="33"/>
        <v>-108.5</v>
      </c>
      <c r="R45">
        <f t="shared" si="36"/>
        <v>1891.5</v>
      </c>
      <c r="S45">
        <f>AVERAGE(O496:O507)</f>
        <v>-0.33666666666666667</v>
      </c>
      <c r="T45">
        <f t="shared" si="34"/>
        <v>-0.33666666666666667</v>
      </c>
      <c r="V45">
        <f t="shared" si="3"/>
        <v>-146.5416666666697</v>
      </c>
      <c r="W45">
        <f t="shared" si="4"/>
        <v>-31.526</v>
      </c>
      <c r="X45">
        <f t="shared" si="5"/>
        <v>-31.702000000000002</v>
      </c>
      <c r="Y45">
        <f t="shared" si="24"/>
        <v>-31.595538461538464</v>
      </c>
      <c r="Z45">
        <f t="shared" si="25"/>
        <v>-31.841076923076919</v>
      </c>
      <c r="AB45">
        <v>1982.3749999999968</v>
      </c>
      <c r="AC45">
        <v>-0.31</v>
      </c>
      <c r="AD45">
        <f t="shared" si="15"/>
        <v>0.12</v>
      </c>
      <c r="AE45">
        <f t="shared" si="6"/>
        <v>-0.19</v>
      </c>
      <c r="AG45">
        <f t="shared" si="7"/>
        <v>-17.625000000003183</v>
      </c>
      <c r="AH45">
        <f t="shared" si="8"/>
        <v>-31.540000000000003</v>
      </c>
      <c r="AI45">
        <f t="shared" si="9"/>
        <v>-31.73</v>
      </c>
      <c r="AJ45">
        <f t="shared" si="26"/>
        <v>-31.503076923076922</v>
      </c>
      <c r="AK45">
        <f t="shared" si="27"/>
        <v>-31.656153846153838</v>
      </c>
      <c r="AP45">
        <v>1961.5419999999999</v>
      </c>
      <c r="AQ45">
        <v>318.57</v>
      </c>
      <c r="AR45">
        <f t="shared" si="17"/>
        <v>1360.6435583464156</v>
      </c>
      <c r="AS45">
        <f t="shared" si="21"/>
        <v>1360.6211963128446</v>
      </c>
      <c r="AT45">
        <f t="shared" si="18"/>
        <v>1360.680730948678</v>
      </c>
      <c r="AU45">
        <f t="shared" si="22"/>
        <v>1360.6670618495034</v>
      </c>
      <c r="AW45" s="2">
        <v>1890</v>
      </c>
      <c r="AX45">
        <v>294.39999999999998</v>
      </c>
      <c r="AY45">
        <f t="shared" si="37"/>
        <v>1360.3173665111456</v>
      </c>
      <c r="AZ45">
        <f t="shared" si="38"/>
        <v>1360.3151692786219</v>
      </c>
      <c r="BB45">
        <f t="shared" si="29"/>
        <v>1856.708333333331</v>
      </c>
      <c r="BC45">
        <v>185609</v>
      </c>
      <c r="BD45">
        <v>0.57999999999999996</v>
      </c>
      <c r="BE45">
        <f t="shared" si="28"/>
        <v>0.19333333333333333</v>
      </c>
    </row>
    <row r="46" spans="1:57">
      <c r="A46">
        <f t="shared" si="30"/>
        <v>1859</v>
      </c>
      <c r="B46" t="s">
        <v>6</v>
      </c>
      <c r="C46">
        <f t="shared" si="11"/>
        <v>1859.5416666666636</v>
      </c>
      <c r="D46">
        <f>'NOAA-AMO-Raw'!H$4</f>
        <v>-0.16800000000000001</v>
      </c>
      <c r="H46">
        <f>'[2]TSI-Data-Yearly'!A296</f>
        <v>1898.5</v>
      </c>
      <c r="I46">
        <f>'[2]TSI-Data-Yearly'!C296</f>
        <v>1360.5208849999999</v>
      </c>
      <c r="J46">
        <f t="shared" si="31"/>
        <v>-0.47054275000010842</v>
      </c>
      <c r="K46">
        <f t="shared" si="35"/>
        <v>1</v>
      </c>
      <c r="L46">
        <f>AVERAGE(D508:D519)</f>
        <v>7.5333333333333349E-2</v>
      </c>
      <c r="M46">
        <f t="shared" si="32"/>
        <v>-0.33407372916674799</v>
      </c>
      <c r="N46">
        <f>[2]HadCRUT4!C47</f>
        <v>1853.5416666666636</v>
      </c>
      <c r="O46">
        <f>[2]HadCRUT4!D47</f>
        <v>-5.7000000000000002E-2</v>
      </c>
      <c r="Q46">
        <f t="shared" si="33"/>
        <v>-107.5</v>
      </c>
      <c r="R46">
        <f t="shared" si="36"/>
        <v>1892.5</v>
      </c>
      <c r="S46">
        <f>AVERAGE(O508:O519)</f>
        <v>-0.45783333333333337</v>
      </c>
      <c r="T46">
        <f t="shared" si="34"/>
        <v>-0.45783333333333337</v>
      </c>
      <c r="V46">
        <f t="shared" si="3"/>
        <v>-146.45833333333644</v>
      </c>
      <c r="W46">
        <f t="shared" si="4"/>
        <v>-31.407</v>
      </c>
      <c r="X46">
        <f t="shared" si="5"/>
        <v>-31.464000000000002</v>
      </c>
      <c r="Y46">
        <f t="shared" si="24"/>
        <v>-31.630769230769236</v>
      </c>
      <c r="Z46">
        <f t="shared" si="25"/>
        <v>-31.911538461538459</v>
      </c>
      <c r="AB46">
        <v>1982.4583333333301</v>
      </c>
      <c r="AC46">
        <v>-0.25</v>
      </c>
      <c r="AD46">
        <f t="shared" si="15"/>
        <v>0.12</v>
      </c>
      <c r="AE46">
        <f t="shared" si="6"/>
        <v>-0.13</v>
      </c>
      <c r="AG46">
        <f t="shared" si="7"/>
        <v>-17.541666666669926</v>
      </c>
      <c r="AH46">
        <f t="shared" si="8"/>
        <v>-31.48</v>
      </c>
      <c r="AI46">
        <f t="shared" si="9"/>
        <v>-31.610000000000003</v>
      </c>
      <c r="AJ46">
        <f t="shared" si="26"/>
        <v>-31.503846153846151</v>
      </c>
      <c r="AK46">
        <f t="shared" si="27"/>
        <v>-31.657692307692304</v>
      </c>
      <c r="AP46">
        <v>1961.625</v>
      </c>
      <c r="AQ46">
        <v>316.79000000000002</v>
      </c>
      <c r="AR46">
        <f t="shared" si="17"/>
        <v>1360.5997802197803</v>
      </c>
      <c r="AS46">
        <f t="shared" si="21"/>
        <v>1360.6242800788955</v>
      </c>
      <c r="AT46">
        <f t="shared" si="18"/>
        <v>1360.6539709694141</v>
      </c>
      <c r="AU46">
        <f t="shared" si="22"/>
        <v>1360.6689468437212</v>
      </c>
      <c r="AW46" s="2">
        <v>1891</v>
      </c>
      <c r="AX46">
        <v>294.60000000000002</v>
      </c>
      <c r="AY46">
        <f t="shared" si="37"/>
        <v>1360.3203732503887</v>
      </c>
      <c r="AZ46">
        <f t="shared" si="38"/>
        <v>1360.3174821549624</v>
      </c>
      <c r="BB46">
        <f t="shared" si="29"/>
        <v>1856.7916666666642</v>
      </c>
      <c r="BC46">
        <v>185610</v>
      </c>
      <c r="BD46">
        <v>0.59</v>
      </c>
      <c r="BE46">
        <f t="shared" si="28"/>
        <v>0.19666666666666666</v>
      </c>
    </row>
    <row r="47" spans="1:57">
      <c r="A47">
        <f t="shared" si="30"/>
        <v>1859</v>
      </c>
      <c r="B47" t="s">
        <v>7</v>
      </c>
      <c r="C47">
        <f t="shared" si="11"/>
        <v>1859.6249999999968</v>
      </c>
      <c r="D47">
        <f>'NOAA-AMO-Raw'!I$4</f>
        <v>7.5999999999999998E-2</v>
      </c>
      <c r="H47">
        <f>'[2]TSI-Data-Yearly'!A297</f>
        <v>1899.5</v>
      </c>
      <c r="I47">
        <f>'[2]TSI-Data-Yearly'!C297</f>
        <v>1360.5433149999999</v>
      </c>
      <c r="J47">
        <f t="shared" si="31"/>
        <v>-0.44827296428583829</v>
      </c>
      <c r="K47">
        <f t="shared" si="35"/>
        <v>1</v>
      </c>
      <c r="L47">
        <f>AVERAGE(D520:D531)</f>
        <v>0.12825</v>
      </c>
      <c r="M47">
        <f t="shared" si="32"/>
        <v>-0.30414222321437873</v>
      </c>
      <c r="N47">
        <f>[2]HadCRUT4!C48</f>
        <v>1853.6249999999968</v>
      </c>
      <c r="O47">
        <f>[2]HadCRUT4!D48</f>
        <v>-0.14599999999999999</v>
      </c>
      <c r="Q47">
        <f t="shared" si="33"/>
        <v>-106.5</v>
      </c>
      <c r="R47">
        <f t="shared" si="36"/>
        <v>1893.5</v>
      </c>
      <c r="S47">
        <f>AVERAGE(O520:O531)</f>
        <v>-0.47316666666666657</v>
      </c>
      <c r="T47">
        <f t="shared" si="34"/>
        <v>-0.47316666666666657</v>
      </c>
      <c r="V47">
        <f t="shared" si="3"/>
        <v>-146.37500000000318</v>
      </c>
      <c r="W47">
        <f t="shared" si="4"/>
        <v>-31.496000000000002</v>
      </c>
      <c r="X47">
        <f t="shared" si="5"/>
        <v>-31.642000000000003</v>
      </c>
      <c r="Y47">
        <f t="shared" si="24"/>
        <v>-31.639538461538464</v>
      </c>
      <c r="Z47">
        <f t="shared" si="25"/>
        <v>-31.92907692307692</v>
      </c>
      <c r="AB47">
        <v>1982.5416666666633</v>
      </c>
      <c r="AC47">
        <v>-0.41</v>
      </c>
      <c r="AD47">
        <f t="shared" si="15"/>
        <v>0.12</v>
      </c>
      <c r="AE47">
        <f t="shared" si="6"/>
        <v>-0.28999999999999998</v>
      </c>
      <c r="AG47">
        <f t="shared" si="7"/>
        <v>-17.458333333336668</v>
      </c>
      <c r="AH47">
        <f t="shared" si="8"/>
        <v>-31.64</v>
      </c>
      <c r="AI47">
        <f t="shared" si="9"/>
        <v>-31.93</v>
      </c>
      <c r="AJ47">
        <f t="shared" si="26"/>
        <v>-31.501538461538459</v>
      </c>
      <c r="AK47">
        <f t="shared" si="27"/>
        <v>-31.65307692307692</v>
      </c>
      <c r="AP47">
        <v>1961.7080000000001</v>
      </c>
      <c r="AQ47">
        <v>314.8</v>
      </c>
      <c r="AR47">
        <f t="shared" si="17"/>
        <v>1360.5508372579802</v>
      </c>
      <c r="AS47">
        <f t="shared" si="21"/>
        <v>1360.6280260033009</v>
      </c>
      <c r="AT47">
        <f t="shared" si="18"/>
        <v>1360.6240539139449</v>
      </c>
      <c r="AU47">
        <f t="shared" si="22"/>
        <v>1360.6712365912986</v>
      </c>
      <c r="AW47" s="2">
        <v>1892</v>
      </c>
      <c r="AX47">
        <v>294.8</v>
      </c>
      <c r="AY47">
        <f t="shared" si="37"/>
        <v>1360.3233799896318</v>
      </c>
      <c r="AZ47">
        <f t="shared" si="38"/>
        <v>1360.3193324560355</v>
      </c>
      <c r="BB47">
        <f t="shared" si="29"/>
        <v>1856.8749999999975</v>
      </c>
      <c r="BC47">
        <v>185611</v>
      </c>
      <c r="BD47">
        <v>0.23</v>
      </c>
      <c r="BE47">
        <f t="shared" si="28"/>
        <v>7.6666666666666675E-2</v>
      </c>
    </row>
    <row r="48" spans="1:57">
      <c r="A48">
        <f t="shared" si="30"/>
        <v>1859</v>
      </c>
      <c r="B48" t="s">
        <v>8</v>
      </c>
      <c r="C48">
        <f t="shared" si="11"/>
        <v>1859.7083333333301</v>
      </c>
      <c r="D48">
        <f>'NOAA-AMO-Raw'!J$4</f>
        <v>9.2999999999999999E-2</v>
      </c>
      <c r="H48">
        <f>'[2]TSI-Data-Yearly'!A298</f>
        <v>1900.5</v>
      </c>
      <c r="I48">
        <f>'[2]TSI-Data-Yearly'!C298</f>
        <v>1360.5599649999999</v>
      </c>
      <c r="J48">
        <f t="shared" si="31"/>
        <v>-0.43174189285724118</v>
      </c>
      <c r="K48">
        <f t="shared" si="35"/>
        <v>1</v>
      </c>
      <c r="L48">
        <f>AVERAGE(D532:D543)</f>
        <v>9.7916666666666666E-2</v>
      </c>
      <c r="M48">
        <f t="shared" si="32"/>
        <v>-0.29932725297626422</v>
      </c>
      <c r="N48">
        <f>[2]HadCRUT4!C49</f>
        <v>1853.7083333333301</v>
      </c>
      <c r="O48">
        <f>[2]HadCRUT4!D49</f>
        <v>-0.40500000000000003</v>
      </c>
      <c r="Q48">
        <f t="shared" si="33"/>
        <v>-105.5</v>
      </c>
      <c r="R48">
        <f t="shared" si="36"/>
        <v>1894.5</v>
      </c>
      <c r="S48">
        <f>AVERAGE(O532:O543)</f>
        <v>-0.40700000000000003</v>
      </c>
      <c r="T48">
        <f t="shared" si="34"/>
        <v>-0.40700000000000003</v>
      </c>
      <c r="V48">
        <f t="shared" si="3"/>
        <v>-146.29166666666993</v>
      </c>
      <c r="W48">
        <f t="shared" si="4"/>
        <v>-31.755000000000003</v>
      </c>
      <c r="X48">
        <f t="shared" si="5"/>
        <v>-32.160000000000004</v>
      </c>
      <c r="Y48">
        <f t="shared" si="24"/>
        <v>-31.636846153846154</v>
      </c>
      <c r="Z48">
        <f t="shared" si="25"/>
        <v>-31.923692307692306</v>
      </c>
      <c r="AB48">
        <v>1982.6249999999966</v>
      </c>
      <c r="AC48">
        <v>-0.33</v>
      </c>
      <c r="AD48">
        <f t="shared" si="15"/>
        <v>0.12</v>
      </c>
      <c r="AE48">
        <f t="shared" si="6"/>
        <v>-0.21000000000000002</v>
      </c>
      <c r="AG48">
        <f t="shared" si="7"/>
        <v>-17.375000000003411</v>
      </c>
      <c r="AH48">
        <f t="shared" si="8"/>
        <v>-31.560000000000002</v>
      </c>
      <c r="AI48">
        <f t="shared" si="9"/>
        <v>-31.770000000000003</v>
      </c>
      <c r="AJ48">
        <f t="shared" si="26"/>
        <v>-31.496923076923075</v>
      </c>
      <c r="AK48">
        <f t="shared" si="27"/>
        <v>-31.643846153846155</v>
      </c>
      <c r="AP48">
        <v>1961.7919999999999</v>
      </c>
      <c r="AQ48">
        <v>315.38</v>
      </c>
      <c r="AR48">
        <f t="shared" si="17"/>
        <v>1360.5651020408163</v>
      </c>
      <c r="AS48">
        <f t="shared" si="21"/>
        <v>1360.6319800346173</v>
      </c>
      <c r="AT48">
        <f t="shared" si="18"/>
        <v>1360.6327734577501</v>
      </c>
      <c r="AU48">
        <f t="shared" si="22"/>
        <v>1360.6736535470748</v>
      </c>
      <c r="AW48" s="2">
        <v>1893</v>
      </c>
      <c r="AX48">
        <v>294.7</v>
      </c>
      <c r="AY48">
        <f t="shared" si="37"/>
        <v>1360.3218766200102</v>
      </c>
      <c r="AZ48">
        <f t="shared" si="38"/>
        <v>1360.3210671132908</v>
      </c>
      <c r="BB48">
        <f t="shared" si="29"/>
        <v>1856.9583333333308</v>
      </c>
      <c r="BC48">
        <v>185612</v>
      </c>
      <c r="BD48">
        <v>0.04</v>
      </c>
      <c r="BE48">
        <f t="shared" si="28"/>
        <v>1.3333333333333334E-2</v>
      </c>
    </row>
    <row r="49" spans="1:57">
      <c r="A49">
        <f t="shared" si="30"/>
        <v>1859</v>
      </c>
      <c r="B49" t="s">
        <v>9</v>
      </c>
      <c r="C49">
        <f t="shared" si="11"/>
        <v>1859.7916666666633</v>
      </c>
      <c r="D49">
        <f>'NOAA-AMO-Raw'!K$4</f>
        <v>0.14099999999999999</v>
      </c>
      <c r="H49">
        <f>'[2]TSI-Data-Yearly'!A299</f>
        <v>1901.5</v>
      </c>
      <c r="I49">
        <f>'[2]TSI-Data-Yearly'!C299</f>
        <v>1360.5686099999998</v>
      </c>
      <c r="J49">
        <f t="shared" si="31"/>
        <v>-0.42315864285735333</v>
      </c>
      <c r="K49">
        <f t="shared" si="35"/>
        <v>1</v>
      </c>
      <c r="L49">
        <f>AVERAGE(D544:D555)</f>
        <v>8.8916666666666686E-2</v>
      </c>
      <c r="M49">
        <f t="shared" si="32"/>
        <v>-0.29513981547634832</v>
      </c>
      <c r="N49">
        <f>[2]HadCRUT4!C50</f>
        <v>1853.7916666666633</v>
      </c>
      <c r="O49">
        <f>[2]HadCRUT4!D50</f>
        <v>-0.36</v>
      </c>
      <c r="Q49">
        <f t="shared" si="33"/>
        <v>-104.5</v>
      </c>
      <c r="R49">
        <f t="shared" si="36"/>
        <v>1895.5</v>
      </c>
      <c r="S49">
        <f>AVERAGE(O544:O555)</f>
        <v>-0.39124999999999993</v>
      </c>
      <c r="T49">
        <f t="shared" si="34"/>
        <v>-0.39124999999999993</v>
      </c>
      <c r="V49">
        <f t="shared" si="3"/>
        <v>-146.20833333333667</v>
      </c>
      <c r="W49">
        <f t="shared" si="4"/>
        <v>-31.71</v>
      </c>
      <c r="X49">
        <f t="shared" si="5"/>
        <v>-32.07</v>
      </c>
      <c r="Y49">
        <f t="shared" si="24"/>
        <v>-31.639538461538457</v>
      </c>
      <c r="Z49">
        <f t="shared" si="25"/>
        <v>-31.92907692307692</v>
      </c>
      <c r="AB49">
        <v>1982.7083333333298</v>
      </c>
      <c r="AC49">
        <v>-0.3</v>
      </c>
      <c r="AD49">
        <f t="shared" si="15"/>
        <v>0.12</v>
      </c>
      <c r="AE49">
        <f t="shared" si="6"/>
        <v>-0.18</v>
      </c>
      <c r="AG49">
        <f t="shared" si="7"/>
        <v>-17.291666666670153</v>
      </c>
      <c r="AH49">
        <f t="shared" si="8"/>
        <v>-31.53</v>
      </c>
      <c r="AI49">
        <f t="shared" si="9"/>
        <v>-31.71</v>
      </c>
      <c r="AJ49">
        <f t="shared" si="26"/>
        <v>-31.466153846153848</v>
      </c>
      <c r="AK49">
        <f t="shared" si="27"/>
        <v>-31.58230769230769</v>
      </c>
      <c r="AP49">
        <v>1961.875</v>
      </c>
      <c r="AQ49">
        <v>316.10000000000002</v>
      </c>
      <c r="AR49">
        <f t="shared" si="17"/>
        <v>1360.5828100470958</v>
      </c>
      <c r="AS49">
        <f t="shared" si="21"/>
        <v>1360.634874612567</v>
      </c>
      <c r="AT49">
        <f t="shared" si="18"/>
        <v>1360.6435977190254</v>
      </c>
      <c r="AU49">
        <f t="shared" si="22"/>
        <v>1360.6754228974755</v>
      </c>
      <c r="AW49" s="2">
        <v>1894</v>
      </c>
      <c r="AX49">
        <v>294.8</v>
      </c>
      <c r="AY49">
        <f t="shared" si="37"/>
        <v>1360.3233799896318</v>
      </c>
      <c r="AZ49">
        <f t="shared" si="38"/>
        <v>1360.3230330581805</v>
      </c>
      <c r="BB49">
        <f t="shared" si="29"/>
        <v>1857.041666666664</v>
      </c>
      <c r="BC49">
        <v>185701</v>
      </c>
      <c r="BD49">
        <v>-0.52</v>
      </c>
      <c r="BE49">
        <f t="shared" si="28"/>
        <v>-0.17333333333333334</v>
      </c>
    </row>
    <row r="50" spans="1:57">
      <c r="A50">
        <f t="shared" si="30"/>
        <v>1859</v>
      </c>
      <c r="B50" t="s">
        <v>10</v>
      </c>
      <c r="C50">
        <f t="shared" si="11"/>
        <v>1859.8749999999966</v>
      </c>
      <c r="D50">
        <f>'NOAA-AMO-Raw'!L$4</f>
        <v>7.1999999999999995E-2</v>
      </c>
      <c r="H50">
        <f>'[2]TSI-Data-Yearly'!A300</f>
        <v>1902.5</v>
      </c>
      <c r="I50">
        <f>'[2]TSI-Data-Yearly'!C300</f>
        <v>1360.5594249999999</v>
      </c>
      <c r="J50">
        <f t="shared" si="31"/>
        <v>-0.43227803571438489</v>
      </c>
      <c r="K50">
        <f t="shared" si="35"/>
        <v>1</v>
      </c>
      <c r="L50">
        <f>AVERAGE(D556:D567)</f>
        <v>-0.10125000000000001</v>
      </c>
      <c r="M50">
        <f t="shared" si="32"/>
        <v>-0.34952102678578867</v>
      </c>
      <c r="N50">
        <f>[2]HadCRUT4!C51</f>
        <v>1853.8749999999966</v>
      </c>
      <c r="O50">
        <f>[2]HadCRUT4!D51</f>
        <v>-0.25700000000000001</v>
      </c>
      <c r="Q50">
        <f t="shared" si="33"/>
        <v>-103.5</v>
      </c>
      <c r="R50">
        <f t="shared" si="36"/>
        <v>1896.5</v>
      </c>
      <c r="S50">
        <f>AVERAGE(O556:O567)</f>
        <v>-0.18375</v>
      </c>
      <c r="T50">
        <f t="shared" si="34"/>
        <v>-0.18375</v>
      </c>
      <c r="V50">
        <f t="shared" si="3"/>
        <v>-146.12500000000341</v>
      </c>
      <c r="W50">
        <f t="shared" si="4"/>
        <v>-31.607000000000003</v>
      </c>
      <c r="X50">
        <f t="shared" si="5"/>
        <v>-31.864000000000001</v>
      </c>
      <c r="Y50">
        <f t="shared" si="24"/>
        <v>-31.630384615384614</v>
      </c>
      <c r="Z50">
        <f t="shared" si="25"/>
        <v>-31.910769230769233</v>
      </c>
      <c r="AB50">
        <v>1982.7916666666631</v>
      </c>
      <c r="AC50">
        <v>-0.39</v>
      </c>
      <c r="AD50">
        <f t="shared" si="15"/>
        <v>0.12</v>
      </c>
      <c r="AE50">
        <f t="shared" si="6"/>
        <v>-0.27</v>
      </c>
      <c r="AG50">
        <f t="shared" si="7"/>
        <v>-17.208333333336896</v>
      </c>
      <c r="AH50">
        <f t="shared" si="8"/>
        <v>-31.62</v>
      </c>
      <c r="AI50">
        <f t="shared" si="9"/>
        <v>-31.89</v>
      </c>
      <c r="AJ50">
        <f t="shared" si="26"/>
        <v>-31.435384615384613</v>
      </c>
      <c r="AK50">
        <f t="shared" si="27"/>
        <v>-31.520769230769229</v>
      </c>
      <c r="AP50">
        <v>1961.9580000000001</v>
      </c>
      <c r="AQ50">
        <v>317.01</v>
      </c>
      <c r="AR50">
        <f t="shared" si="17"/>
        <v>1360.6051909994767</v>
      </c>
      <c r="AS50">
        <f t="shared" si="21"/>
        <v>1360.6348178561364</v>
      </c>
      <c r="AT50">
        <f t="shared" si="18"/>
        <v>1360.6572783825816</v>
      </c>
      <c r="AU50">
        <f t="shared" si="22"/>
        <v>1360.6753882043304</v>
      </c>
      <c r="AW50" s="2">
        <v>1895</v>
      </c>
      <c r="AX50">
        <v>294.8</v>
      </c>
      <c r="AY50">
        <f t="shared" si="37"/>
        <v>1360.3233799896318</v>
      </c>
      <c r="AZ50">
        <f t="shared" si="38"/>
        <v>1360.3254615783385</v>
      </c>
      <c r="BB50">
        <f t="shared" si="29"/>
        <v>1857.1249999999973</v>
      </c>
      <c r="BC50">
        <v>185702</v>
      </c>
      <c r="BD50">
        <v>-1.67</v>
      </c>
      <c r="BE50">
        <f t="shared" si="28"/>
        <v>-0.55666666666666664</v>
      </c>
    </row>
    <row r="51" spans="1:57">
      <c r="A51">
        <f t="shared" si="30"/>
        <v>1859</v>
      </c>
      <c r="B51" t="s">
        <v>11</v>
      </c>
      <c r="C51">
        <f t="shared" si="11"/>
        <v>1859.9583333333298</v>
      </c>
      <c r="D51">
        <f>'NOAA-AMO-Raw'!M$4</f>
        <v>9.5000000000000001E-2</v>
      </c>
      <c r="H51">
        <f>'[2]TSI-Data-Yearly'!A301</f>
        <v>1903.5</v>
      </c>
      <c r="I51">
        <f>'[2]TSI-Data-Yearly'!C301</f>
        <v>1360.5423649999998</v>
      </c>
      <c r="J51">
        <f t="shared" si="31"/>
        <v>-0.44921617857165441</v>
      </c>
      <c r="K51">
        <f t="shared" si="35"/>
        <v>1</v>
      </c>
      <c r="L51">
        <f>AVERAGE(D568:D579)</f>
        <v>-0.19258333333333336</v>
      </c>
      <c r="M51">
        <f t="shared" si="32"/>
        <v>-0.38505796726207414</v>
      </c>
      <c r="N51">
        <f>[2]HadCRUT4!C52</f>
        <v>1853.9583333333298</v>
      </c>
      <c r="O51">
        <f>[2]HadCRUT4!D52</f>
        <v>-0.44400000000000001</v>
      </c>
      <c r="Q51">
        <f t="shared" si="33"/>
        <v>-102.5</v>
      </c>
      <c r="R51">
        <f t="shared" si="36"/>
        <v>1897.5</v>
      </c>
      <c r="S51">
        <f>AVERAGE(O568:O579)</f>
        <v>-0.20974999999999999</v>
      </c>
      <c r="T51">
        <f t="shared" si="34"/>
        <v>-0.20974999999999999</v>
      </c>
      <c r="V51">
        <f t="shared" si="3"/>
        <v>-146.04166666667015</v>
      </c>
      <c r="W51">
        <f t="shared" si="4"/>
        <v>-31.794</v>
      </c>
      <c r="X51">
        <f t="shared" si="5"/>
        <v>-32.238</v>
      </c>
      <c r="Y51">
        <f t="shared" si="24"/>
        <v>-31.626461538461538</v>
      </c>
      <c r="Z51">
        <f t="shared" si="25"/>
        <v>-31.902923076923077</v>
      </c>
      <c r="AB51">
        <v>1982.8749999999964</v>
      </c>
      <c r="AC51">
        <v>-0.27</v>
      </c>
      <c r="AD51">
        <f t="shared" si="15"/>
        <v>0.12</v>
      </c>
      <c r="AE51">
        <f t="shared" si="6"/>
        <v>-0.15000000000000002</v>
      </c>
      <c r="AG51">
        <f t="shared" si="7"/>
        <v>-17.125000000003638</v>
      </c>
      <c r="AH51">
        <f t="shared" si="8"/>
        <v>-31.5</v>
      </c>
      <c r="AI51">
        <f t="shared" si="9"/>
        <v>-31.650000000000002</v>
      </c>
      <c r="AJ51">
        <f t="shared" si="26"/>
        <v>-31.40384615384615</v>
      </c>
      <c r="AK51">
        <f t="shared" si="27"/>
        <v>-31.457692307692312</v>
      </c>
      <c r="AP51">
        <v>1962.0419999999999</v>
      </c>
      <c r="AQ51">
        <v>317.94</v>
      </c>
      <c r="AR51">
        <f t="shared" si="17"/>
        <v>1360.628063840921</v>
      </c>
      <c r="AS51">
        <f t="shared" si="21"/>
        <v>1360.6344583987438</v>
      </c>
      <c r="AT51">
        <f t="shared" si="18"/>
        <v>1360.6712597200622</v>
      </c>
      <c r="AU51">
        <f t="shared" si="22"/>
        <v>1360.6751684810783</v>
      </c>
      <c r="AW51" s="2">
        <v>1896</v>
      </c>
      <c r="AX51">
        <v>294.89999999999998</v>
      </c>
      <c r="AY51">
        <f t="shared" si="37"/>
        <v>1360.3248833592534</v>
      </c>
      <c r="AZ51">
        <f t="shared" si="38"/>
        <v>1360.3282370299478</v>
      </c>
      <c r="BB51">
        <f t="shared" si="29"/>
        <v>1857.2083333333305</v>
      </c>
      <c r="BC51">
        <v>185703</v>
      </c>
      <c r="BD51">
        <v>-1.05</v>
      </c>
      <c r="BE51">
        <f t="shared" si="28"/>
        <v>-0.35000000000000003</v>
      </c>
    </row>
    <row r="52" spans="1:57">
      <c r="A52">
        <f t="shared" si="30"/>
        <v>1860</v>
      </c>
      <c r="B52" t="s">
        <v>0</v>
      </c>
      <c r="C52">
        <f t="shared" si="11"/>
        <v>1860.0416666666631</v>
      </c>
      <c r="D52">
        <f>'NOAA-AMO-Raw'!B$5</f>
        <v>0.128</v>
      </c>
      <c r="H52">
        <f>'[2]TSI-Data-Yearly'!A302</f>
        <v>1904.5</v>
      </c>
      <c r="I52">
        <f>'[2]TSI-Data-Yearly'!C302</f>
        <v>1360.5169099999998</v>
      </c>
      <c r="J52">
        <f t="shared" si="31"/>
        <v>-0.47448935714304696</v>
      </c>
      <c r="K52">
        <f t="shared" si="35"/>
        <v>1</v>
      </c>
      <c r="L52">
        <f>AVERAGE(D580:D591)</f>
        <v>-0.34708333333333324</v>
      </c>
      <c r="M52">
        <f t="shared" si="32"/>
        <v>-0.44263785119061855</v>
      </c>
      <c r="N52">
        <f>[2]HadCRUT4!C53</f>
        <v>1854.0416666666631</v>
      </c>
      <c r="O52">
        <f>[2]HadCRUT4!D53</f>
        <v>-0.373</v>
      </c>
      <c r="Q52">
        <f t="shared" si="33"/>
        <v>-101.5</v>
      </c>
      <c r="R52">
        <f t="shared" si="36"/>
        <v>1898.5</v>
      </c>
      <c r="S52">
        <f>AVERAGE(O580:O591)</f>
        <v>-0.41341666666666671</v>
      </c>
      <c r="T52">
        <f t="shared" si="34"/>
        <v>-0.41341666666666671</v>
      </c>
      <c r="V52">
        <f t="shared" si="3"/>
        <v>-145.9583333333369</v>
      </c>
      <c r="W52">
        <f t="shared" si="4"/>
        <v>-31.723000000000003</v>
      </c>
      <c r="X52">
        <f t="shared" si="5"/>
        <v>-32.096000000000004</v>
      </c>
      <c r="Y52">
        <f t="shared" si="24"/>
        <v>-31.630692307692314</v>
      </c>
      <c r="Z52">
        <f t="shared" si="25"/>
        <v>-31.911384615384616</v>
      </c>
      <c r="AB52">
        <v>1982.9583333333296</v>
      </c>
      <c r="AC52">
        <v>-0.16</v>
      </c>
      <c r="AD52">
        <f t="shared" si="15"/>
        <v>0.12</v>
      </c>
      <c r="AE52">
        <f t="shared" si="6"/>
        <v>-4.0000000000000008E-2</v>
      </c>
      <c r="AG52">
        <f t="shared" si="7"/>
        <v>-17.04166666667038</v>
      </c>
      <c r="AH52">
        <f t="shared" si="8"/>
        <v>-31.39</v>
      </c>
      <c r="AI52">
        <f t="shared" si="9"/>
        <v>-31.43</v>
      </c>
      <c r="AJ52">
        <f t="shared" si="26"/>
        <v>-31.393846153846155</v>
      </c>
      <c r="AK52">
        <f t="shared" si="27"/>
        <v>-31.437692307692313</v>
      </c>
      <c r="AP52">
        <v>1962.125</v>
      </c>
      <c r="AQ52">
        <v>318.56</v>
      </c>
      <c r="AR52">
        <f t="shared" si="17"/>
        <v>1360.6433124018838</v>
      </c>
      <c r="AS52">
        <f t="shared" si="21"/>
        <v>1360.632244897959</v>
      </c>
      <c r="AT52">
        <f t="shared" si="18"/>
        <v>1360.6805806117159</v>
      </c>
      <c r="AU52">
        <f t="shared" si="22"/>
        <v>1360.6738154484187</v>
      </c>
      <c r="AW52" s="2">
        <v>1897</v>
      </c>
      <c r="AX52">
        <v>294.89999999999998</v>
      </c>
      <c r="AY52">
        <f t="shared" si="37"/>
        <v>1360.3248833592534</v>
      </c>
      <c r="AZ52">
        <f t="shared" si="38"/>
        <v>1360.3312437691909</v>
      </c>
      <c r="BB52">
        <f t="shared" si="29"/>
        <v>1857.2916666666638</v>
      </c>
      <c r="BC52">
        <v>185704</v>
      </c>
      <c r="BD52">
        <v>-0.81</v>
      </c>
      <c r="BE52">
        <f t="shared" si="28"/>
        <v>-0.27</v>
      </c>
    </row>
    <row r="53" spans="1:57">
      <c r="A53">
        <f t="shared" si="30"/>
        <v>1860</v>
      </c>
      <c r="B53" t="s">
        <v>1</v>
      </c>
      <c r="C53">
        <f t="shared" si="11"/>
        <v>1860.1249999999964</v>
      </c>
      <c r="D53">
        <f>'NOAA-AMO-Raw'!C$5</f>
        <v>-0.1</v>
      </c>
      <c r="H53">
        <f>'[2]TSI-Data-Yearly'!A303</f>
        <v>1905.5</v>
      </c>
      <c r="I53">
        <f>'[2]TSI-Data-Yearly'!C303</f>
        <v>1360.4909849999999</v>
      </c>
      <c r="J53">
        <f t="shared" si="31"/>
        <v>-0.50022917857153293</v>
      </c>
      <c r="K53">
        <f t="shared" si="35"/>
        <v>1</v>
      </c>
      <c r="L53">
        <f>AVERAGE(D592:D603)</f>
        <v>-0.20241666666666669</v>
      </c>
      <c r="M53">
        <f t="shared" si="32"/>
        <v>-0.42577605059531637</v>
      </c>
      <c r="N53">
        <f>[2]HadCRUT4!C54</f>
        <v>1854.1249999999964</v>
      </c>
      <c r="O53">
        <f>[2]HadCRUT4!D54</f>
        <v>-0.28799999999999998</v>
      </c>
      <c r="Q53">
        <f t="shared" si="33"/>
        <v>-100.5</v>
      </c>
      <c r="R53">
        <f t="shared" si="36"/>
        <v>1899.5</v>
      </c>
      <c r="S53">
        <f>AVERAGE(O592:O603)</f>
        <v>-0.28883333333333333</v>
      </c>
      <c r="T53">
        <f t="shared" si="34"/>
        <v>-0.28883333333333333</v>
      </c>
      <c r="V53">
        <f t="shared" si="3"/>
        <v>-145.87500000000364</v>
      </c>
      <c r="W53">
        <f t="shared" si="4"/>
        <v>-31.638000000000002</v>
      </c>
      <c r="X53">
        <f t="shared" si="5"/>
        <v>-31.926000000000002</v>
      </c>
      <c r="Y53">
        <f t="shared" si="24"/>
        <v>-31.639307692307696</v>
      </c>
      <c r="Z53">
        <f t="shared" si="25"/>
        <v>-31.928615384615391</v>
      </c>
      <c r="AB53">
        <v>1983.0416666666629</v>
      </c>
      <c r="AC53">
        <v>0.01</v>
      </c>
      <c r="AD53">
        <f t="shared" si="15"/>
        <v>0.12</v>
      </c>
      <c r="AE53">
        <f t="shared" si="6"/>
        <v>0.13</v>
      </c>
      <c r="AG53">
        <f t="shared" si="7"/>
        <v>-16.958333333337123</v>
      </c>
      <c r="AH53">
        <f t="shared" si="8"/>
        <v>-31.220000000000002</v>
      </c>
      <c r="AI53">
        <f t="shared" si="9"/>
        <v>-31.09</v>
      </c>
      <c r="AJ53">
        <f t="shared" si="26"/>
        <v>-31.374615384615385</v>
      </c>
      <c r="AK53">
        <f t="shared" si="27"/>
        <v>-31.399230769230773</v>
      </c>
      <c r="AP53">
        <v>1962.2080000000001</v>
      </c>
      <c r="AQ53">
        <v>319.68</v>
      </c>
      <c r="AR53">
        <f t="shared" si="17"/>
        <v>1360.6708581894297</v>
      </c>
      <c r="AS53">
        <f t="shared" si="21"/>
        <v>1360.6312422010224</v>
      </c>
      <c r="AT53">
        <f t="shared" si="18"/>
        <v>1360.6974183514774</v>
      </c>
      <c r="AU53">
        <f t="shared" si="22"/>
        <v>1360.6732025361887</v>
      </c>
      <c r="AW53" s="2">
        <v>1898</v>
      </c>
      <c r="AX53">
        <v>294.89999999999998</v>
      </c>
      <c r="AY53">
        <f t="shared" si="37"/>
        <v>1360.3248833592534</v>
      </c>
      <c r="AZ53">
        <f t="shared" si="38"/>
        <v>1360.3345974398851</v>
      </c>
      <c r="BB53">
        <f t="shared" si="29"/>
        <v>1857.374999999997</v>
      </c>
      <c r="BC53">
        <v>185705</v>
      </c>
      <c r="BD53">
        <v>-0.65</v>
      </c>
      <c r="BE53">
        <f t="shared" si="28"/>
        <v>-0.21666666666666667</v>
      </c>
    </row>
    <row r="54" spans="1:57">
      <c r="A54">
        <f t="shared" si="30"/>
        <v>1860</v>
      </c>
      <c r="B54" t="s">
        <v>2</v>
      </c>
      <c r="C54">
        <f t="shared" si="11"/>
        <v>1860.2083333333296</v>
      </c>
      <c r="D54">
        <f>'NOAA-AMO-Raw'!D$5</f>
        <v>7.2999999999999995E-2</v>
      </c>
      <c r="H54">
        <f>'[2]TSI-Data-Yearly'!A304</f>
        <v>1906.5</v>
      </c>
      <c r="I54">
        <f>'[2]TSI-Data-Yearly'!C304</f>
        <v>1360.4879549999998</v>
      </c>
      <c r="J54">
        <f t="shared" si="31"/>
        <v>-0.50323753571446994</v>
      </c>
      <c r="K54">
        <f t="shared" si="35"/>
        <v>1</v>
      </c>
      <c r="L54">
        <f>AVERAGE(D604:D615)</f>
        <v>-7.2999999999999995E-2</v>
      </c>
      <c r="M54">
        <f t="shared" si="32"/>
        <v>-0.39567815178585242</v>
      </c>
      <c r="N54">
        <f>[2]HadCRUT4!C55</f>
        <v>1854.2083333333296</v>
      </c>
      <c r="O54">
        <f>[2]HadCRUT4!D55</f>
        <v>-0.29099999999999998</v>
      </c>
      <c r="Q54">
        <f t="shared" si="33"/>
        <v>-99.5</v>
      </c>
      <c r="R54">
        <f t="shared" si="36"/>
        <v>1900.5</v>
      </c>
      <c r="S54">
        <f>AVERAGE(O604:O615)</f>
        <v>-0.19858333333333333</v>
      </c>
      <c r="T54">
        <f t="shared" si="34"/>
        <v>-0.19858333333333333</v>
      </c>
      <c r="V54">
        <f t="shared" si="3"/>
        <v>-145.79166666667038</v>
      </c>
      <c r="W54">
        <f t="shared" si="4"/>
        <v>-31.641000000000002</v>
      </c>
      <c r="X54">
        <f t="shared" si="5"/>
        <v>-31.932000000000002</v>
      </c>
      <c r="Y54">
        <f t="shared" si="24"/>
        <v>-31.637384615384619</v>
      </c>
      <c r="Z54">
        <f t="shared" si="25"/>
        <v>-31.924769230769229</v>
      </c>
      <c r="AB54">
        <v>1983.1249999999961</v>
      </c>
      <c r="AC54">
        <v>-0.17</v>
      </c>
      <c r="AD54">
        <f t="shared" si="15"/>
        <v>0.12</v>
      </c>
      <c r="AE54">
        <f t="shared" si="6"/>
        <v>-5.0000000000000017E-2</v>
      </c>
      <c r="AG54">
        <f t="shared" si="7"/>
        <v>-16.875000000003865</v>
      </c>
      <c r="AH54">
        <f t="shared" si="8"/>
        <v>-31.400000000000002</v>
      </c>
      <c r="AI54">
        <f t="shared" si="9"/>
        <v>-31.450000000000003</v>
      </c>
      <c r="AJ54">
        <f t="shared" si="26"/>
        <v>-31.340769230769236</v>
      </c>
      <c r="AK54">
        <f t="shared" si="27"/>
        <v>-31.331538461538464</v>
      </c>
      <c r="AP54">
        <v>1962.2919999999999</v>
      </c>
      <c r="AQ54">
        <v>320.63</v>
      </c>
      <c r="AR54">
        <f t="shared" si="17"/>
        <v>1360.6942229199371</v>
      </c>
      <c r="AS54">
        <f t="shared" si="21"/>
        <v>1360.6324151672502</v>
      </c>
      <c r="AT54">
        <f t="shared" si="18"/>
        <v>1360.7117003628823</v>
      </c>
      <c r="AU54">
        <f t="shared" si="22"/>
        <v>1360.6739195278542</v>
      </c>
      <c r="AW54" s="2">
        <v>1899</v>
      </c>
      <c r="AX54">
        <v>295.3</v>
      </c>
      <c r="AY54">
        <f t="shared" si="37"/>
        <v>1360.3308968377396</v>
      </c>
      <c r="AZ54">
        <f t="shared" si="38"/>
        <v>1360.3382980420306</v>
      </c>
      <c r="BB54">
        <f t="shared" si="29"/>
        <v>1857.4583333333303</v>
      </c>
      <c r="BC54">
        <v>185706</v>
      </c>
      <c r="BD54">
        <v>1.03</v>
      </c>
      <c r="BE54">
        <f t="shared" si="28"/>
        <v>0.34333333333333332</v>
      </c>
    </row>
    <row r="55" spans="1:57">
      <c r="A55">
        <f t="shared" si="30"/>
        <v>1860</v>
      </c>
      <c r="B55" t="s">
        <v>3</v>
      </c>
      <c r="C55">
        <f t="shared" si="11"/>
        <v>1860.2916666666629</v>
      </c>
      <c r="D55">
        <f>'NOAA-AMO-Raw'!E$5</f>
        <v>-5.7000000000000002E-2</v>
      </c>
      <c r="H55">
        <f>'[2]TSI-Data-Yearly'!A305</f>
        <v>1907.5</v>
      </c>
      <c r="I55">
        <f>'[2]TSI-Data-Yearly'!C305</f>
        <v>1360.50692</v>
      </c>
      <c r="J55">
        <f t="shared" si="31"/>
        <v>-0.48440799999997941</v>
      </c>
      <c r="K55">
        <f t="shared" si="35"/>
        <v>1</v>
      </c>
      <c r="L55">
        <f>AVERAGE(D616:D627)</f>
        <v>-0.22666666666666668</v>
      </c>
      <c r="M55">
        <f t="shared" si="32"/>
        <v>-0.41997266666665123</v>
      </c>
      <c r="N55">
        <f>[2]HadCRUT4!C56</f>
        <v>1854.2916666666629</v>
      </c>
      <c r="O55">
        <f>[2]HadCRUT4!D56</f>
        <v>-0.34799999999999998</v>
      </c>
      <c r="Q55">
        <f t="shared" si="33"/>
        <v>-98.5</v>
      </c>
      <c r="R55">
        <f t="shared" si="36"/>
        <v>1901.5</v>
      </c>
      <c r="S55">
        <f>AVERAGE(O616:O627)</f>
        <v>-0.26150000000000001</v>
      </c>
      <c r="T55">
        <f t="shared" si="34"/>
        <v>-0.26150000000000001</v>
      </c>
      <c r="V55">
        <f t="shared" si="3"/>
        <v>-145.70833333333712</v>
      </c>
      <c r="W55">
        <f t="shared" si="4"/>
        <v>-31.698</v>
      </c>
      <c r="X55">
        <f t="shared" si="5"/>
        <v>-32.045999999999999</v>
      </c>
      <c r="Y55">
        <f t="shared" si="24"/>
        <v>-31.620923076923081</v>
      </c>
      <c r="Z55">
        <f t="shared" si="25"/>
        <v>-31.891846153846156</v>
      </c>
      <c r="AB55">
        <v>1983.2083333333294</v>
      </c>
      <c r="AC55">
        <v>0.15</v>
      </c>
      <c r="AD55">
        <f t="shared" si="15"/>
        <v>0.12</v>
      </c>
      <c r="AE55">
        <f t="shared" si="6"/>
        <v>0.27</v>
      </c>
      <c r="AG55">
        <f t="shared" si="7"/>
        <v>-16.791666666670608</v>
      </c>
      <c r="AH55">
        <f t="shared" si="8"/>
        <v>-31.080000000000002</v>
      </c>
      <c r="AI55">
        <f t="shared" si="9"/>
        <v>-30.810000000000002</v>
      </c>
      <c r="AJ55">
        <f t="shared" si="26"/>
        <v>-31.316153846153853</v>
      </c>
      <c r="AK55">
        <f t="shared" si="27"/>
        <v>-31.282307692307697</v>
      </c>
      <c r="AP55">
        <v>1962.375</v>
      </c>
      <c r="AQ55">
        <v>321.01</v>
      </c>
      <c r="AR55">
        <f t="shared" si="17"/>
        <v>1360.7035688121402</v>
      </c>
      <c r="AS55">
        <f t="shared" si="21"/>
        <v>1360.6348935313772</v>
      </c>
      <c r="AT55">
        <f t="shared" si="18"/>
        <v>1360.7174131674442</v>
      </c>
      <c r="AU55">
        <f t="shared" si="22"/>
        <v>1360.6754344618575</v>
      </c>
      <c r="AW55">
        <v>1900</v>
      </c>
      <c r="AX55">
        <v>295.7</v>
      </c>
      <c r="AY55">
        <f t="shared" si="37"/>
        <v>1360.3369103162258</v>
      </c>
      <c r="AZ55">
        <f t="shared" si="38"/>
        <v>1360.3425768632612</v>
      </c>
      <c r="BB55">
        <f t="shared" si="29"/>
        <v>1857.5416666666636</v>
      </c>
      <c r="BC55">
        <v>185707</v>
      </c>
      <c r="BD55">
        <v>1.17</v>
      </c>
      <c r="BE55">
        <f t="shared" si="28"/>
        <v>0.38999999999999996</v>
      </c>
    </row>
    <row r="56" spans="1:57">
      <c r="A56">
        <f t="shared" si="30"/>
        <v>1860</v>
      </c>
      <c r="B56" t="s">
        <v>4</v>
      </c>
      <c r="C56">
        <f t="shared" si="11"/>
        <v>1860.3749999999961</v>
      </c>
      <c r="D56">
        <f>'NOAA-AMO-Raw'!F$5</f>
        <v>0.182</v>
      </c>
      <c r="H56">
        <f>'[2]TSI-Data-Yearly'!A306</f>
        <v>1908.5</v>
      </c>
      <c r="I56">
        <f>'[2]TSI-Data-Yearly'!C306</f>
        <v>1360.54233</v>
      </c>
      <c r="J56">
        <f t="shared" si="31"/>
        <v>-0.44925092857145377</v>
      </c>
      <c r="K56">
        <f t="shared" si="35"/>
        <v>1</v>
      </c>
      <c r="L56">
        <f>AVERAGE(D628:D639)</f>
        <v>-0.12991666666666668</v>
      </c>
      <c r="M56">
        <f t="shared" si="32"/>
        <v>-0.36941736309525702</v>
      </c>
      <c r="N56">
        <f>[2]HadCRUT4!C57</f>
        <v>1854.3749999999961</v>
      </c>
      <c r="O56">
        <f>[2]HadCRUT4!D57</f>
        <v>-0.23300000000000001</v>
      </c>
      <c r="Q56">
        <f t="shared" si="33"/>
        <v>-97.5</v>
      </c>
      <c r="R56">
        <f t="shared" si="36"/>
        <v>1902.5</v>
      </c>
      <c r="S56">
        <f>AVERAGE(O628:O639)</f>
        <v>-0.40366666666666662</v>
      </c>
      <c r="T56">
        <f t="shared" si="34"/>
        <v>-0.40366666666666662</v>
      </c>
      <c r="V56">
        <f t="shared" si="3"/>
        <v>-145.62500000000387</v>
      </c>
      <c r="W56">
        <f t="shared" si="4"/>
        <v>-31.583000000000002</v>
      </c>
      <c r="X56">
        <f t="shared" si="5"/>
        <v>-31.816000000000003</v>
      </c>
      <c r="Y56">
        <f t="shared" si="24"/>
        <v>-31.621846153846153</v>
      </c>
      <c r="Z56">
        <f t="shared" si="25"/>
        <v>-31.893692307692312</v>
      </c>
      <c r="AB56">
        <v>1983.2916666666626</v>
      </c>
      <c r="AC56">
        <v>0.08</v>
      </c>
      <c r="AD56">
        <f t="shared" si="15"/>
        <v>0.12</v>
      </c>
      <c r="AE56">
        <f t="shared" si="6"/>
        <v>0.2</v>
      </c>
      <c r="AG56">
        <f t="shared" si="7"/>
        <v>-16.70833333333735</v>
      </c>
      <c r="AH56">
        <f t="shared" si="8"/>
        <v>-31.150000000000002</v>
      </c>
      <c r="AI56">
        <f t="shared" si="9"/>
        <v>-30.950000000000003</v>
      </c>
      <c r="AJ56">
        <f t="shared" si="26"/>
        <v>-31.300769230769234</v>
      </c>
      <c r="AK56">
        <f t="shared" si="27"/>
        <v>-31.251538461538466</v>
      </c>
      <c r="AP56">
        <v>1962.4580000000001</v>
      </c>
      <c r="AQ56">
        <v>320.55</v>
      </c>
      <c r="AR56">
        <f t="shared" si="17"/>
        <v>1360.6922553636839</v>
      </c>
      <c r="AS56">
        <f t="shared" si="21"/>
        <v>1360.6379016221874</v>
      </c>
      <c r="AT56">
        <f t="shared" si="18"/>
        <v>1360.7104976671849</v>
      </c>
      <c r="AU56">
        <f t="shared" si="22"/>
        <v>1360.6772731985484</v>
      </c>
      <c r="AW56">
        <v>1901</v>
      </c>
      <c r="AX56">
        <v>296.2</v>
      </c>
      <c r="AY56">
        <f t="shared" si="37"/>
        <v>1360.3444271643339</v>
      </c>
      <c r="AZ56">
        <f t="shared" si="38"/>
        <v>1360.3472026159429</v>
      </c>
      <c r="BB56">
        <f t="shared" si="29"/>
        <v>1857.6249999999968</v>
      </c>
      <c r="BC56">
        <v>185708</v>
      </c>
      <c r="BD56">
        <v>0.81</v>
      </c>
      <c r="BE56">
        <f t="shared" si="28"/>
        <v>0.27</v>
      </c>
    </row>
    <row r="57" spans="1:57">
      <c r="A57">
        <f t="shared" si="30"/>
        <v>1860</v>
      </c>
      <c r="B57" t="s">
        <v>5</v>
      </c>
      <c r="C57">
        <f t="shared" si="11"/>
        <v>1860.4583333333294</v>
      </c>
      <c r="D57">
        <f>'NOAA-AMO-Raw'!G$5</f>
        <v>0.316</v>
      </c>
      <c r="H57">
        <f>'[2]TSI-Data-Yearly'!A307</f>
        <v>1909.5</v>
      </c>
      <c r="I57">
        <f>'[2]TSI-Data-Yearly'!C307</f>
        <v>1360.5766899999999</v>
      </c>
      <c r="J57">
        <f t="shared" si="31"/>
        <v>-0.41513635714300501</v>
      </c>
      <c r="K57">
        <f t="shared" si="35"/>
        <v>1</v>
      </c>
      <c r="L57">
        <f>AVERAGE(D640:D651)</f>
        <v>-0.13708333333333331</v>
      </c>
      <c r="M57">
        <f t="shared" si="32"/>
        <v>-0.34562310119058709</v>
      </c>
      <c r="N57">
        <f>[2]HadCRUT4!C58</f>
        <v>1854.4583333333294</v>
      </c>
      <c r="O57">
        <f>[2]HadCRUT4!D58</f>
        <v>-0.216</v>
      </c>
      <c r="Q57">
        <f t="shared" si="33"/>
        <v>-96.5</v>
      </c>
      <c r="R57">
        <f t="shared" si="36"/>
        <v>1903.5</v>
      </c>
      <c r="S57">
        <f>AVERAGE(O640:O651)</f>
        <v>-0.48233333333333334</v>
      </c>
      <c r="T57">
        <f t="shared" si="34"/>
        <v>-0.48233333333333334</v>
      </c>
      <c r="V57">
        <f t="shared" si="3"/>
        <v>-145.54166666667061</v>
      </c>
      <c r="W57">
        <f t="shared" si="4"/>
        <v>-31.566000000000003</v>
      </c>
      <c r="X57">
        <f t="shared" si="5"/>
        <v>-31.782</v>
      </c>
      <c r="Y57">
        <f t="shared" si="24"/>
        <v>-31.620153846153844</v>
      </c>
      <c r="Z57">
        <f t="shared" si="25"/>
        <v>-31.890307692307694</v>
      </c>
      <c r="AB57">
        <v>1983.3749999999959</v>
      </c>
      <c r="AC57">
        <v>0.09</v>
      </c>
      <c r="AD57">
        <f t="shared" si="15"/>
        <v>0.12</v>
      </c>
      <c r="AE57">
        <f t="shared" si="6"/>
        <v>0.21</v>
      </c>
      <c r="AG57">
        <f t="shared" si="7"/>
        <v>-16.625000000004093</v>
      </c>
      <c r="AH57">
        <f t="shared" si="8"/>
        <v>-31.14</v>
      </c>
      <c r="AI57">
        <f t="shared" si="9"/>
        <v>-30.93</v>
      </c>
      <c r="AJ57">
        <f t="shared" si="26"/>
        <v>-31.276923076923076</v>
      </c>
      <c r="AK57">
        <f t="shared" si="27"/>
        <v>-31.20384615384615</v>
      </c>
      <c r="AP57">
        <v>1962.5419999999999</v>
      </c>
      <c r="AQ57">
        <v>319.58</v>
      </c>
      <c r="AR57">
        <f t="shared" si="17"/>
        <v>1360.6683987441131</v>
      </c>
      <c r="AS57">
        <f t="shared" si="21"/>
        <v>1360.6411745763396</v>
      </c>
      <c r="AT57">
        <f t="shared" si="18"/>
        <v>1360.6959149818558</v>
      </c>
      <c r="AU57">
        <f t="shared" si="22"/>
        <v>1360.6792738365834</v>
      </c>
      <c r="AW57">
        <v>1902</v>
      </c>
      <c r="AX57">
        <v>296.60000000000002</v>
      </c>
      <c r="AY57">
        <f t="shared" si="37"/>
        <v>1360.3504406428201</v>
      </c>
      <c r="AZ57">
        <f t="shared" si="38"/>
        <v>1360.3524065877098</v>
      </c>
      <c r="BB57">
        <f t="shared" si="29"/>
        <v>1857.7083333333301</v>
      </c>
      <c r="BC57">
        <v>185709</v>
      </c>
      <c r="BD57">
        <v>0.84</v>
      </c>
      <c r="BE57">
        <f t="shared" si="28"/>
        <v>0.27999999999999997</v>
      </c>
    </row>
    <row r="58" spans="1:57">
      <c r="A58">
        <f t="shared" si="30"/>
        <v>1860</v>
      </c>
      <c r="B58" t="s">
        <v>6</v>
      </c>
      <c r="C58">
        <f t="shared" si="11"/>
        <v>1860.5416666666626</v>
      </c>
      <c r="D58">
        <f>'NOAA-AMO-Raw'!H$5</f>
        <v>0.24199999999999999</v>
      </c>
      <c r="H58">
        <f>'[2]TSI-Data-Yearly'!A308</f>
        <v>1910.5</v>
      </c>
      <c r="I58">
        <f>'[2]TSI-Data-Yearly'!C308</f>
        <v>1360.6014749999999</v>
      </c>
      <c r="J58">
        <f t="shared" si="31"/>
        <v>-0.3905283928572274</v>
      </c>
      <c r="K58">
        <f t="shared" si="35"/>
        <v>1</v>
      </c>
      <c r="L58">
        <f>AVERAGE(D652:D663)</f>
        <v>-0.24750000000000005</v>
      </c>
      <c r="M58">
        <f t="shared" si="32"/>
        <v>-0.35477129464292056</v>
      </c>
      <c r="N58">
        <f>[2]HadCRUT4!C59</f>
        <v>1854.5416666666626</v>
      </c>
      <c r="O58">
        <f>[2]HadCRUT4!D59</f>
        <v>-0.23100000000000001</v>
      </c>
      <c r="Q58">
        <f t="shared" si="33"/>
        <v>-95.5</v>
      </c>
      <c r="R58">
        <f t="shared" si="36"/>
        <v>1904.5</v>
      </c>
      <c r="S58">
        <f>AVERAGE(O652:O663)</f>
        <v>-0.51858333333333329</v>
      </c>
      <c r="T58">
        <f t="shared" si="34"/>
        <v>-0.51858333333333329</v>
      </c>
      <c r="V58">
        <f t="shared" si="3"/>
        <v>-145.45833333333735</v>
      </c>
      <c r="W58">
        <f t="shared" si="4"/>
        <v>-31.581000000000003</v>
      </c>
      <c r="X58">
        <f t="shared" si="5"/>
        <v>-31.812000000000001</v>
      </c>
      <c r="Y58">
        <f t="shared" si="24"/>
        <v>-31.599538461538462</v>
      </c>
      <c r="Z58">
        <f t="shared" si="25"/>
        <v>-31.849076923076925</v>
      </c>
      <c r="AB58">
        <v>1983.4583333333292</v>
      </c>
      <c r="AC58">
        <v>-0.18</v>
      </c>
      <c r="AD58">
        <f t="shared" si="15"/>
        <v>0.12</v>
      </c>
      <c r="AE58">
        <f t="shared" si="6"/>
        <v>-0.06</v>
      </c>
      <c r="AG58">
        <f t="shared" si="7"/>
        <v>-16.541666666670835</v>
      </c>
      <c r="AH58">
        <f t="shared" si="8"/>
        <v>-31.41</v>
      </c>
      <c r="AI58">
        <f t="shared" si="9"/>
        <v>-31.470000000000002</v>
      </c>
      <c r="AJ58">
        <f t="shared" si="26"/>
        <v>-31.279999999999998</v>
      </c>
      <c r="AK58">
        <f t="shared" si="27"/>
        <v>-31.21</v>
      </c>
      <c r="AP58">
        <v>1962.625</v>
      </c>
      <c r="AQ58">
        <v>317.39999999999998</v>
      </c>
      <c r="AR58">
        <f t="shared" si="17"/>
        <v>1360.6147828362114</v>
      </c>
      <c r="AS58">
        <f t="shared" si="21"/>
        <v>1360.643331320694</v>
      </c>
      <c r="AT58">
        <f t="shared" si="18"/>
        <v>1360.6631415241056</v>
      </c>
      <c r="AU58">
        <f t="shared" si="22"/>
        <v>1360.6805921760974</v>
      </c>
      <c r="AW58">
        <v>1903</v>
      </c>
      <c r="AX58">
        <v>297</v>
      </c>
      <c r="AY58">
        <f t="shared" si="37"/>
        <v>1360.3564541213063</v>
      </c>
      <c r="AZ58">
        <f t="shared" si="38"/>
        <v>1360.3579574909281</v>
      </c>
      <c r="BB58">
        <f t="shared" si="29"/>
        <v>1857.7916666666633</v>
      </c>
      <c r="BC58">
        <v>185710</v>
      </c>
      <c r="BD58">
        <v>0.7</v>
      </c>
      <c r="BE58">
        <f t="shared" si="28"/>
        <v>0.23333333333333331</v>
      </c>
    </row>
    <row r="59" spans="1:57">
      <c r="A59">
        <f t="shared" si="30"/>
        <v>1860</v>
      </c>
      <c r="B59" t="s">
        <v>7</v>
      </c>
      <c r="C59">
        <f t="shared" si="11"/>
        <v>1860.6249999999959</v>
      </c>
      <c r="D59">
        <f>'NOAA-AMO-Raw'!I$5</f>
        <v>5.1999999999999998E-2</v>
      </c>
      <c r="H59">
        <f>'[2]TSI-Data-Yearly'!A309</f>
        <v>1911.5</v>
      </c>
      <c r="I59">
        <f>'[2]TSI-Data-Yearly'!C309</f>
        <v>1360.6177700000001</v>
      </c>
      <c r="J59">
        <f t="shared" si="31"/>
        <v>-0.37434978571424482</v>
      </c>
      <c r="K59">
        <f t="shared" si="35"/>
        <v>1</v>
      </c>
      <c r="L59">
        <f>AVERAGE(D664:D675)</f>
        <v>-0.21358333333333335</v>
      </c>
      <c r="M59">
        <f t="shared" si="32"/>
        <v>-0.33415817261901692</v>
      </c>
      <c r="N59">
        <f>[2]HadCRUT4!C60</f>
        <v>1854.6249999999959</v>
      </c>
      <c r="O59">
        <f>[2]HadCRUT4!D60</f>
        <v>-0.16900000000000001</v>
      </c>
      <c r="Q59">
        <f t="shared" si="33"/>
        <v>-94.5</v>
      </c>
      <c r="R59">
        <f t="shared" si="36"/>
        <v>1905.5</v>
      </c>
      <c r="S59">
        <f>AVERAGE(O664:O675)</f>
        <v>-0.37799999999999995</v>
      </c>
      <c r="T59">
        <f t="shared" si="34"/>
        <v>-0.37799999999999995</v>
      </c>
      <c r="V59">
        <f t="shared" si="3"/>
        <v>-145.37500000000409</v>
      </c>
      <c r="W59">
        <f t="shared" si="4"/>
        <v>-31.519000000000002</v>
      </c>
      <c r="X59">
        <f t="shared" si="5"/>
        <v>-31.688000000000002</v>
      </c>
      <c r="Y59">
        <f t="shared" si="24"/>
        <v>-31.601615384615382</v>
      </c>
      <c r="Z59">
        <f t="shared" si="25"/>
        <v>-31.85323076923077</v>
      </c>
      <c r="AB59">
        <v>1983.5416666666624</v>
      </c>
      <c r="AC59">
        <v>0</v>
      </c>
      <c r="AD59">
        <f t="shared" si="15"/>
        <v>0.12</v>
      </c>
      <c r="AE59">
        <f t="shared" si="6"/>
        <v>0.12</v>
      </c>
      <c r="AG59">
        <f t="shared" si="7"/>
        <v>-16.458333333337578</v>
      </c>
      <c r="AH59">
        <f t="shared" si="8"/>
        <v>-31.23</v>
      </c>
      <c r="AI59">
        <f t="shared" si="9"/>
        <v>-31.110000000000003</v>
      </c>
      <c r="AJ59">
        <f t="shared" si="26"/>
        <v>-31.295384615384613</v>
      </c>
      <c r="AK59">
        <f t="shared" si="27"/>
        <v>-31.240769230769235</v>
      </c>
      <c r="AP59">
        <v>1962.7080000000001</v>
      </c>
      <c r="AQ59">
        <v>316.26</v>
      </c>
      <c r="AR59">
        <f t="shared" si="17"/>
        <v>1360.5867451596023</v>
      </c>
      <c r="AS59">
        <f t="shared" si="21"/>
        <v>1360.6457907660106</v>
      </c>
      <c r="AT59">
        <f t="shared" si="18"/>
        <v>1360.6460031104198</v>
      </c>
      <c r="AU59">
        <f t="shared" si="22"/>
        <v>1360.682095545719</v>
      </c>
      <c r="AW59">
        <v>1904</v>
      </c>
      <c r="AX59">
        <v>297.5</v>
      </c>
      <c r="AY59">
        <f t="shared" si="37"/>
        <v>1360.3639709694141</v>
      </c>
      <c r="AZ59">
        <f t="shared" si="38"/>
        <v>1360.3639709694141</v>
      </c>
      <c r="BB59">
        <f t="shared" si="29"/>
        <v>1857.8749999999966</v>
      </c>
      <c r="BC59">
        <v>185711</v>
      </c>
      <c r="BD59">
        <v>0.38</v>
      </c>
      <c r="BE59">
        <f t="shared" si="28"/>
        <v>0.12666666666666668</v>
      </c>
    </row>
    <row r="60" spans="1:57">
      <c r="A60">
        <f t="shared" si="30"/>
        <v>1860</v>
      </c>
      <c r="B60" t="s">
        <v>8</v>
      </c>
      <c r="C60">
        <f t="shared" si="11"/>
        <v>1860.7083333333292</v>
      </c>
      <c r="D60">
        <f>'NOAA-AMO-Raw'!J$5</f>
        <v>7.0000000000000001E-3</v>
      </c>
      <c r="H60">
        <f>'[2]TSI-Data-Yearly'!A310</f>
        <v>1912.5</v>
      </c>
      <c r="I60">
        <f>'[2]TSI-Data-Yearly'!C310</f>
        <v>1360.6319900000001</v>
      </c>
      <c r="J60">
        <f t="shared" si="31"/>
        <v>-0.36023135714279436</v>
      </c>
      <c r="K60">
        <f t="shared" si="35"/>
        <v>1</v>
      </c>
      <c r="L60">
        <f>AVERAGE(D676:D687)</f>
        <v>-0.22783333333333336</v>
      </c>
      <c r="M60">
        <f t="shared" si="32"/>
        <v>-0.32713185119042909</v>
      </c>
      <c r="N60">
        <f>[2]HadCRUT4!C61</f>
        <v>1854.7083333333292</v>
      </c>
      <c r="O60">
        <f>[2]HadCRUT4!D61</f>
        <v>-0.121</v>
      </c>
      <c r="Q60">
        <f t="shared" si="33"/>
        <v>-93.5</v>
      </c>
      <c r="R60">
        <f t="shared" si="36"/>
        <v>1906.5</v>
      </c>
      <c r="S60">
        <f>AVERAGE(O676:O687)</f>
        <v>-0.28466666666666662</v>
      </c>
      <c r="T60">
        <f t="shared" si="34"/>
        <v>-0.28466666666666662</v>
      </c>
      <c r="V60">
        <f t="shared" si="3"/>
        <v>-145.29166666667084</v>
      </c>
      <c r="W60">
        <f t="shared" si="4"/>
        <v>-31.471</v>
      </c>
      <c r="X60">
        <f t="shared" si="5"/>
        <v>-31.592000000000002</v>
      </c>
      <c r="Y60">
        <f t="shared" si="24"/>
        <v>-31.602769230769233</v>
      </c>
      <c r="Z60">
        <f t="shared" si="25"/>
        <v>-31.855538461538462</v>
      </c>
      <c r="AB60">
        <v>1983.6249999999957</v>
      </c>
      <c r="AC60">
        <v>0.03</v>
      </c>
      <c r="AD60">
        <f t="shared" si="15"/>
        <v>0.12</v>
      </c>
      <c r="AE60">
        <f t="shared" si="6"/>
        <v>0.15</v>
      </c>
      <c r="AG60">
        <f t="shared" si="7"/>
        <v>-16.37500000000432</v>
      </c>
      <c r="AH60">
        <f t="shared" si="8"/>
        <v>-31.200000000000003</v>
      </c>
      <c r="AI60">
        <f t="shared" si="9"/>
        <v>-31.05</v>
      </c>
      <c r="AJ60">
        <f t="shared" si="26"/>
        <v>-31.313846153846153</v>
      </c>
      <c r="AK60">
        <f t="shared" si="27"/>
        <v>-31.277692307692309</v>
      </c>
      <c r="AP60">
        <v>1962.7919999999999</v>
      </c>
      <c r="AQ60">
        <v>315.42</v>
      </c>
      <c r="AR60">
        <f t="shared" si="17"/>
        <v>1360.5660858189431</v>
      </c>
      <c r="AS60">
        <f t="shared" si="21"/>
        <v>1360.6490258825429</v>
      </c>
      <c r="AT60">
        <f t="shared" si="18"/>
        <v>1360.6333748055986</v>
      </c>
      <c r="AU60">
        <f t="shared" si="22"/>
        <v>1360.6840730549907</v>
      </c>
      <c r="AW60">
        <v>1905</v>
      </c>
      <c r="AX60">
        <v>298</v>
      </c>
      <c r="AY60">
        <f t="shared" si="37"/>
        <v>1360.3714878175219</v>
      </c>
      <c r="AZ60">
        <f t="shared" si="38"/>
        <v>1360.3705626669857</v>
      </c>
      <c r="BB60">
        <f t="shared" si="29"/>
        <v>1857.9583333333298</v>
      </c>
      <c r="BC60">
        <v>185712</v>
      </c>
      <c r="BD60">
        <v>-0.55000000000000004</v>
      </c>
      <c r="BE60">
        <f t="shared" si="28"/>
        <v>-0.18333333333333335</v>
      </c>
    </row>
    <row r="61" spans="1:57">
      <c r="A61">
        <f t="shared" si="30"/>
        <v>1860</v>
      </c>
      <c r="B61" t="s">
        <v>9</v>
      </c>
      <c r="C61">
        <f t="shared" si="11"/>
        <v>1860.7916666666624</v>
      </c>
      <c r="D61">
        <f>'NOAA-AMO-Raw'!K$5</f>
        <v>0.122</v>
      </c>
      <c r="H61">
        <f>'[2]TSI-Data-Yearly'!A311</f>
        <v>1913.5</v>
      </c>
      <c r="I61">
        <f>'[2]TSI-Data-Yearly'!C311</f>
        <v>1360.6398450000002</v>
      </c>
      <c r="J61">
        <f t="shared" si="31"/>
        <v>-0.35243246428558922</v>
      </c>
      <c r="K61">
        <f t="shared" si="35"/>
        <v>1</v>
      </c>
      <c r="L61">
        <f>AVERAGE(D688:D699)</f>
        <v>-0.38791666666666669</v>
      </c>
      <c r="M61">
        <f t="shared" si="32"/>
        <v>-0.3613035148808586</v>
      </c>
      <c r="N61">
        <f>[2]HadCRUT4!C62</f>
        <v>1854.7916666666624</v>
      </c>
      <c r="O61">
        <f>[2]HadCRUT4!D62</f>
        <v>-0.191</v>
      </c>
      <c r="Q61">
        <f t="shared" si="33"/>
        <v>-92.5</v>
      </c>
      <c r="R61">
        <f t="shared" si="36"/>
        <v>1907.5</v>
      </c>
      <c r="S61">
        <f>AVERAGE(O688:O699)</f>
        <v>-0.46674999999999994</v>
      </c>
      <c r="T61">
        <f t="shared" si="34"/>
        <v>-0.46674999999999994</v>
      </c>
      <c r="V61">
        <f t="shared" si="3"/>
        <v>-145.20833333333758</v>
      </c>
      <c r="W61">
        <f t="shared" si="4"/>
        <v>-31.541</v>
      </c>
      <c r="X61">
        <f t="shared" si="5"/>
        <v>-31.732000000000003</v>
      </c>
      <c r="Y61">
        <f t="shared" si="24"/>
        <v>-31.59738461538462</v>
      </c>
      <c r="Z61">
        <f t="shared" si="25"/>
        <v>-31.844769230769227</v>
      </c>
      <c r="AB61">
        <v>1983.7083333333289</v>
      </c>
      <c r="AC61">
        <v>-0.01</v>
      </c>
      <c r="AD61">
        <f t="shared" si="15"/>
        <v>0.12</v>
      </c>
      <c r="AE61">
        <f t="shared" si="6"/>
        <v>0.11</v>
      </c>
      <c r="AG61">
        <f t="shared" si="7"/>
        <v>-16.291666666671063</v>
      </c>
      <c r="AH61">
        <f t="shared" si="8"/>
        <v>-31.240000000000002</v>
      </c>
      <c r="AI61">
        <f t="shared" si="9"/>
        <v>-31.130000000000003</v>
      </c>
      <c r="AJ61">
        <f t="shared" si="26"/>
        <v>-31.311538461538461</v>
      </c>
      <c r="AK61">
        <f t="shared" si="27"/>
        <v>-31.273076923076925</v>
      </c>
      <c r="AP61">
        <v>1962.875</v>
      </c>
      <c r="AQ61">
        <v>316.69</v>
      </c>
      <c r="AR61">
        <f t="shared" si="17"/>
        <v>1360.5973207744637</v>
      </c>
      <c r="AS61">
        <f t="shared" si="21"/>
        <v>1360.6520907297829</v>
      </c>
      <c r="AT61">
        <f t="shared" si="18"/>
        <v>1360.6524675997925</v>
      </c>
      <c r="AU61">
        <f t="shared" si="22"/>
        <v>1360.6859464848267</v>
      </c>
      <c r="AW61">
        <v>1906</v>
      </c>
      <c r="AX61">
        <v>298.39999999999998</v>
      </c>
      <c r="AY61">
        <f t="shared" si="37"/>
        <v>1360.3775012960082</v>
      </c>
      <c r="AZ61">
        <f t="shared" si="38"/>
        <v>1360.3771543645571</v>
      </c>
      <c r="BB61">
        <f t="shared" si="29"/>
        <v>1858.0416666666631</v>
      </c>
      <c r="BC61">
        <v>185801</v>
      </c>
      <c r="BD61">
        <v>-0.96</v>
      </c>
      <c r="BE61">
        <f t="shared" si="28"/>
        <v>-0.32</v>
      </c>
    </row>
    <row r="62" spans="1:57">
      <c r="A62">
        <f t="shared" si="30"/>
        <v>1860</v>
      </c>
      <c r="B62" t="s">
        <v>10</v>
      </c>
      <c r="C62">
        <f t="shared" si="11"/>
        <v>1860.8749999999957</v>
      </c>
      <c r="D62">
        <f>'NOAA-AMO-Raw'!L$5</f>
        <v>5.0000000000000001E-3</v>
      </c>
      <c r="H62">
        <f>'[2]TSI-Data-Yearly'!A312</f>
        <v>1914.5</v>
      </c>
      <c r="I62">
        <f>'[2]TSI-Data-Yearly'!C312</f>
        <v>1360.6380799999999</v>
      </c>
      <c r="J62">
        <f t="shared" si="31"/>
        <v>-0.35418485714293546</v>
      </c>
      <c r="K62">
        <f t="shared" si="35"/>
        <v>1</v>
      </c>
      <c r="L62">
        <f>AVERAGE(D700:D711)</f>
        <v>-0.29016666666666668</v>
      </c>
      <c r="M62">
        <f t="shared" si="32"/>
        <v>-0.33818030952386829</v>
      </c>
      <c r="N62">
        <f>[2]HadCRUT4!C63</f>
        <v>1854.8749999999957</v>
      </c>
      <c r="O62">
        <f>[2]HadCRUT4!D63</f>
        <v>-0.372</v>
      </c>
      <c r="Q62">
        <f t="shared" si="33"/>
        <v>-91.5</v>
      </c>
      <c r="R62">
        <f t="shared" si="36"/>
        <v>1908.5</v>
      </c>
      <c r="S62">
        <f>AVERAGE(O700:O711)</f>
        <v>-0.5126666666666666</v>
      </c>
      <c r="T62">
        <f t="shared" si="34"/>
        <v>-0.5126666666666666</v>
      </c>
      <c r="V62">
        <f t="shared" si="3"/>
        <v>-145.12500000000432</v>
      </c>
      <c r="W62">
        <f t="shared" si="4"/>
        <v>-31.722000000000001</v>
      </c>
      <c r="X62">
        <f t="shared" si="5"/>
        <v>-32.094000000000001</v>
      </c>
      <c r="Y62">
        <f t="shared" si="24"/>
        <v>-31.596538461538465</v>
      </c>
      <c r="Z62">
        <f t="shared" si="25"/>
        <v>-31.843076923076925</v>
      </c>
      <c r="AB62">
        <v>1983.7916666666622</v>
      </c>
      <c r="AC62">
        <v>-0.1</v>
      </c>
      <c r="AD62">
        <f t="shared" si="15"/>
        <v>0.12</v>
      </c>
      <c r="AE62">
        <f t="shared" si="6"/>
        <v>1.999999999999999E-2</v>
      </c>
      <c r="AG62">
        <f t="shared" si="7"/>
        <v>-16.208333333337805</v>
      </c>
      <c r="AH62">
        <f t="shared" si="8"/>
        <v>-31.330000000000002</v>
      </c>
      <c r="AI62">
        <f t="shared" si="9"/>
        <v>-31.310000000000002</v>
      </c>
      <c r="AJ62">
        <f t="shared" si="26"/>
        <v>-31.342307692307692</v>
      </c>
      <c r="AK62">
        <f t="shared" si="27"/>
        <v>-31.334615384615386</v>
      </c>
      <c r="AP62">
        <v>1962.9580000000001</v>
      </c>
      <c r="AQ62">
        <v>317.69</v>
      </c>
      <c r="AR62">
        <f t="shared" si="17"/>
        <v>1360.6219152276296</v>
      </c>
      <c r="AS62">
        <f t="shared" si="21"/>
        <v>1360.6529609950489</v>
      </c>
      <c r="AT62">
        <f t="shared" si="18"/>
        <v>1360.6675012960081</v>
      </c>
      <c r="AU62">
        <f t="shared" si="22"/>
        <v>1360.6864784463853</v>
      </c>
      <c r="AW62">
        <v>1907</v>
      </c>
      <c r="AX62">
        <v>298.8</v>
      </c>
      <c r="AY62">
        <f t="shared" si="37"/>
        <v>1360.3835147744944</v>
      </c>
      <c r="AZ62">
        <f t="shared" si="38"/>
        <v>1360.3836304183117</v>
      </c>
      <c r="BB62">
        <f t="shared" si="29"/>
        <v>1858.1249999999964</v>
      </c>
      <c r="BC62">
        <v>185802</v>
      </c>
      <c r="BD62">
        <v>-1.53</v>
      </c>
      <c r="BE62">
        <f t="shared" si="28"/>
        <v>-0.51</v>
      </c>
    </row>
    <row r="63" spans="1:57">
      <c r="A63">
        <f t="shared" si="30"/>
        <v>1860</v>
      </c>
      <c r="B63" t="s">
        <v>11</v>
      </c>
      <c r="C63">
        <f t="shared" si="11"/>
        <v>1860.9583333333289</v>
      </c>
      <c r="D63">
        <f>'NOAA-AMO-Raw'!M$5</f>
        <v>0.154</v>
      </c>
      <c r="H63">
        <f>'[2]TSI-Data-Yearly'!A313</f>
        <v>1915.5</v>
      </c>
      <c r="I63">
        <f>'[2]TSI-Data-Yearly'!C313</f>
        <v>1360.625955</v>
      </c>
      <c r="J63">
        <f t="shared" si="31"/>
        <v>-0.36622325000004685</v>
      </c>
      <c r="K63">
        <f t="shared" si="35"/>
        <v>1</v>
      </c>
      <c r="L63">
        <f>AVERAGE(D712:D723)</f>
        <v>9.3499999999999986E-2</v>
      </c>
      <c r="M63">
        <f t="shared" si="32"/>
        <v>-0.25129243750003516</v>
      </c>
      <c r="N63">
        <f>[2]HadCRUT4!C64</f>
        <v>1854.9583333333289</v>
      </c>
      <c r="O63">
        <f>[2]HadCRUT4!D64</f>
        <v>-0.23499999999999999</v>
      </c>
      <c r="Q63">
        <f t="shared" si="33"/>
        <v>-90.5</v>
      </c>
      <c r="R63">
        <f t="shared" si="36"/>
        <v>1909.5</v>
      </c>
      <c r="S63">
        <f>AVERAGE(O712:O723)</f>
        <v>-0.52366666666666672</v>
      </c>
      <c r="T63">
        <f t="shared" si="34"/>
        <v>-0.52366666666666672</v>
      </c>
      <c r="V63">
        <f t="shared" si="3"/>
        <v>-145.04166666667106</v>
      </c>
      <c r="W63">
        <f t="shared" si="4"/>
        <v>-31.585000000000001</v>
      </c>
      <c r="X63">
        <f t="shared" si="5"/>
        <v>-31.82</v>
      </c>
      <c r="Y63">
        <f t="shared" si="24"/>
        <v>-31.591153846153855</v>
      </c>
      <c r="Z63">
        <f t="shared" si="25"/>
        <v>-31.83230769230769</v>
      </c>
      <c r="AB63">
        <v>1983.8749999999955</v>
      </c>
      <c r="AC63">
        <v>-0.08</v>
      </c>
      <c r="AD63">
        <f t="shared" si="15"/>
        <v>0.12</v>
      </c>
      <c r="AE63">
        <f t="shared" si="6"/>
        <v>3.9999999999999994E-2</v>
      </c>
      <c r="AG63">
        <f t="shared" si="7"/>
        <v>-16.125000000004547</v>
      </c>
      <c r="AH63">
        <f t="shared" si="8"/>
        <v>-31.310000000000002</v>
      </c>
      <c r="AI63">
        <f t="shared" si="9"/>
        <v>-31.270000000000003</v>
      </c>
      <c r="AJ63">
        <f t="shared" si="26"/>
        <v>-31.356923076923074</v>
      </c>
      <c r="AK63">
        <f t="shared" si="27"/>
        <v>-31.363846153846151</v>
      </c>
      <c r="AP63">
        <v>1963.0419999999999</v>
      </c>
      <c r="AQ63">
        <v>318.74</v>
      </c>
      <c r="AR63">
        <f t="shared" si="17"/>
        <v>1360.6477394034537</v>
      </c>
      <c r="AS63">
        <f t="shared" si="21"/>
        <v>1360.6514285714288</v>
      </c>
      <c r="AT63">
        <f t="shared" si="18"/>
        <v>1360.6832866770346</v>
      </c>
      <c r="AU63">
        <f t="shared" si="22"/>
        <v>1360.6855417314671</v>
      </c>
      <c r="AW63">
        <v>1908</v>
      </c>
      <c r="AX63">
        <v>299.3</v>
      </c>
      <c r="AY63">
        <f t="shared" si="37"/>
        <v>1360.3910316226022</v>
      </c>
      <c r="AZ63">
        <f t="shared" si="38"/>
        <v>1360.3896438967979</v>
      </c>
      <c r="BB63">
        <f t="shared" si="29"/>
        <v>1858.2083333333296</v>
      </c>
      <c r="BC63">
        <v>185803</v>
      </c>
      <c r="BD63">
        <v>-1.76</v>
      </c>
      <c r="BE63">
        <f t="shared" si="28"/>
        <v>-0.58666666666666667</v>
      </c>
    </row>
    <row r="64" spans="1:57">
      <c r="A64">
        <f t="shared" si="30"/>
        <v>1861</v>
      </c>
      <c r="B64" t="s">
        <v>0</v>
      </c>
      <c r="C64">
        <f t="shared" si="11"/>
        <v>1861.0416666666622</v>
      </c>
      <c r="D64">
        <f>'NOAA-AMO-Raw'!B$6</f>
        <v>1.2999999999999999E-2</v>
      </c>
      <c r="H64">
        <f>'[2]TSI-Data-Yearly'!A314</f>
        <v>1916.5</v>
      </c>
      <c r="I64">
        <f>'[2]TSI-Data-Yearly'!C314</f>
        <v>1360.6332449999998</v>
      </c>
      <c r="J64">
        <f t="shared" si="31"/>
        <v>-0.35898532142883277</v>
      </c>
      <c r="K64">
        <f t="shared" si="35"/>
        <v>1</v>
      </c>
      <c r="L64">
        <f>AVERAGE(D724:D735)</f>
        <v>-7.6499999999999999E-2</v>
      </c>
      <c r="M64">
        <f t="shared" si="32"/>
        <v>-0.28836399107162458</v>
      </c>
      <c r="N64">
        <f>[2]HadCRUT4!C65</f>
        <v>1855.0416666666622</v>
      </c>
      <c r="O64">
        <f>[2]HadCRUT4!D65</f>
        <v>-0.17599999999999999</v>
      </c>
      <c r="Q64">
        <f t="shared" si="33"/>
        <v>-89.5</v>
      </c>
      <c r="R64">
        <f t="shared" si="36"/>
        <v>1910.5</v>
      </c>
      <c r="S64">
        <f>AVERAGE(O724:O735)</f>
        <v>-0.49108333333333337</v>
      </c>
      <c r="T64">
        <f t="shared" si="34"/>
        <v>-0.49108333333333337</v>
      </c>
      <c r="V64">
        <f t="shared" si="3"/>
        <v>-144.95833333333781</v>
      </c>
      <c r="W64">
        <f t="shared" si="4"/>
        <v>-31.526</v>
      </c>
      <c r="X64">
        <f t="shared" si="5"/>
        <v>-31.702000000000002</v>
      </c>
      <c r="Y64">
        <f t="shared" si="24"/>
        <v>-31.595230769230774</v>
      </c>
      <c r="Z64">
        <f t="shared" si="25"/>
        <v>-31.840461538461533</v>
      </c>
      <c r="AB64">
        <v>1983.9583333333287</v>
      </c>
      <c r="AC64">
        <v>-0.31</v>
      </c>
      <c r="AD64">
        <f t="shared" si="15"/>
        <v>0.12</v>
      </c>
      <c r="AE64">
        <f t="shared" si="6"/>
        <v>-0.19</v>
      </c>
      <c r="AG64">
        <f t="shared" si="7"/>
        <v>-16.04166666667129</v>
      </c>
      <c r="AH64">
        <f t="shared" si="8"/>
        <v>-31.540000000000003</v>
      </c>
      <c r="AI64">
        <f t="shared" si="9"/>
        <v>-31.73</v>
      </c>
      <c r="AJ64">
        <f t="shared" si="26"/>
        <v>-31.38</v>
      </c>
      <c r="AK64">
        <f t="shared" si="27"/>
        <v>-31.410000000000004</v>
      </c>
      <c r="AP64">
        <v>1963.125</v>
      </c>
      <c r="AQ64">
        <v>319.08</v>
      </c>
      <c r="AR64">
        <f t="shared" si="17"/>
        <v>1360.65610151753</v>
      </c>
      <c r="AS64">
        <f t="shared" si="21"/>
        <v>1360.6480042667956</v>
      </c>
      <c r="AT64">
        <f t="shared" si="18"/>
        <v>1360.688398133748</v>
      </c>
      <c r="AU64">
        <f t="shared" si="22"/>
        <v>1360.6834485783788</v>
      </c>
      <c r="AW64">
        <v>1909</v>
      </c>
      <c r="AX64">
        <v>299.7</v>
      </c>
      <c r="AY64">
        <f t="shared" si="37"/>
        <v>1360.3970451010885</v>
      </c>
      <c r="AZ64">
        <f t="shared" si="38"/>
        <v>1360.3954260876501</v>
      </c>
      <c r="BB64">
        <f t="shared" si="29"/>
        <v>1858.2916666666629</v>
      </c>
      <c r="BC64">
        <v>185804</v>
      </c>
      <c r="BD64">
        <v>-0.82</v>
      </c>
      <c r="BE64">
        <f t="shared" si="28"/>
        <v>-0.27333333333333332</v>
      </c>
    </row>
    <row r="65" spans="1:57">
      <c r="A65">
        <f t="shared" si="30"/>
        <v>1861</v>
      </c>
      <c r="B65" t="s">
        <v>1</v>
      </c>
      <c r="C65">
        <f t="shared" si="11"/>
        <v>1861.1249999999955</v>
      </c>
      <c r="D65">
        <f>'NOAA-AMO-Raw'!C$6</f>
        <v>-9.7000000000000003E-2</v>
      </c>
      <c r="H65">
        <f>'[2]TSI-Data-Yearly'!A315</f>
        <v>1917.5</v>
      </c>
      <c r="I65">
        <f>'[2]TSI-Data-Yearly'!C315</f>
        <v>1360.6366499999999</v>
      </c>
      <c r="J65">
        <f t="shared" si="31"/>
        <v>-0.35560464285724847</v>
      </c>
      <c r="K65">
        <f t="shared" si="35"/>
        <v>1</v>
      </c>
      <c r="L65">
        <f>AVERAGE(D736:D747)</f>
        <v>-0.27983333333333332</v>
      </c>
      <c r="M65">
        <f t="shared" si="32"/>
        <v>-0.33666181547626972</v>
      </c>
      <c r="N65">
        <f>[2]HadCRUT4!C66</f>
        <v>1855.1249999999955</v>
      </c>
      <c r="O65">
        <f>[2]HadCRUT4!D66</f>
        <v>-0.4</v>
      </c>
      <c r="Q65">
        <f t="shared" si="33"/>
        <v>-88.5</v>
      </c>
      <c r="R65">
        <f t="shared" si="36"/>
        <v>1911.5</v>
      </c>
      <c r="S65">
        <f>AVERAGE(O736:O747)</f>
        <v>-0.54508333333333325</v>
      </c>
      <c r="T65">
        <f t="shared" si="34"/>
        <v>-0.54508333333333325</v>
      </c>
      <c r="V65">
        <f t="shared" si="3"/>
        <v>-144.87500000000455</v>
      </c>
      <c r="W65">
        <f t="shared" si="4"/>
        <v>-31.75</v>
      </c>
      <c r="X65">
        <f t="shared" si="5"/>
        <v>-32.15</v>
      </c>
      <c r="Y65">
        <f t="shared" si="24"/>
        <v>-31.589923076923078</v>
      </c>
      <c r="Z65">
        <f t="shared" si="25"/>
        <v>-31.829846153846145</v>
      </c>
      <c r="AB65">
        <v>1984.041666666662</v>
      </c>
      <c r="AC65">
        <v>-0.36</v>
      </c>
      <c r="AD65">
        <f t="shared" si="15"/>
        <v>0.12</v>
      </c>
      <c r="AE65">
        <f t="shared" si="6"/>
        <v>-0.24</v>
      </c>
      <c r="AG65">
        <f t="shared" si="7"/>
        <v>-15.958333333338032</v>
      </c>
      <c r="AH65">
        <f t="shared" si="8"/>
        <v>-31.59</v>
      </c>
      <c r="AI65">
        <f t="shared" si="9"/>
        <v>-31.830000000000002</v>
      </c>
      <c r="AJ65">
        <f t="shared" si="26"/>
        <v>-31.388461538461534</v>
      </c>
      <c r="AK65">
        <f t="shared" si="27"/>
        <v>-31.426923076923078</v>
      </c>
      <c r="AP65">
        <v>1963.2080000000001</v>
      </c>
      <c r="AQ65">
        <v>319.86</v>
      </c>
      <c r="AR65">
        <f t="shared" si="17"/>
        <v>1360.6752851909996</v>
      </c>
      <c r="AS65">
        <f t="shared" si="21"/>
        <v>1360.6457529283903</v>
      </c>
      <c r="AT65">
        <f t="shared" si="18"/>
        <v>1360.7001244167961</v>
      </c>
      <c r="AU65">
        <f t="shared" si="22"/>
        <v>1360.6820724169559</v>
      </c>
      <c r="AW65">
        <v>1910</v>
      </c>
      <c r="AX65">
        <v>300.10000000000002</v>
      </c>
      <c r="AY65">
        <f t="shared" si="37"/>
        <v>1360.4030585795749</v>
      </c>
      <c r="AZ65">
        <f t="shared" si="38"/>
        <v>1360.4012082785021</v>
      </c>
      <c r="BB65">
        <f t="shared" si="29"/>
        <v>1858.3749999999961</v>
      </c>
      <c r="BC65">
        <v>185805</v>
      </c>
      <c r="BD65">
        <v>0.49</v>
      </c>
      <c r="BE65">
        <f t="shared" si="28"/>
        <v>0.16333333333333333</v>
      </c>
    </row>
    <row r="66" spans="1:57">
      <c r="A66">
        <f t="shared" si="30"/>
        <v>1861</v>
      </c>
      <c r="B66" t="s">
        <v>2</v>
      </c>
      <c r="C66">
        <f t="shared" si="11"/>
        <v>1861.2083333333287</v>
      </c>
      <c r="D66">
        <f>'NOAA-AMO-Raw'!D$6</f>
        <v>6.0000000000000001E-3</v>
      </c>
      <c r="H66">
        <f>'[2]TSI-Data-Yearly'!A316</f>
        <v>1918.5</v>
      </c>
      <c r="I66">
        <f>'[2]TSI-Data-Yearly'!C316</f>
        <v>1360.6553499999998</v>
      </c>
      <c r="J66">
        <f t="shared" si="31"/>
        <v>-0.33703821428596664</v>
      </c>
      <c r="K66">
        <f t="shared" si="35"/>
        <v>1</v>
      </c>
      <c r="L66">
        <f>AVERAGE(D748:D759)</f>
        <v>-0.26091666666666663</v>
      </c>
      <c r="M66">
        <f t="shared" si="32"/>
        <v>-0.31800782738114164</v>
      </c>
      <c r="N66">
        <f>[2]HadCRUT4!C67</f>
        <v>1855.2083333333287</v>
      </c>
      <c r="O66">
        <f>[2]HadCRUT4!D67</f>
        <v>-0.30299999999999999</v>
      </c>
      <c r="Q66">
        <f t="shared" si="33"/>
        <v>-87.5</v>
      </c>
      <c r="R66">
        <f t="shared" si="36"/>
        <v>1912.5</v>
      </c>
      <c r="S66">
        <f>AVERAGE(O748:O759)</f>
        <v>-0.43941666666666673</v>
      </c>
      <c r="T66">
        <f t="shared" si="34"/>
        <v>-0.43941666666666673</v>
      </c>
      <c r="V66">
        <f t="shared" si="3"/>
        <v>-144.79166666667129</v>
      </c>
      <c r="W66">
        <f t="shared" si="4"/>
        <v>-31.653000000000002</v>
      </c>
      <c r="X66">
        <f t="shared" si="5"/>
        <v>-31.956000000000003</v>
      </c>
      <c r="Y66">
        <f t="shared" si="24"/>
        <v>-31.603307692307695</v>
      </c>
      <c r="Z66">
        <f t="shared" si="25"/>
        <v>-31.856615384615377</v>
      </c>
      <c r="AB66">
        <v>1984.1249999999952</v>
      </c>
      <c r="AC66">
        <v>-0.23</v>
      </c>
      <c r="AD66">
        <f t="shared" si="15"/>
        <v>0.12</v>
      </c>
      <c r="AE66">
        <f t="shared" si="6"/>
        <v>-0.11000000000000001</v>
      </c>
      <c r="AG66">
        <f t="shared" si="7"/>
        <v>-15.875000000004775</v>
      </c>
      <c r="AH66">
        <f t="shared" si="8"/>
        <v>-31.46</v>
      </c>
      <c r="AI66">
        <f t="shared" si="9"/>
        <v>-31.57</v>
      </c>
      <c r="AJ66">
        <f t="shared" si="26"/>
        <v>-31.404615384615383</v>
      </c>
      <c r="AK66">
        <f t="shared" si="27"/>
        <v>-31.459230769230771</v>
      </c>
      <c r="AP66">
        <v>1963.2919999999999</v>
      </c>
      <c r="AQ66">
        <v>321.39</v>
      </c>
      <c r="AR66">
        <f t="shared" si="17"/>
        <v>1360.7129147043433</v>
      </c>
      <c r="AS66">
        <f t="shared" si="21"/>
        <v>1360.6452421205167</v>
      </c>
      <c r="AT66">
        <f t="shared" si="18"/>
        <v>1360.7231259720061</v>
      </c>
      <c r="AU66">
        <f t="shared" si="22"/>
        <v>1360.6817601786497</v>
      </c>
      <c r="AW66">
        <v>1911</v>
      </c>
      <c r="AX66">
        <v>300.60000000000002</v>
      </c>
      <c r="AY66">
        <f t="shared" si="37"/>
        <v>1360.4105754276827</v>
      </c>
      <c r="AZ66">
        <f t="shared" si="38"/>
        <v>1360.4068748255372</v>
      </c>
      <c r="BB66">
        <f t="shared" si="29"/>
        <v>1858.4583333333294</v>
      </c>
      <c r="BC66">
        <v>185806</v>
      </c>
      <c r="BD66">
        <v>2.19</v>
      </c>
      <c r="BE66">
        <f t="shared" si="28"/>
        <v>0.73</v>
      </c>
    </row>
    <row r="67" spans="1:57">
      <c r="A67">
        <f t="shared" si="30"/>
        <v>1861</v>
      </c>
      <c r="B67" t="s">
        <v>3</v>
      </c>
      <c r="C67">
        <f t="shared" si="11"/>
        <v>1861.291666666662</v>
      </c>
      <c r="D67">
        <f>'NOAA-AMO-Raw'!E$6</f>
        <v>0.26</v>
      </c>
      <c r="H67">
        <f>'[2]TSI-Data-Yearly'!A317</f>
        <v>1919.5</v>
      </c>
      <c r="I67">
        <f>'[2]TSI-Data-Yearly'!C317</f>
        <v>1360.66473</v>
      </c>
      <c r="J67">
        <f t="shared" si="31"/>
        <v>-0.32772521428577661</v>
      </c>
      <c r="K67">
        <f t="shared" si="35"/>
        <v>1</v>
      </c>
      <c r="L67">
        <f>AVERAGE(D760:D771)</f>
        <v>-0.18691666666666665</v>
      </c>
      <c r="M67">
        <f t="shared" si="32"/>
        <v>-0.29252307738099914</v>
      </c>
      <c r="N67">
        <f>[2]HadCRUT4!C68</f>
        <v>1855.291666666662</v>
      </c>
      <c r="O67">
        <f>[2]HadCRUT4!D68</f>
        <v>-0.221</v>
      </c>
      <c r="Q67">
        <f t="shared" si="33"/>
        <v>-86.5</v>
      </c>
      <c r="R67">
        <f t="shared" si="36"/>
        <v>1913.5</v>
      </c>
      <c r="S67">
        <f>AVERAGE(O760:O771)</f>
        <v>-0.42724999999999996</v>
      </c>
      <c r="T67">
        <f t="shared" si="34"/>
        <v>-0.42724999999999996</v>
      </c>
      <c r="V67">
        <f t="shared" si="3"/>
        <v>-144.70833333333803</v>
      </c>
      <c r="W67">
        <f t="shared" si="4"/>
        <v>-31.571000000000002</v>
      </c>
      <c r="X67">
        <f t="shared" si="5"/>
        <v>-31.792000000000002</v>
      </c>
      <c r="Y67">
        <f t="shared" si="24"/>
        <v>-31.610230769230768</v>
      </c>
      <c r="Z67">
        <f t="shared" si="25"/>
        <v>-31.870461538461537</v>
      </c>
      <c r="AB67">
        <v>1984.2083333333285</v>
      </c>
      <c r="AC67">
        <v>-0.14000000000000001</v>
      </c>
      <c r="AD67">
        <f t="shared" si="15"/>
        <v>0.12</v>
      </c>
      <c r="AE67">
        <f t="shared" si="6"/>
        <v>-2.0000000000000018E-2</v>
      </c>
      <c r="AG67">
        <f t="shared" si="7"/>
        <v>-15.791666666671517</v>
      </c>
      <c r="AH67">
        <f t="shared" si="8"/>
        <v>-31.37</v>
      </c>
      <c r="AI67">
        <f t="shared" si="9"/>
        <v>-31.39</v>
      </c>
      <c r="AJ67">
        <f t="shared" si="26"/>
        <v>-31.445384615384619</v>
      </c>
      <c r="AK67">
        <f t="shared" si="27"/>
        <v>-31.540769230769236</v>
      </c>
      <c r="AP67">
        <v>1963.375</v>
      </c>
      <c r="AQ67">
        <v>322.25</v>
      </c>
      <c r="AR67">
        <f t="shared" si="17"/>
        <v>1360.7340659340659</v>
      </c>
      <c r="AS67">
        <f t="shared" si="21"/>
        <v>1360.6484583182387</v>
      </c>
      <c r="AT67">
        <f t="shared" si="18"/>
        <v>1360.7360549507516</v>
      </c>
      <c r="AU67">
        <f t="shared" si="22"/>
        <v>1360.6837261235394</v>
      </c>
      <c r="AW67">
        <v>1912</v>
      </c>
      <c r="AX67">
        <v>301</v>
      </c>
      <c r="AY67">
        <f t="shared" si="37"/>
        <v>1360.416588906169</v>
      </c>
      <c r="AZ67">
        <f t="shared" si="38"/>
        <v>1360.4124257287551</v>
      </c>
      <c r="BB67">
        <f t="shared" si="29"/>
        <v>1858.5416666666626</v>
      </c>
      <c r="BC67">
        <v>185807</v>
      </c>
      <c r="BD67">
        <v>1.05</v>
      </c>
      <c r="BE67">
        <f t="shared" si="28"/>
        <v>0.35000000000000003</v>
      </c>
    </row>
    <row r="68" spans="1:57">
      <c r="A68">
        <f t="shared" si="30"/>
        <v>1861</v>
      </c>
      <c r="B68" t="s">
        <v>4</v>
      </c>
      <c r="C68">
        <f t="shared" si="11"/>
        <v>1861.3749999999952</v>
      </c>
      <c r="D68">
        <f>'NOAA-AMO-Raw'!F$6</f>
        <v>0.20699999999999999</v>
      </c>
      <c r="H68">
        <f>'[2]TSI-Data-Yearly'!A318</f>
        <v>1920.5</v>
      </c>
      <c r="I68">
        <f>'[2]TSI-Data-Yearly'!C318</f>
        <v>1360.6777850000001</v>
      </c>
      <c r="J68">
        <f t="shared" ref="J68:J99" si="39">(I68-1360.461)/(1361.161-1360.461)*(0.165+0.53)-0.53</f>
        <v>-0.31476346428565616</v>
      </c>
      <c r="K68">
        <f t="shared" si="35"/>
        <v>1</v>
      </c>
      <c r="L68">
        <f>AVERAGE(D772:D783)</f>
        <v>-0.33608333333333335</v>
      </c>
      <c r="M68">
        <f t="shared" ref="M68:M99" si="40">IF(K68=1,J68*(1-$M$1)+L68*$M$1,J68*(1-$M$2)+L68*$M$2)</f>
        <v>-0.32009343154757547</v>
      </c>
      <c r="N68">
        <f>[2]HadCRUT4!C69</f>
        <v>1855.3749999999952</v>
      </c>
      <c r="O68">
        <f>[2]HadCRUT4!D69</f>
        <v>-0.33700000000000002</v>
      </c>
      <c r="Q68">
        <f t="shared" ref="Q68:Q99" si="41">R68-2000</f>
        <v>-85.5</v>
      </c>
      <c r="R68">
        <f t="shared" si="36"/>
        <v>1914.5</v>
      </c>
      <c r="S68">
        <f>AVERAGE(O772:O783)</f>
        <v>-0.24725</v>
      </c>
      <c r="T68">
        <f t="shared" ref="T68:T99" si="42">S68</f>
        <v>-0.24725</v>
      </c>
      <c r="V68">
        <f t="shared" ref="V68:V131" si="43">N68-2000</f>
        <v>-144.62500000000477</v>
      </c>
      <c r="W68">
        <f t="shared" ref="W68:W131" si="44">O68-31.35</f>
        <v>-31.687000000000001</v>
      </c>
      <c r="X68">
        <f t="shared" ref="X68:X131" si="45">O68*2-31.35</f>
        <v>-32.024000000000001</v>
      </c>
      <c r="Y68">
        <f t="shared" si="24"/>
        <v>-31.612230769230766</v>
      </c>
      <c r="Z68">
        <f t="shared" si="25"/>
        <v>-31.874461538461535</v>
      </c>
      <c r="AB68">
        <v>1984.2916666666617</v>
      </c>
      <c r="AC68">
        <v>-0.25</v>
      </c>
      <c r="AD68">
        <f t="shared" si="15"/>
        <v>0.12</v>
      </c>
      <c r="AE68">
        <f t="shared" ref="AE68:AE131" si="46">AC68+AD68</f>
        <v>-0.13</v>
      </c>
      <c r="AG68">
        <f t="shared" ref="AG68:AG131" si="47">AB68-2000</f>
        <v>-15.70833333333826</v>
      </c>
      <c r="AH68">
        <f t="shared" ref="AH68:AH131" si="48">AE68-31.35</f>
        <v>-31.48</v>
      </c>
      <c r="AI68">
        <f t="shared" ref="AI68:AI131" si="49">AE68*2-31.35</f>
        <v>-31.610000000000003</v>
      </c>
      <c r="AJ68">
        <f t="shared" si="26"/>
        <v>-31.450000000000003</v>
      </c>
      <c r="AK68">
        <f t="shared" si="27"/>
        <v>-31.550000000000008</v>
      </c>
      <c r="AP68">
        <v>1963.4580000000001</v>
      </c>
      <c r="AQ68">
        <v>321.47000000000003</v>
      </c>
      <c r="AR68">
        <f t="shared" si="17"/>
        <v>1360.7148822605966</v>
      </c>
      <c r="AS68">
        <f t="shared" si="21"/>
        <v>1360.6515231654791</v>
      </c>
      <c r="AT68">
        <f t="shared" si="18"/>
        <v>1360.7243286677033</v>
      </c>
      <c r="AU68">
        <f t="shared" si="22"/>
        <v>1360.6855995533756</v>
      </c>
      <c r="AW68">
        <v>1913</v>
      </c>
      <c r="AX68">
        <v>301.3</v>
      </c>
      <c r="AY68">
        <f t="shared" si="37"/>
        <v>1360.4210990150336</v>
      </c>
      <c r="AZ68">
        <f t="shared" si="38"/>
        <v>1360.4177453443394</v>
      </c>
      <c r="BB68">
        <f t="shared" si="29"/>
        <v>1858.6249999999959</v>
      </c>
      <c r="BC68">
        <v>185808</v>
      </c>
      <c r="BD68">
        <v>0.67</v>
      </c>
      <c r="BE68">
        <f t="shared" si="28"/>
        <v>0.22333333333333336</v>
      </c>
    </row>
    <row r="69" spans="1:57">
      <c r="A69">
        <f t="shared" si="30"/>
        <v>1861</v>
      </c>
      <c r="B69" t="s">
        <v>5</v>
      </c>
      <c r="C69">
        <f t="shared" ref="C69:C132" si="50">C68+1/12</f>
        <v>1861.4583333333285</v>
      </c>
      <c r="D69">
        <f>'NOAA-AMO-Raw'!G$6</f>
        <v>0.30399999999999999</v>
      </c>
      <c r="H69">
        <f>'[2]TSI-Data-Yearly'!A319</f>
        <v>1921.5</v>
      </c>
      <c r="I69">
        <f>'[2]TSI-Data-Yearly'!C319</f>
        <v>1360.6956049999999</v>
      </c>
      <c r="J69">
        <f t="shared" si="39"/>
        <v>-0.29707075000014022</v>
      </c>
      <c r="K69">
        <f t="shared" ref="K69:K92" si="51">K68</f>
        <v>1</v>
      </c>
      <c r="L69">
        <f>AVERAGE(D784:D795)</f>
        <v>-0.22124999999999997</v>
      </c>
      <c r="M69">
        <f t="shared" si="40"/>
        <v>-0.27811556250010516</v>
      </c>
      <c r="N69">
        <f>[2]HadCRUT4!C70</f>
        <v>1855.4583333333285</v>
      </c>
      <c r="O69">
        <f>[2]HadCRUT4!D70</f>
        <v>-0.16300000000000001</v>
      </c>
      <c r="Q69">
        <f t="shared" si="41"/>
        <v>-84.5</v>
      </c>
      <c r="R69">
        <f t="shared" ref="R69:R100" si="52">R68+1</f>
        <v>1915.5</v>
      </c>
      <c r="S69">
        <f>AVERAGE(O784:O795)</f>
        <v>-0.14983333333333332</v>
      </c>
      <c r="T69">
        <f t="shared" si="42"/>
        <v>-0.14983333333333332</v>
      </c>
      <c r="V69">
        <f t="shared" si="43"/>
        <v>-144.54166666667152</v>
      </c>
      <c r="W69">
        <f t="shared" si="44"/>
        <v>-31.513000000000002</v>
      </c>
      <c r="X69">
        <f t="shared" si="45"/>
        <v>-31.676000000000002</v>
      </c>
      <c r="Y69">
        <f t="shared" si="24"/>
        <v>-31.623076923076926</v>
      </c>
      <c r="Z69">
        <f t="shared" si="25"/>
        <v>-31.896153846153844</v>
      </c>
      <c r="AB69">
        <v>1984.374999999995</v>
      </c>
      <c r="AC69">
        <v>-0.11</v>
      </c>
      <c r="AD69">
        <f t="shared" ref="AD69:AD132" si="53">AD68</f>
        <v>0.12</v>
      </c>
      <c r="AE69">
        <f t="shared" si="46"/>
        <v>9.999999999999995E-3</v>
      </c>
      <c r="AG69">
        <f t="shared" si="47"/>
        <v>-15.625000000005002</v>
      </c>
      <c r="AH69">
        <f t="shared" si="48"/>
        <v>-31.34</v>
      </c>
      <c r="AI69">
        <f t="shared" si="49"/>
        <v>-31.330000000000002</v>
      </c>
      <c r="AJ69">
        <f t="shared" si="26"/>
        <v>-31.458461538461542</v>
      </c>
      <c r="AK69">
        <f t="shared" si="27"/>
        <v>-31.566923076923079</v>
      </c>
      <c r="AP69">
        <v>1963.5419999999999</v>
      </c>
      <c r="AQ69">
        <v>319.74</v>
      </c>
      <c r="AR69">
        <f t="shared" ref="AR69:AR132" si="54">(AQ69-310.7)/95.55*2.35+1360.45</f>
        <v>1360.6723338566196</v>
      </c>
      <c r="AS69">
        <f t="shared" si="21"/>
        <v>1360.6550799017832</v>
      </c>
      <c r="AT69">
        <f t="shared" ref="AT69:AT132" si="55">(AQ69-313.2)/96.45*1.45+1360.6</f>
        <v>1360.6983203732502</v>
      </c>
      <c r="AU69">
        <f t="shared" si="22"/>
        <v>1360.6877736571357</v>
      </c>
      <c r="AW69">
        <v>1914</v>
      </c>
      <c r="AX69">
        <v>301.39999999999998</v>
      </c>
      <c r="AY69">
        <f t="shared" ref="AY69:AY100" si="56">(AX69-313.2)/96.45*1.45+1360.6</f>
        <v>1360.4226023846552</v>
      </c>
      <c r="AZ69">
        <f t="shared" si="38"/>
        <v>1360.4230649599231</v>
      </c>
      <c r="BB69">
        <f t="shared" si="29"/>
        <v>1858.7083333333292</v>
      </c>
      <c r="BC69">
        <v>185809</v>
      </c>
      <c r="BD69">
        <v>1.38</v>
      </c>
      <c r="BE69">
        <f t="shared" si="28"/>
        <v>0.45999999999999996</v>
      </c>
    </row>
    <row r="70" spans="1:57">
      <c r="A70">
        <f t="shared" si="30"/>
        <v>1861</v>
      </c>
      <c r="B70" t="s">
        <v>6</v>
      </c>
      <c r="C70">
        <f t="shared" si="50"/>
        <v>1861.5416666666617</v>
      </c>
      <c r="D70">
        <f>'NOAA-AMO-Raw'!H$6</f>
        <v>0.42599999999999999</v>
      </c>
      <c r="H70">
        <f>'[2]TSI-Data-Yearly'!A320</f>
        <v>1922.5</v>
      </c>
      <c r="I70">
        <f>'[2]TSI-Data-Yearly'!C320</f>
        <v>1360.7119499999999</v>
      </c>
      <c r="J70">
        <f t="shared" si="39"/>
        <v>-0.28084250000014011</v>
      </c>
      <c r="K70">
        <f t="shared" si="51"/>
        <v>1</v>
      </c>
      <c r="L70">
        <f>AVERAGE(D796:D807)</f>
        <v>-0.32091666666666668</v>
      </c>
      <c r="M70">
        <f t="shared" si="40"/>
        <v>-0.29086104166677174</v>
      </c>
      <c r="N70">
        <f>[2]HadCRUT4!C71</f>
        <v>1855.5416666666617</v>
      </c>
      <c r="O70">
        <f>[2]HadCRUT4!D71</f>
        <v>-0.26900000000000002</v>
      </c>
      <c r="Q70">
        <f t="shared" si="41"/>
        <v>-83.5</v>
      </c>
      <c r="R70">
        <f t="shared" si="52"/>
        <v>1916.5</v>
      </c>
      <c r="S70">
        <f>AVERAGE(O796:O807)</f>
        <v>-0.38550000000000001</v>
      </c>
      <c r="T70">
        <f t="shared" si="42"/>
        <v>-0.38550000000000001</v>
      </c>
      <c r="V70">
        <f t="shared" si="43"/>
        <v>-144.45833333333826</v>
      </c>
      <c r="W70">
        <f t="shared" si="44"/>
        <v>-31.619</v>
      </c>
      <c r="X70">
        <f t="shared" si="45"/>
        <v>-31.888000000000002</v>
      </c>
      <c r="Y70">
        <f t="shared" si="24"/>
        <v>-31.613230769230768</v>
      </c>
      <c r="Z70">
        <f t="shared" si="25"/>
        <v>-31.876461538461545</v>
      </c>
      <c r="AB70">
        <v>1984.4583333333283</v>
      </c>
      <c r="AC70">
        <v>-0.21</v>
      </c>
      <c r="AD70">
        <f t="shared" si="53"/>
        <v>0.12</v>
      </c>
      <c r="AE70">
        <f t="shared" si="46"/>
        <v>-0.09</v>
      </c>
      <c r="AG70">
        <f t="shared" si="47"/>
        <v>-15.541666666671745</v>
      </c>
      <c r="AH70">
        <f t="shared" si="48"/>
        <v>-31.44</v>
      </c>
      <c r="AI70">
        <f t="shared" si="49"/>
        <v>-31.53</v>
      </c>
      <c r="AJ70">
        <f t="shared" si="26"/>
        <v>-31.472307692307695</v>
      </c>
      <c r="AK70">
        <f t="shared" si="27"/>
        <v>-31.594615384615388</v>
      </c>
      <c r="AP70">
        <v>1963.625</v>
      </c>
      <c r="AQ70">
        <v>317.77</v>
      </c>
      <c r="AR70">
        <f t="shared" si="54"/>
        <v>1360.6238827838829</v>
      </c>
      <c r="AS70">
        <f t="shared" si="21"/>
        <v>1360.6575961035303</v>
      </c>
      <c r="AT70">
        <f t="shared" si="55"/>
        <v>1360.6687039917053</v>
      </c>
      <c r="AU70">
        <f t="shared" si="22"/>
        <v>1360.6893117199024</v>
      </c>
      <c r="AW70">
        <v>1915</v>
      </c>
      <c r="AX70">
        <v>301.60000000000002</v>
      </c>
      <c r="AY70">
        <f t="shared" si="56"/>
        <v>1360.4256091238983</v>
      </c>
      <c r="AZ70">
        <f t="shared" si="38"/>
        <v>1360.4281532878731</v>
      </c>
      <c r="BB70">
        <f t="shared" si="29"/>
        <v>1858.7916666666624</v>
      </c>
      <c r="BC70">
        <v>185810</v>
      </c>
      <c r="BD70">
        <v>2.35</v>
      </c>
      <c r="BE70">
        <f t="shared" si="28"/>
        <v>0.78333333333333333</v>
      </c>
    </row>
    <row r="71" spans="1:57">
      <c r="A71">
        <f t="shared" si="30"/>
        <v>1861</v>
      </c>
      <c r="B71" t="s">
        <v>7</v>
      </c>
      <c r="C71">
        <f t="shared" si="50"/>
        <v>1861.624999999995</v>
      </c>
      <c r="D71">
        <f>'NOAA-AMO-Raw'!I$6</f>
        <v>0.314</v>
      </c>
      <c r="H71">
        <f>'[2]TSI-Data-Yearly'!A321</f>
        <v>1923.5</v>
      </c>
      <c r="I71">
        <f>'[2]TSI-Data-Yearly'!C321</f>
        <v>1360.72495</v>
      </c>
      <c r="J71">
        <f t="shared" si="39"/>
        <v>-0.26793535714285177</v>
      </c>
      <c r="K71">
        <f t="shared" si="51"/>
        <v>1</v>
      </c>
      <c r="L71">
        <f>AVERAGE(D808:D819)</f>
        <v>-0.32516666666666671</v>
      </c>
      <c r="M71">
        <f t="shared" si="40"/>
        <v>-0.28224318452380548</v>
      </c>
      <c r="N71">
        <f>[2]HadCRUT4!C72</f>
        <v>1855.624999999995</v>
      </c>
      <c r="O71">
        <f>[2]HadCRUT4!D72</f>
        <v>-0.16200000000000001</v>
      </c>
      <c r="Q71">
        <f t="shared" si="41"/>
        <v>-82.5</v>
      </c>
      <c r="R71">
        <f t="shared" si="52"/>
        <v>1917.5</v>
      </c>
      <c r="S71">
        <f>AVERAGE(O808:O819)</f>
        <v>-0.46625</v>
      </c>
      <c r="T71">
        <f t="shared" si="42"/>
        <v>-0.46625</v>
      </c>
      <c r="V71">
        <f t="shared" si="43"/>
        <v>-144.375000000005</v>
      </c>
      <c r="W71">
        <f t="shared" si="44"/>
        <v>-31.512</v>
      </c>
      <c r="X71">
        <f t="shared" si="45"/>
        <v>-31.674000000000003</v>
      </c>
      <c r="Y71">
        <f t="shared" si="24"/>
        <v>-31.628076923076925</v>
      </c>
      <c r="Z71">
        <f t="shared" si="25"/>
        <v>-31.906153846153853</v>
      </c>
      <c r="AB71">
        <v>1984.5416666666615</v>
      </c>
      <c r="AC71">
        <v>-0.28999999999999998</v>
      </c>
      <c r="AD71">
        <f t="shared" si="53"/>
        <v>0.12</v>
      </c>
      <c r="AE71">
        <f t="shared" si="46"/>
        <v>-0.16999999999999998</v>
      </c>
      <c r="AG71">
        <f t="shared" si="47"/>
        <v>-15.458333333338487</v>
      </c>
      <c r="AH71">
        <f t="shared" si="48"/>
        <v>-31.520000000000003</v>
      </c>
      <c r="AI71">
        <f t="shared" si="49"/>
        <v>-31.69</v>
      </c>
      <c r="AJ71">
        <f t="shared" si="26"/>
        <v>-31.471538461538461</v>
      </c>
      <c r="AK71">
        <f t="shared" si="27"/>
        <v>-31.593076923076922</v>
      </c>
      <c r="AP71">
        <v>1963.7080000000001</v>
      </c>
      <c r="AQ71">
        <v>316.20999999999998</v>
      </c>
      <c r="AR71">
        <f t="shared" si="54"/>
        <v>1360.585515436944</v>
      </c>
      <c r="AS71">
        <f t="shared" si="21"/>
        <v>1360.6607177072012</v>
      </c>
      <c r="AT71">
        <f t="shared" si="55"/>
        <v>1360.6452514256091</v>
      </c>
      <c r="AU71">
        <f t="shared" si="22"/>
        <v>1360.6912198428838</v>
      </c>
      <c r="AW71">
        <v>1916</v>
      </c>
      <c r="AX71">
        <v>302</v>
      </c>
      <c r="AY71">
        <f t="shared" si="56"/>
        <v>1360.4316226023846</v>
      </c>
      <c r="AZ71">
        <f t="shared" si="38"/>
        <v>1360.4332416158229</v>
      </c>
      <c r="BB71">
        <f t="shared" si="29"/>
        <v>1858.8749999999957</v>
      </c>
      <c r="BC71">
        <v>185811</v>
      </c>
      <c r="BD71">
        <v>0.46</v>
      </c>
      <c r="BE71">
        <f t="shared" si="28"/>
        <v>0.15333333333333335</v>
      </c>
    </row>
    <row r="72" spans="1:57">
      <c r="A72">
        <f t="shared" si="30"/>
        <v>1861</v>
      </c>
      <c r="B72" t="s">
        <v>8</v>
      </c>
      <c r="C72">
        <f t="shared" si="50"/>
        <v>1861.7083333333283</v>
      </c>
      <c r="D72">
        <f>'NOAA-AMO-Raw'!J$6</f>
        <v>0.27100000000000002</v>
      </c>
      <c r="H72">
        <f>'[2]TSI-Data-Yearly'!A322</f>
        <v>1924.5</v>
      </c>
      <c r="I72">
        <f>'[2]TSI-Data-Yearly'!C322</f>
        <v>1360.7341249999999</v>
      </c>
      <c r="J72">
        <f t="shared" si="39"/>
        <v>-0.25882589285722368</v>
      </c>
      <c r="K72">
        <f t="shared" si="51"/>
        <v>1</v>
      </c>
      <c r="L72">
        <f>AVERAGE(D820:D831)</f>
        <v>-0.15358333333333332</v>
      </c>
      <c r="M72">
        <f t="shared" si="40"/>
        <v>-0.23251525297625109</v>
      </c>
      <c r="N72">
        <f>[2]HadCRUT4!C73</f>
        <v>1855.7083333333283</v>
      </c>
      <c r="O72">
        <f>[2]HadCRUT4!D73</f>
        <v>-0.34300000000000003</v>
      </c>
      <c r="Q72">
        <f t="shared" si="41"/>
        <v>-81.5</v>
      </c>
      <c r="R72">
        <f t="shared" si="52"/>
        <v>1918.5</v>
      </c>
      <c r="S72">
        <f>AVERAGE(O820:O831)</f>
        <v>-0.33266666666666661</v>
      </c>
      <c r="T72">
        <f t="shared" si="42"/>
        <v>-0.33266666666666661</v>
      </c>
      <c r="V72">
        <f t="shared" si="43"/>
        <v>-144.29166666667174</v>
      </c>
      <c r="W72">
        <f t="shared" si="44"/>
        <v>-31.693000000000001</v>
      </c>
      <c r="X72">
        <f t="shared" si="45"/>
        <v>-32.036000000000001</v>
      </c>
      <c r="Y72">
        <f t="shared" si="24"/>
        <v>-31.636384615384618</v>
      </c>
      <c r="Z72">
        <f t="shared" si="25"/>
        <v>-31.922769230769237</v>
      </c>
      <c r="AB72">
        <v>1984.6249999999948</v>
      </c>
      <c r="AC72">
        <v>-0.21</v>
      </c>
      <c r="AD72">
        <f t="shared" si="53"/>
        <v>0.12</v>
      </c>
      <c r="AE72">
        <f t="shared" si="46"/>
        <v>-0.09</v>
      </c>
      <c r="AG72">
        <f t="shared" si="47"/>
        <v>-15.37500000000523</v>
      </c>
      <c r="AH72">
        <f t="shared" si="48"/>
        <v>-31.44</v>
      </c>
      <c r="AI72">
        <f t="shared" si="49"/>
        <v>-31.53</v>
      </c>
      <c r="AJ72">
        <f t="shared" si="26"/>
        <v>-31.480769230769226</v>
      </c>
      <c r="AK72">
        <f t="shared" si="27"/>
        <v>-31.611538461538455</v>
      </c>
      <c r="AP72">
        <v>1963.7919999999999</v>
      </c>
      <c r="AQ72">
        <v>315.99</v>
      </c>
      <c r="AR72">
        <f t="shared" si="54"/>
        <v>1360.5801046572476</v>
      </c>
      <c r="AS72">
        <f t="shared" si="21"/>
        <v>1360.6643311999358</v>
      </c>
      <c r="AT72">
        <f t="shared" si="55"/>
        <v>1360.6419440124416</v>
      </c>
      <c r="AU72">
        <f t="shared" si="22"/>
        <v>1360.6934286397893</v>
      </c>
      <c r="AW72">
        <v>1917</v>
      </c>
      <c r="AX72">
        <v>302.39999999999998</v>
      </c>
      <c r="AY72">
        <f t="shared" si="56"/>
        <v>1360.4376360808708</v>
      </c>
      <c r="AZ72">
        <f t="shared" si="38"/>
        <v>1360.4383299437732</v>
      </c>
      <c r="BB72">
        <f t="shared" si="29"/>
        <v>1858.9583333333289</v>
      </c>
      <c r="BC72">
        <v>185812</v>
      </c>
      <c r="BD72">
        <v>-1.1599999999999999</v>
      </c>
      <c r="BE72">
        <f t="shared" si="28"/>
        <v>-0.38666666666666666</v>
      </c>
    </row>
    <row r="73" spans="1:57">
      <c r="A73">
        <f t="shared" si="30"/>
        <v>1861</v>
      </c>
      <c r="B73" t="s">
        <v>9</v>
      </c>
      <c r="C73">
        <f t="shared" si="50"/>
        <v>1861.7916666666615</v>
      </c>
      <c r="D73">
        <f>'NOAA-AMO-Raw'!K$6</f>
        <v>0.22600000000000001</v>
      </c>
      <c r="H73">
        <f>'[2]TSI-Data-Yearly'!A323</f>
        <v>1925.5</v>
      </c>
      <c r="I73">
        <f>'[2]TSI-Data-Yearly'!C323</f>
        <v>1360.74152</v>
      </c>
      <c r="J73">
        <f t="shared" si="39"/>
        <v>-0.25148371428570848</v>
      </c>
      <c r="K73">
        <f t="shared" si="51"/>
        <v>1</v>
      </c>
      <c r="L73">
        <f>AVERAGE(D832:D843)</f>
        <v>-0.16058333333333333</v>
      </c>
      <c r="M73">
        <f t="shared" si="40"/>
        <v>-0.22875861904761469</v>
      </c>
      <c r="N73">
        <f>[2]HadCRUT4!C74</f>
        <v>1855.7916666666615</v>
      </c>
      <c r="O73">
        <f>[2]HadCRUT4!D74</f>
        <v>-0.21099999999999999</v>
      </c>
      <c r="Q73">
        <f t="shared" si="41"/>
        <v>-80.5</v>
      </c>
      <c r="R73">
        <f t="shared" si="52"/>
        <v>1919.5</v>
      </c>
      <c r="S73">
        <f>AVERAGE(O832:O843)</f>
        <v>-0.27358333333333335</v>
      </c>
      <c r="T73">
        <f t="shared" si="42"/>
        <v>-0.27358333333333335</v>
      </c>
      <c r="V73">
        <f t="shared" si="43"/>
        <v>-144.20833333333849</v>
      </c>
      <c r="W73">
        <f t="shared" si="44"/>
        <v>-31.561</v>
      </c>
      <c r="X73">
        <f t="shared" si="45"/>
        <v>-31.772000000000002</v>
      </c>
      <c r="Y73">
        <f t="shared" si="24"/>
        <v>-31.642153846153846</v>
      </c>
      <c r="Z73">
        <f t="shared" si="25"/>
        <v>-31.934307692307694</v>
      </c>
      <c r="AB73">
        <v>1984.708333333328</v>
      </c>
      <c r="AC73">
        <v>-0.5</v>
      </c>
      <c r="AD73">
        <f t="shared" si="53"/>
        <v>0.12</v>
      </c>
      <c r="AE73">
        <f t="shared" si="46"/>
        <v>-0.38</v>
      </c>
      <c r="AG73">
        <f t="shared" si="47"/>
        <v>-15.291666666671972</v>
      </c>
      <c r="AH73">
        <f t="shared" si="48"/>
        <v>-31.73</v>
      </c>
      <c r="AI73">
        <f t="shared" si="49"/>
        <v>-32.11</v>
      </c>
      <c r="AJ73">
        <f t="shared" si="26"/>
        <v>-31.498461538461541</v>
      </c>
      <c r="AK73">
        <f t="shared" si="27"/>
        <v>-31.646923076923073</v>
      </c>
      <c r="AP73">
        <v>1963.875</v>
      </c>
      <c r="AQ73">
        <v>317.12</v>
      </c>
      <c r="AR73">
        <f t="shared" si="54"/>
        <v>1360.6078963893251</v>
      </c>
      <c r="AS73">
        <f t="shared" ref="AS73:AS136" si="57">AVERAGE(AR67:AR79)</f>
        <v>1360.6659582176067</v>
      </c>
      <c r="AT73">
        <f t="shared" si="55"/>
        <v>1360.6589320891653</v>
      </c>
      <c r="AU73">
        <f t="shared" ref="AU73:AU136" si="58">AVERAGE(AT67:AT79)</f>
        <v>1360.6944231766161</v>
      </c>
      <c r="AW73">
        <v>1918</v>
      </c>
      <c r="AX73">
        <v>302.8</v>
      </c>
      <c r="AY73">
        <f t="shared" si="56"/>
        <v>1360.443649559357</v>
      </c>
      <c r="AZ73">
        <f t="shared" ref="AZ73:AZ104" si="59">AVERAGE(AY67:AY79)</f>
        <v>1360.443302627906</v>
      </c>
      <c r="BB73">
        <f t="shared" si="29"/>
        <v>1859.0416666666622</v>
      </c>
      <c r="BC73">
        <v>185901</v>
      </c>
      <c r="BD73">
        <v>-1.22</v>
      </c>
      <c r="BE73">
        <f t="shared" si="28"/>
        <v>-0.40666666666666668</v>
      </c>
    </row>
    <row r="74" spans="1:57">
      <c r="A74">
        <f t="shared" si="30"/>
        <v>1861</v>
      </c>
      <c r="B74" t="s">
        <v>10</v>
      </c>
      <c r="C74">
        <f t="shared" si="50"/>
        <v>1861.8749999999948</v>
      </c>
      <c r="D74">
        <f>'NOAA-AMO-Raw'!L$6</f>
        <v>0.22800000000000001</v>
      </c>
      <c r="H74">
        <f>'[2]TSI-Data-Yearly'!A324</f>
        <v>1926.5</v>
      </c>
      <c r="I74">
        <f>'[2]TSI-Data-Yearly'!C324</f>
        <v>1360.745195</v>
      </c>
      <c r="J74">
        <f t="shared" si="39"/>
        <v>-0.24783496428577806</v>
      </c>
      <c r="K74">
        <f t="shared" si="51"/>
        <v>1</v>
      </c>
      <c r="L74">
        <f>AVERAGE(D844:D855)</f>
        <v>8.4416666666666682E-2</v>
      </c>
      <c r="M74">
        <f t="shared" si="40"/>
        <v>-0.16477205654766688</v>
      </c>
      <c r="N74">
        <f>[2]HadCRUT4!C75</f>
        <v>1855.8749999999948</v>
      </c>
      <c r="O74">
        <f>[2]HadCRUT4!D75</f>
        <v>-0.217</v>
      </c>
      <c r="Q74">
        <f t="shared" si="41"/>
        <v>-79.5</v>
      </c>
      <c r="R74">
        <f t="shared" si="52"/>
        <v>1920.5</v>
      </c>
      <c r="S74">
        <f>AVERAGE(O844:O855)</f>
        <v>-0.24283333333333337</v>
      </c>
      <c r="T74">
        <f t="shared" si="42"/>
        <v>-0.24283333333333337</v>
      </c>
      <c r="V74">
        <f t="shared" si="43"/>
        <v>-144.12500000000523</v>
      </c>
      <c r="W74">
        <f t="shared" si="44"/>
        <v>-31.567</v>
      </c>
      <c r="X74">
        <f t="shared" si="45"/>
        <v>-31.784000000000002</v>
      </c>
      <c r="Y74">
        <f t="shared" ref="Y74:Y137" si="60">AVERAGE(W68:W80)</f>
        <v>-31.634307692307694</v>
      </c>
      <c r="Z74">
        <f t="shared" ref="Z74:Z137" si="61">AVERAGE(X68:X80)</f>
        <v>-31.918615384615386</v>
      </c>
      <c r="AB74">
        <v>1984.7916666666613</v>
      </c>
      <c r="AC74">
        <v>-7.0000000000000007E-2</v>
      </c>
      <c r="AD74">
        <f t="shared" si="53"/>
        <v>0.12</v>
      </c>
      <c r="AE74">
        <f t="shared" si="46"/>
        <v>4.9999999999999989E-2</v>
      </c>
      <c r="AG74">
        <f t="shared" si="47"/>
        <v>-15.208333333338715</v>
      </c>
      <c r="AH74">
        <f t="shared" si="48"/>
        <v>-31.3</v>
      </c>
      <c r="AI74">
        <f t="shared" si="49"/>
        <v>-31.25</v>
      </c>
      <c r="AJ74">
        <f t="shared" ref="AJ74:AJ137" si="62">AVERAGE(AH68:AH80)</f>
        <v>-31.511538461538464</v>
      </c>
      <c r="AK74">
        <f t="shared" ref="AK74:AK137" si="63">AVERAGE(AI68:AI80)</f>
        <v>-31.673076923076923</v>
      </c>
      <c r="AP74">
        <v>1963.9580000000001</v>
      </c>
      <c r="AQ74">
        <v>318.31</v>
      </c>
      <c r="AR74">
        <f t="shared" si="54"/>
        <v>1360.6371637885925</v>
      </c>
      <c r="AS74">
        <f t="shared" si="57"/>
        <v>1360.665277140442</v>
      </c>
      <c r="AT74">
        <f t="shared" si="55"/>
        <v>1360.6768221876619</v>
      </c>
      <c r="AU74">
        <f t="shared" si="58"/>
        <v>1360.6940068588747</v>
      </c>
      <c r="AW74">
        <v>1919</v>
      </c>
      <c r="AX74">
        <v>303</v>
      </c>
      <c r="AY74">
        <f t="shared" si="56"/>
        <v>1360.4466562986001</v>
      </c>
      <c r="AZ74">
        <f t="shared" si="59"/>
        <v>1360.448275312039</v>
      </c>
      <c r="BB74">
        <f t="shared" si="29"/>
        <v>1859.1249999999955</v>
      </c>
      <c r="BC74">
        <v>185902</v>
      </c>
      <c r="BD74">
        <v>-1.71</v>
      </c>
      <c r="BE74">
        <f t="shared" si="28"/>
        <v>-0.56999999999999995</v>
      </c>
    </row>
    <row r="75" spans="1:57">
      <c r="A75">
        <f t="shared" si="30"/>
        <v>1861</v>
      </c>
      <c r="B75" t="s">
        <v>11</v>
      </c>
      <c r="C75">
        <f t="shared" si="50"/>
        <v>1861.958333333328</v>
      </c>
      <c r="D75">
        <f>'NOAA-AMO-Raw'!M$6</f>
        <v>0.127</v>
      </c>
      <c r="H75">
        <f>'[2]TSI-Data-Yearly'!A325</f>
        <v>1927.5</v>
      </c>
      <c r="I75">
        <f>'[2]TSI-Data-Yearly'!C325</f>
        <v>1360.758675</v>
      </c>
      <c r="J75">
        <f t="shared" si="39"/>
        <v>-0.23445124999999284</v>
      </c>
      <c r="K75">
        <f t="shared" si="51"/>
        <v>1</v>
      </c>
      <c r="L75">
        <f>AVERAGE(D856:D867)</f>
        <v>0.10858333333333332</v>
      </c>
      <c r="M75">
        <f t="shared" si="40"/>
        <v>-0.14869260416666127</v>
      </c>
      <c r="N75">
        <f>[2]HadCRUT4!C76</f>
        <v>1855.958333333328</v>
      </c>
      <c r="O75">
        <f>[2]HadCRUT4!D76</f>
        <v>-0.51300000000000001</v>
      </c>
      <c r="Q75">
        <f t="shared" si="41"/>
        <v>-78.5</v>
      </c>
      <c r="R75">
        <f t="shared" si="52"/>
        <v>1921.5</v>
      </c>
      <c r="S75">
        <f>AVERAGE(O856:O867)</f>
        <v>-0.18991666666666665</v>
      </c>
      <c r="T75">
        <f t="shared" si="42"/>
        <v>-0.18991666666666665</v>
      </c>
      <c r="V75">
        <f t="shared" si="43"/>
        <v>-144.04166666667197</v>
      </c>
      <c r="W75">
        <f t="shared" si="44"/>
        <v>-31.863000000000003</v>
      </c>
      <c r="X75">
        <f t="shared" si="45"/>
        <v>-32.376000000000005</v>
      </c>
      <c r="Y75">
        <f t="shared" si="60"/>
        <v>-31.630615384615389</v>
      </c>
      <c r="Z75">
        <f t="shared" si="61"/>
        <v>-31.91123076923077</v>
      </c>
      <c r="AB75">
        <v>1984.8749999999945</v>
      </c>
      <c r="AC75">
        <v>-0.21</v>
      </c>
      <c r="AD75">
        <f t="shared" si="53"/>
        <v>0.12</v>
      </c>
      <c r="AE75">
        <f t="shared" si="46"/>
        <v>-0.09</v>
      </c>
      <c r="AG75">
        <f t="shared" si="47"/>
        <v>-15.125000000005457</v>
      </c>
      <c r="AH75">
        <f t="shared" si="48"/>
        <v>-31.44</v>
      </c>
      <c r="AI75">
        <f t="shared" si="49"/>
        <v>-31.53</v>
      </c>
      <c r="AJ75">
        <f t="shared" si="62"/>
        <v>-31.516923076923078</v>
      </c>
      <c r="AK75">
        <f t="shared" si="63"/>
        <v>-31.683846153846154</v>
      </c>
      <c r="AP75">
        <v>1964.0419999999999</v>
      </c>
      <c r="AQ75">
        <v>319.57</v>
      </c>
      <c r="AR75">
        <f t="shared" si="54"/>
        <v>1360.6681527995813</v>
      </c>
      <c r="AS75">
        <f t="shared" si="57"/>
        <v>1360.6633285029989</v>
      </c>
      <c r="AT75">
        <f t="shared" si="55"/>
        <v>1360.6957646448936</v>
      </c>
      <c r="AU75">
        <f t="shared" si="58"/>
        <v>1360.692815727559</v>
      </c>
      <c r="AW75">
        <v>1920</v>
      </c>
      <c r="AX75">
        <v>303.39999999999998</v>
      </c>
      <c r="AY75">
        <f t="shared" si="56"/>
        <v>1360.4526697770864</v>
      </c>
      <c r="AZ75">
        <f t="shared" si="59"/>
        <v>1360.4534792838058</v>
      </c>
      <c r="BB75">
        <f t="shared" si="29"/>
        <v>1859.2083333333287</v>
      </c>
      <c r="BC75">
        <v>185903</v>
      </c>
      <c r="BD75">
        <v>-2.46</v>
      </c>
      <c r="BE75">
        <f t="shared" si="28"/>
        <v>-0.82</v>
      </c>
    </row>
    <row r="76" spans="1:57">
      <c r="A76">
        <f t="shared" si="30"/>
        <v>1862</v>
      </c>
      <c r="B76" t="s">
        <v>0</v>
      </c>
      <c r="C76">
        <f t="shared" si="50"/>
        <v>1862.0416666666613</v>
      </c>
      <c r="D76">
        <f>'NOAA-AMO-Raw'!B$7</f>
        <v>-1.6E-2</v>
      </c>
      <c r="H76">
        <f>'[2]TSI-Data-Yearly'!A326</f>
        <v>1928.5</v>
      </c>
      <c r="I76">
        <f>'[2]TSI-Data-Yearly'!C326</f>
        <v>1360.7613800000001</v>
      </c>
      <c r="J76">
        <f t="shared" si="39"/>
        <v>-0.23176557142845977</v>
      </c>
      <c r="K76">
        <f t="shared" si="51"/>
        <v>1</v>
      </c>
      <c r="L76">
        <f>AVERAGE(D868:D879)</f>
        <v>-6.9999999999999984E-3</v>
      </c>
      <c r="M76">
        <f t="shared" si="40"/>
        <v>-0.17557417857134483</v>
      </c>
      <c r="N76">
        <f>[2]HadCRUT4!C77</f>
        <v>1856.0416666666613</v>
      </c>
      <c r="O76">
        <f>[2]HadCRUT4!D77</f>
        <v>-0.107</v>
      </c>
      <c r="Q76">
        <f t="shared" si="41"/>
        <v>-77.5</v>
      </c>
      <c r="R76">
        <f t="shared" si="52"/>
        <v>1922.5</v>
      </c>
      <c r="S76">
        <f>AVERAGE(O868:O879)</f>
        <v>-0.3033333333333334</v>
      </c>
      <c r="T76">
        <f t="shared" si="42"/>
        <v>-0.3033333333333334</v>
      </c>
      <c r="V76">
        <f t="shared" si="43"/>
        <v>-143.95833333333871</v>
      </c>
      <c r="W76">
        <f t="shared" si="44"/>
        <v>-31.457000000000001</v>
      </c>
      <c r="X76">
        <f t="shared" si="45"/>
        <v>-31.564</v>
      </c>
      <c r="Y76">
        <f t="shared" si="60"/>
        <v>-31.641000000000002</v>
      </c>
      <c r="Z76">
        <f t="shared" si="61"/>
        <v>-31.932000000000002</v>
      </c>
      <c r="AB76">
        <v>1984.9583333333278</v>
      </c>
      <c r="AC76">
        <v>-0.26</v>
      </c>
      <c r="AD76">
        <f t="shared" si="53"/>
        <v>0.12</v>
      </c>
      <c r="AE76">
        <f t="shared" si="46"/>
        <v>-0.14000000000000001</v>
      </c>
      <c r="AG76">
        <f t="shared" si="47"/>
        <v>-15.041666666672199</v>
      </c>
      <c r="AH76">
        <f t="shared" si="48"/>
        <v>-31.490000000000002</v>
      </c>
      <c r="AI76">
        <f t="shared" si="49"/>
        <v>-31.630000000000003</v>
      </c>
      <c r="AJ76">
        <f t="shared" si="62"/>
        <v>-31.535384615384618</v>
      </c>
      <c r="AK76">
        <f t="shared" si="63"/>
        <v>-31.720769230769235</v>
      </c>
      <c r="AP76">
        <v>1964.125</v>
      </c>
      <c r="AQ76">
        <v>320.07</v>
      </c>
      <c r="AR76">
        <f t="shared" si="54"/>
        <v>1360.6804500261644</v>
      </c>
      <c r="AS76">
        <f t="shared" si="57"/>
        <v>1360.6613609467456</v>
      </c>
      <c r="AT76">
        <f t="shared" si="55"/>
        <v>1360.7032814930014</v>
      </c>
      <c r="AU76">
        <f t="shared" si="58"/>
        <v>1360.6916130318618</v>
      </c>
      <c r="AW76">
        <v>1921</v>
      </c>
      <c r="AX76">
        <v>303.7</v>
      </c>
      <c r="AY76">
        <f t="shared" si="56"/>
        <v>1360.4571798859513</v>
      </c>
      <c r="AZ76">
        <f t="shared" si="59"/>
        <v>1360.4590301870239</v>
      </c>
      <c r="BB76">
        <f t="shared" si="29"/>
        <v>1859.291666666662</v>
      </c>
      <c r="BC76">
        <v>185904</v>
      </c>
      <c r="BD76">
        <v>-3.65</v>
      </c>
      <c r="BE76">
        <f t="shared" si="28"/>
        <v>-1.2166666666666666</v>
      </c>
    </row>
    <row r="77" spans="1:57">
      <c r="A77">
        <f t="shared" si="30"/>
        <v>1862</v>
      </c>
      <c r="B77" t="s">
        <v>1</v>
      </c>
      <c r="C77">
        <f t="shared" si="50"/>
        <v>1862.1249999999945</v>
      </c>
      <c r="D77">
        <f>'NOAA-AMO-Raw'!C$7</f>
        <v>-0.152</v>
      </c>
      <c r="H77">
        <f>'[2]TSI-Data-Yearly'!A327</f>
        <v>1929.5</v>
      </c>
      <c r="I77">
        <f>'[2]TSI-Data-Yearly'!C327</f>
        <v>1360.7627450000002</v>
      </c>
      <c r="J77">
        <f t="shared" si="39"/>
        <v>-0.23041032142838241</v>
      </c>
      <c r="K77">
        <f t="shared" si="51"/>
        <v>1</v>
      </c>
      <c r="L77">
        <f>AVERAGE(D880:D891)</f>
        <v>-0.11283333333333333</v>
      </c>
      <c r="M77">
        <f t="shared" si="40"/>
        <v>-0.20101607440462016</v>
      </c>
      <c r="N77">
        <f>[2]HadCRUT4!C78</f>
        <v>1856.1249999999945</v>
      </c>
      <c r="O77">
        <f>[2]HadCRUT4!D78</f>
        <v>-0.36899999999999999</v>
      </c>
      <c r="Q77">
        <f t="shared" si="41"/>
        <v>-76.5</v>
      </c>
      <c r="R77">
        <f t="shared" si="52"/>
        <v>1923.5</v>
      </c>
      <c r="S77">
        <f>AVERAGE(O880:O891)</f>
        <v>-0.27499999999999997</v>
      </c>
      <c r="T77">
        <f t="shared" si="42"/>
        <v>-0.27499999999999997</v>
      </c>
      <c r="V77">
        <f t="shared" si="43"/>
        <v>-143.87500000000546</v>
      </c>
      <c r="W77">
        <f t="shared" si="44"/>
        <v>-31.719000000000001</v>
      </c>
      <c r="X77">
        <f t="shared" si="45"/>
        <v>-32.088000000000001</v>
      </c>
      <c r="Y77">
        <f t="shared" si="60"/>
        <v>-31.643769230769234</v>
      </c>
      <c r="Z77">
        <f t="shared" si="61"/>
        <v>-31.937538461538466</v>
      </c>
      <c r="AB77">
        <v>1985.0416666666611</v>
      </c>
      <c r="AC77">
        <v>-0.3</v>
      </c>
      <c r="AD77">
        <f t="shared" si="53"/>
        <v>0.12</v>
      </c>
      <c r="AE77">
        <f t="shared" si="46"/>
        <v>-0.18</v>
      </c>
      <c r="AG77">
        <f t="shared" si="47"/>
        <v>-14.958333333338942</v>
      </c>
      <c r="AH77">
        <f t="shared" si="48"/>
        <v>-31.53</v>
      </c>
      <c r="AI77">
        <f t="shared" si="49"/>
        <v>-31.71</v>
      </c>
      <c r="AJ77">
        <f t="shared" si="62"/>
        <v>-31.558461538461543</v>
      </c>
      <c r="AK77">
        <f t="shared" si="63"/>
        <v>-31.766923076923078</v>
      </c>
      <c r="AP77">
        <v>1964.2080000000001</v>
      </c>
      <c r="AQ77">
        <v>320.73</v>
      </c>
      <c r="AR77">
        <f t="shared" si="54"/>
        <v>1360.6966823652538</v>
      </c>
      <c r="AS77">
        <f t="shared" si="57"/>
        <v>1360.6593366340619</v>
      </c>
      <c r="AT77">
        <f t="shared" si="55"/>
        <v>1360.7132037325039</v>
      </c>
      <c r="AU77">
        <f t="shared" si="58"/>
        <v>1360.6903756430195</v>
      </c>
      <c r="AW77">
        <v>1922</v>
      </c>
      <c r="AX77">
        <v>304.10000000000002</v>
      </c>
      <c r="AY77">
        <f t="shared" si="56"/>
        <v>1360.4631933644375</v>
      </c>
      <c r="AZ77">
        <f t="shared" si="59"/>
        <v>1360.4648123778757</v>
      </c>
      <c r="BB77">
        <f t="shared" si="29"/>
        <v>1859.3749999999952</v>
      </c>
      <c r="BC77">
        <v>185905</v>
      </c>
      <c r="BD77">
        <v>-2.86</v>
      </c>
      <c r="BE77">
        <f t="shared" si="28"/>
        <v>-0.95333333333333325</v>
      </c>
    </row>
    <row r="78" spans="1:57">
      <c r="A78">
        <f t="shared" si="30"/>
        <v>1862</v>
      </c>
      <c r="B78" t="s">
        <v>2</v>
      </c>
      <c r="C78">
        <f t="shared" si="50"/>
        <v>1862.2083333333278</v>
      </c>
      <c r="D78">
        <f>'NOAA-AMO-Raw'!D$7</f>
        <v>-6.0999999999999999E-2</v>
      </c>
      <c r="H78">
        <f>'[2]TSI-Data-Yearly'!A328</f>
        <v>1930.5</v>
      </c>
      <c r="I78">
        <f>'[2]TSI-Data-Yearly'!C328</f>
        <v>1360.7753749999999</v>
      </c>
      <c r="J78">
        <f t="shared" si="39"/>
        <v>-0.2178705357143782</v>
      </c>
      <c r="K78">
        <f t="shared" si="51"/>
        <v>1</v>
      </c>
      <c r="L78">
        <f>AVERAGE(D892:D903)</f>
        <v>9.4999999999999946E-3</v>
      </c>
      <c r="M78">
        <f t="shared" si="40"/>
        <v>-0.16102790178578366</v>
      </c>
      <c r="N78">
        <f>[2]HadCRUT4!C79</f>
        <v>1856.2083333333278</v>
      </c>
      <c r="O78">
        <f>[2]HadCRUT4!D79</f>
        <v>-0.50800000000000001</v>
      </c>
      <c r="Q78">
        <f t="shared" si="41"/>
        <v>-75.5</v>
      </c>
      <c r="R78">
        <f t="shared" si="52"/>
        <v>1924.5</v>
      </c>
      <c r="S78">
        <f>AVERAGE(O892:O903)</f>
        <v>-0.29433333333333339</v>
      </c>
      <c r="T78">
        <f t="shared" si="42"/>
        <v>-0.29433333333333339</v>
      </c>
      <c r="V78">
        <f t="shared" si="43"/>
        <v>-143.7916666666722</v>
      </c>
      <c r="W78">
        <f t="shared" si="44"/>
        <v>-31.858000000000001</v>
      </c>
      <c r="X78">
        <f t="shared" si="45"/>
        <v>-32.366</v>
      </c>
      <c r="Y78">
        <f t="shared" si="60"/>
        <v>-31.666461538461547</v>
      </c>
      <c r="Z78">
        <f t="shared" si="61"/>
        <v>-31.982923076923079</v>
      </c>
      <c r="AB78">
        <v>1985.1249999999943</v>
      </c>
      <c r="AC78">
        <v>-0.48</v>
      </c>
      <c r="AD78">
        <f t="shared" si="53"/>
        <v>0.12</v>
      </c>
      <c r="AE78">
        <f t="shared" si="46"/>
        <v>-0.36</v>
      </c>
      <c r="AG78">
        <f t="shared" si="47"/>
        <v>-14.875000000005684</v>
      </c>
      <c r="AH78">
        <f t="shared" si="48"/>
        <v>-31.71</v>
      </c>
      <c r="AI78">
        <f t="shared" si="49"/>
        <v>-32.07</v>
      </c>
      <c r="AJ78">
        <f t="shared" si="62"/>
        <v>-31.556153846153848</v>
      </c>
      <c r="AK78">
        <f t="shared" si="63"/>
        <v>-31.762307692307694</v>
      </c>
      <c r="AP78">
        <v>1964.2919999999999</v>
      </c>
      <c r="AQ78">
        <v>321.77</v>
      </c>
      <c r="AR78">
        <f t="shared" si="54"/>
        <v>1360.7222605965464</v>
      </c>
      <c r="AS78">
        <f t="shared" si="57"/>
        <v>1360.6604339250496</v>
      </c>
      <c r="AT78">
        <f t="shared" si="55"/>
        <v>1360.7288387765682</v>
      </c>
      <c r="AU78">
        <f t="shared" si="58"/>
        <v>1360.6910463771585</v>
      </c>
      <c r="AW78">
        <v>1923</v>
      </c>
      <c r="AX78">
        <v>304.5</v>
      </c>
      <c r="AY78">
        <f t="shared" si="56"/>
        <v>1360.4692068429238</v>
      </c>
      <c r="AZ78">
        <f t="shared" si="59"/>
        <v>1360.4708258563624</v>
      </c>
      <c r="BB78">
        <f t="shared" si="29"/>
        <v>1859.4583333333285</v>
      </c>
      <c r="BC78">
        <v>185906</v>
      </c>
      <c r="BD78">
        <v>-1.99</v>
      </c>
      <c r="BE78">
        <f t="shared" ref="BE78:BE141" si="64">BD78/3</f>
        <v>-0.66333333333333333</v>
      </c>
    </row>
    <row r="79" spans="1:57">
      <c r="A79">
        <f t="shared" si="30"/>
        <v>1862</v>
      </c>
      <c r="B79" t="s">
        <v>3</v>
      </c>
      <c r="C79">
        <f t="shared" si="50"/>
        <v>1862.2916666666611</v>
      </c>
      <c r="D79">
        <f>'NOAA-AMO-Raw'!E$7</f>
        <v>-0.114</v>
      </c>
      <c r="H79">
        <f>'[2]TSI-Data-Yearly'!A329</f>
        <v>1931.5</v>
      </c>
      <c r="I79">
        <f>'[2]TSI-Data-Yearly'!C329</f>
        <v>1360.7929950000002</v>
      </c>
      <c r="J79">
        <f t="shared" si="39"/>
        <v>-0.20037639285693232</v>
      </c>
      <c r="K79">
        <f t="shared" si="51"/>
        <v>1</v>
      </c>
      <c r="L79">
        <f>AVERAGE(D904:D915)</f>
        <v>0.17708333333333334</v>
      </c>
      <c r="M79">
        <f t="shared" si="40"/>
        <v>-0.1060114613093659</v>
      </c>
      <c r="N79">
        <f>[2]HadCRUT4!C80</f>
        <v>1856.2916666666611</v>
      </c>
      <c r="O79">
        <f>[2]HadCRUT4!D80</f>
        <v>-0.378</v>
      </c>
      <c r="Q79">
        <f t="shared" si="41"/>
        <v>-74.5</v>
      </c>
      <c r="R79">
        <f t="shared" si="52"/>
        <v>1925.5</v>
      </c>
      <c r="S79">
        <f>AVERAGE(O904:O915)</f>
        <v>-0.21658333333333338</v>
      </c>
      <c r="T79">
        <f t="shared" si="42"/>
        <v>-0.21658333333333338</v>
      </c>
      <c r="V79">
        <f t="shared" si="43"/>
        <v>-143.70833333333894</v>
      </c>
      <c r="W79">
        <f t="shared" si="44"/>
        <v>-31.728000000000002</v>
      </c>
      <c r="X79">
        <f t="shared" si="45"/>
        <v>-32.106000000000002</v>
      </c>
      <c r="Y79">
        <f t="shared" si="60"/>
        <v>-31.67023076923077</v>
      </c>
      <c r="Z79">
        <f t="shared" si="61"/>
        <v>-31.990461538461542</v>
      </c>
      <c r="AB79">
        <v>1985.2083333333276</v>
      </c>
      <c r="AC79">
        <v>-0.46</v>
      </c>
      <c r="AD79">
        <f t="shared" si="53"/>
        <v>0.12</v>
      </c>
      <c r="AE79">
        <f t="shared" si="46"/>
        <v>-0.34</v>
      </c>
      <c r="AG79">
        <f t="shared" si="47"/>
        <v>-14.791666666672427</v>
      </c>
      <c r="AH79">
        <f t="shared" si="48"/>
        <v>-31.69</v>
      </c>
      <c r="AI79">
        <f t="shared" si="49"/>
        <v>-32.03</v>
      </c>
      <c r="AJ79">
        <f t="shared" si="62"/>
        <v>-31.568461538461541</v>
      </c>
      <c r="AK79">
        <f t="shared" si="63"/>
        <v>-31.786923076923078</v>
      </c>
      <c r="AP79">
        <v>1964.375</v>
      </c>
      <c r="AQ79">
        <v>322.25</v>
      </c>
      <c r="AR79">
        <f t="shared" si="54"/>
        <v>1360.7340659340659</v>
      </c>
      <c r="AS79">
        <f t="shared" si="57"/>
        <v>1360.6638393108724</v>
      </c>
      <c r="AT79">
        <f t="shared" si="55"/>
        <v>1360.7360549507516</v>
      </c>
      <c r="AU79">
        <f t="shared" si="58"/>
        <v>1360.6931279658652</v>
      </c>
      <c r="AW79">
        <v>1924</v>
      </c>
      <c r="AX79">
        <v>304.89999999999998</v>
      </c>
      <c r="AY79">
        <f t="shared" si="56"/>
        <v>1360.47522032141</v>
      </c>
      <c r="AZ79">
        <f t="shared" si="59"/>
        <v>1360.4767236910316</v>
      </c>
      <c r="BB79">
        <f t="shared" ref="BB79:BB142" si="65">BB78+1/12</f>
        <v>1859.5416666666617</v>
      </c>
      <c r="BC79">
        <v>185907</v>
      </c>
      <c r="BD79">
        <v>-1.01</v>
      </c>
      <c r="BE79">
        <f t="shared" si="64"/>
        <v>-0.33666666666666667</v>
      </c>
    </row>
    <row r="80" spans="1:57">
      <c r="A80">
        <f t="shared" ref="A80:A143" si="66">A68+1</f>
        <v>1862</v>
      </c>
      <c r="B80" t="s">
        <v>4</v>
      </c>
      <c r="C80">
        <f t="shared" si="50"/>
        <v>1862.3749999999943</v>
      </c>
      <c r="D80">
        <f>'NOAA-AMO-Raw'!F$7</f>
        <v>-0.17</v>
      </c>
      <c r="H80">
        <f>'[2]TSI-Data-Yearly'!A330</f>
        <v>1932.5</v>
      </c>
      <c r="I80">
        <f>'[2]TSI-Data-Yearly'!C330</f>
        <v>1360.81151</v>
      </c>
      <c r="J80">
        <f t="shared" si="39"/>
        <v>-0.18199364285717967</v>
      </c>
      <c r="K80">
        <f t="shared" si="51"/>
        <v>1</v>
      </c>
      <c r="L80">
        <f>AVERAGE(D916:D927)</f>
        <v>0.22700000000000001</v>
      </c>
      <c r="M80">
        <f t="shared" si="40"/>
        <v>-7.9745232142884759E-2</v>
      </c>
      <c r="N80">
        <f>[2]HadCRUT4!C81</f>
        <v>1856.3749999999943</v>
      </c>
      <c r="O80">
        <f>[2]HadCRUT4!D81</f>
        <v>-0.11899999999999999</v>
      </c>
      <c r="Q80">
        <f t="shared" si="41"/>
        <v>-73.5</v>
      </c>
      <c r="R80">
        <f t="shared" si="52"/>
        <v>1926.5</v>
      </c>
      <c r="S80">
        <f>AVERAGE(O916:O927)</f>
        <v>-0.10816666666666665</v>
      </c>
      <c r="T80">
        <f t="shared" si="42"/>
        <v>-0.10816666666666665</v>
      </c>
      <c r="V80">
        <f t="shared" si="43"/>
        <v>-143.62500000000568</v>
      </c>
      <c r="W80">
        <f t="shared" si="44"/>
        <v>-31.469000000000001</v>
      </c>
      <c r="X80">
        <f t="shared" si="45"/>
        <v>-31.588000000000001</v>
      </c>
      <c r="Y80">
        <f t="shared" si="60"/>
        <v>-31.700769230769239</v>
      </c>
      <c r="Z80">
        <f t="shared" si="61"/>
        <v>-32.051538461538456</v>
      </c>
      <c r="AB80">
        <v>1985.2916666666608</v>
      </c>
      <c r="AC80">
        <v>-0.31</v>
      </c>
      <c r="AD80">
        <f t="shared" si="53"/>
        <v>0.12</v>
      </c>
      <c r="AE80">
        <f t="shared" si="46"/>
        <v>-0.19</v>
      </c>
      <c r="AG80">
        <f t="shared" si="47"/>
        <v>-14.708333333339169</v>
      </c>
      <c r="AH80">
        <f t="shared" si="48"/>
        <v>-31.540000000000003</v>
      </c>
      <c r="AI80">
        <f t="shared" si="49"/>
        <v>-31.73</v>
      </c>
      <c r="AJ80">
        <f t="shared" si="62"/>
        <v>-31.563076923076927</v>
      </c>
      <c r="AK80">
        <f t="shared" si="63"/>
        <v>-31.77615384615385</v>
      </c>
      <c r="AP80">
        <v>1964.4580000000001</v>
      </c>
      <c r="AQ80">
        <v>321.89</v>
      </c>
      <c r="AR80">
        <f t="shared" si="54"/>
        <v>1360.7252119309262</v>
      </c>
      <c r="AS80">
        <f t="shared" si="57"/>
        <v>1360.6668474016826</v>
      </c>
      <c r="AT80">
        <f t="shared" si="55"/>
        <v>1360.7306428201139</v>
      </c>
      <c r="AU80">
        <f t="shared" si="58"/>
        <v>1360.694966702556</v>
      </c>
      <c r="AW80">
        <v>1925</v>
      </c>
      <c r="AX80">
        <v>305.3</v>
      </c>
      <c r="AY80">
        <f t="shared" si="56"/>
        <v>1360.4812337998962</v>
      </c>
      <c r="AZ80">
        <f t="shared" si="59"/>
        <v>1360.4827371695178</v>
      </c>
      <c r="BB80">
        <f t="shared" si="65"/>
        <v>1859.624999999995</v>
      </c>
      <c r="BC80">
        <v>185908</v>
      </c>
      <c r="BD80">
        <v>-1.26</v>
      </c>
      <c r="BE80">
        <f t="shared" si="64"/>
        <v>-0.42</v>
      </c>
    </row>
    <row r="81" spans="1:57">
      <c r="A81">
        <f t="shared" si="66"/>
        <v>1862</v>
      </c>
      <c r="B81" t="s">
        <v>5</v>
      </c>
      <c r="C81">
        <f t="shared" si="50"/>
        <v>1862.4583333333276</v>
      </c>
      <c r="D81">
        <f>'NOAA-AMO-Raw'!G$7</f>
        <v>-3.3000000000000002E-2</v>
      </c>
      <c r="H81">
        <f>'[2]TSI-Data-Yearly'!A331</f>
        <v>1933.5</v>
      </c>
      <c r="I81">
        <f>'[2]TSI-Data-Yearly'!C331</f>
        <v>1360.8289950000001</v>
      </c>
      <c r="J81">
        <f t="shared" si="39"/>
        <v>-0.16463353571424544</v>
      </c>
      <c r="K81">
        <f t="shared" si="51"/>
        <v>1</v>
      </c>
      <c r="L81">
        <f>AVERAGE(D928:D939)</f>
        <v>0.19116666666666662</v>
      </c>
      <c r="M81">
        <f t="shared" si="40"/>
        <v>-7.568348511901743E-2</v>
      </c>
      <c r="N81">
        <f>[2]HadCRUT4!C82</f>
        <v>1856.4583333333276</v>
      </c>
      <c r="O81">
        <f>[2]HadCRUT4!D82</f>
        <v>-0.28899999999999998</v>
      </c>
      <c r="Q81">
        <f t="shared" si="41"/>
        <v>-72.5</v>
      </c>
      <c r="R81">
        <f t="shared" si="52"/>
        <v>1927.5</v>
      </c>
      <c r="S81">
        <f>AVERAGE(O928:O939)</f>
        <v>-0.21049999999999999</v>
      </c>
      <c r="T81">
        <f t="shared" si="42"/>
        <v>-0.21049999999999999</v>
      </c>
      <c r="V81">
        <f t="shared" si="43"/>
        <v>-143.54166666667243</v>
      </c>
      <c r="W81">
        <f t="shared" si="44"/>
        <v>-31.639000000000003</v>
      </c>
      <c r="X81">
        <f t="shared" si="45"/>
        <v>-31.928000000000001</v>
      </c>
      <c r="Y81">
        <f t="shared" si="60"/>
        <v>-31.718307692307704</v>
      </c>
      <c r="Z81">
        <f t="shared" si="61"/>
        <v>-32.086615384615385</v>
      </c>
      <c r="AB81">
        <v>1985.3749999999941</v>
      </c>
      <c r="AC81">
        <v>-0.32</v>
      </c>
      <c r="AD81">
        <f t="shared" si="53"/>
        <v>0.12</v>
      </c>
      <c r="AE81">
        <f t="shared" si="46"/>
        <v>-0.2</v>
      </c>
      <c r="AG81">
        <f t="shared" si="47"/>
        <v>-14.625000000005912</v>
      </c>
      <c r="AH81">
        <f t="shared" si="48"/>
        <v>-31.55</v>
      </c>
      <c r="AI81">
        <f t="shared" si="49"/>
        <v>-31.75</v>
      </c>
      <c r="AJ81">
        <f t="shared" si="62"/>
        <v>-31.579230769230776</v>
      </c>
      <c r="AK81">
        <f t="shared" si="63"/>
        <v>-31.808461538461543</v>
      </c>
      <c r="AP81">
        <v>1964.5419999999999</v>
      </c>
      <c r="AQ81">
        <v>320.44</v>
      </c>
      <c r="AR81">
        <f t="shared" si="54"/>
        <v>1360.6895499738357</v>
      </c>
      <c r="AS81">
        <f t="shared" si="57"/>
        <v>1360.668985227227</v>
      </c>
      <c r="AT81">
        <f t="shared" si="55"/>
        <v>1360.7088439606011</v>
      </c>
      <c r="AU81">
        <f t="shared" si="58"/>
        <v>1360.6962734776887</v>
      </c>
      <c r="AW81">
        <v>1926</v>
      </c>
      <c r="AX81">
        <v>305.8</v>
      </c>
      <c r="AY81">
        <f t="shared" si="56"/>
        <v>1360.488750648004</v>
      </c>
      <c r="AZ81">
        <f t="shared" si="59"/>
        <v>1360.4888662918213</v>
      </c>
      <c r="BB81">
        <f t="shared" si="65"/>
        <v>1859.7083333333283</v>
      </c>
      <c r="BC81">
        <v>185909</v>
      </c>
      <c r="BD81">
        <v>-1.19</v>
      </c>
      <c r="BE81">
        <f t="shared" si="64"/>
        <v>-0.39666666666666667</v>
      </c>
    </row>
    <row r="82" spans="1:57">
      <c r="A82">
        <f t="shared" si="66"/>
        <v>1862</v>
      </c>
      <c r="B82" t="s">
        <v>6</v>
      </c>
      <c r="C82">
        <f t="shared" si="50"/>
        <v>1862.5416666666608</v>
      </c>
      <c r="D82">
        <f>'NOAA-AMO-Raw'!H$7</f>
        <v>-0.28199999999999997</v>
      </c>
      <c r="H82">
        <f>'[2]TSI-Data-Yearly'!A332</f>
        <v>1934.5</v>
      </c>
      <c r="I82">
        <f>'[2]TSI-Data-Yearly'!C332</f>
        <v>1360.8384249999999</v>
      </c>
      <c r="J82">
        <f t="shared" si="39"/>
        <v>-0.15527089285726364</v>
      </c>
      <c r="K82">
        <f t="shared" si="51"/>
        <v>1</v>
      </c>
      <c r="L82">
        <f>AVERAGE(D940:D951)</f>
        <v>-9.3333333333333272E-3</v>
      </c>
      <c r="M82">
        <f t="shared" si="40"/>
        <v>-0.11878650297628106</v>
      </c>
      <c r="N82">
        <f>[2]HadCRUT4!C83</f>
        <v>1856.5416666666608</v>
      </c>
      <c r="O82">
        <f>[2]HadCRUT4!D83</f>
        <v>-0.29799999999999999</v>
      </c>
      <c r="Q82">
        <f t="shared" si="41"/>
        <v>-71.5</v>
      </c>
      <c r="R82">
        <f t="shared" si="52"/>
        <v>1928.5</v>
      </c>
      <c r="S82">
        <f>AVERAGE(O940:O951)</f>
        <v>-0.20941666666666667</v>
      </c>
      <c r="T82">
        <f t="shared" si="42"/>
        <v>-0.20941666666666667</v>
      </c>
      <c r="V82">
        <f t="shared" si="43"/>
        <v>-143.45833333333917</v>
      </c>
      <c r="W82">
        <f t="shared" si="44"/>
        <v>-31.648</v>
      </c>
      <c r="X82">
        <f t="shared" si="45"/>
        <v>-31.946000000000002</v>
      </c>
      <c r="Y82">
        <f t="shared" si="60"/>
        <v>-31.717769230769235</v>
      </c>
      <c r="Z82">
        <f t="shared" si="61"/>
        <v>-32.085538461538462</v>
      </c>
      <c r="AB82">
        <v>1985.4583333333273</v>
      </c>
      <c r="AC82">
        <v>-0.35</v>
      </c>
      <c r="AD82">
        <f t="shared" si="53"/>
        <v>0.12</v>
      </c>
      <c r="AE82">
        <f t="shared" si="46"/>
        <v>-0.22999999999999998</v>
      </c>
      <c r="AG82">
        <f t="shared" si="47"/>
        <v>-14.541666666672654</v>
      </c>
      <c r="AH82">
        <f t="shared" si="48"/>
        <v>-31.580000000000002</v>
      </c>
      <c r="AI82">
        <f t="shared" si="49"/>
        <v>-31.810000000000002</v>
      </c>
      <c r="AJ82">
        <f t="shared" si="62"/>
        <v>-31.583076923076931</v>
      </c>
      <c r="AK82">
        <f t="shared" si="63"/>
        <v>-31.816153846153853</v>
      </c>
      <c r="AP82">
        <v>1964.625</v>
      </c>
      <c r="AQ82">
        <v>318.7</v>
      </c>
      <c r="AR82">
        <f t="shared" si="54"/>
        <v>1360.6467556253272</v>
      </c>
      <c r="AS82">
        <f t="shared" si="57"/>
        <v>1360.6706311637083</v>
      </c>
      <c r="AT82">
        <f t="shared" si="55"/>
        <v>1360.6826853291859</v>
      </c>
      <c r="AU82">
        <f t="shared" si="58"/>
        <v>1360.6972795788968</v>
      </c>
      <c r="AW82">
        <v>1927</v>
      </c>
      <c r="AX82">
        <v>306.2</v>
      </c>
      <c r="AY82">
        <f t="shared" si="56"/>
        <v>1360.4947641264903</v>
      </c>
      <c r="AZ82">
        <f t="shared" si="59"/>
        <v>1360.4952267017584</v>
      </c>
      <c r="BB82">
        <f t="shared" si="65"/>
        <v>1859.7916666666615</v>
      </c>
      <c r="BC82">
        <v>185910</v>
      </c>
      <c r="BD82">
        <v>-1.31</v>
      </c>
      <c r="BE82">
        <f t="shared" si="64"/>
        <v>-0.4366666666666667</v>
      </c>
    </row>
    <row r="83" spans="1:57">
      <c r="A83">
        <f t="shared" si="66"/>
        <v>1862</v>
      </c>
      <c r="B83" t="s">
        <v>7</v>
      </c>
      <c r="C83">
        <f t="shared" si="50"/>
        <v>1862.6249999999941</v>
      </c>
      <c r="D83">
        <f>'NOAA-AMO-Raw'!I$7</f>
        <v>-0.25600000000000001</v>
      </c>
      <c r="H83">
        <f>'[2]TSI-Data-Yearly'!A333</f>
        <v>1935.5</v>
      </c>
      <c r="I83">
        <f>'[2]TSI-Data-Yearly'!C333</f>
        <v>1360.84689</v>
      </c>
      <c r="J83">
        <f t="shared" si="39"/>
        <v>-0.14686635714286456</v>
      </c>
      <c r="K83">
        <f t="shared" si="51"/>
        <v>1</v>
      </c>
      <c r="L83">
        <f>AVERAGE(D952:D963)</f>
        <v>1.5999999999999997E-2</v>
      </c>
      <c r="M83">
        <f t="shared" si="40"/>
        <v>-0.10614976785714841</v>
      </c>
      <c r="N83">
        <f>[2]HadCRUT4!C84</f>
        <v>1856.6249999999941</v>
      </c>
      <c r="O83">
        <f>[2]HadCRUT4!D84</f>
        <v>-0.30499999999999999</v>
      </c>
      <c r="Q83">
        <f t="shared" si="41"/>
        <v>-70.5</v>
      </c>
      <c r="R83">
        <f t="shared" si="52"/>
        <v>1929.5</v>
      </c>
      <c r="S83">
        <f>AVERAGE(O952:O963)</f>
        <v>-0.35016666666666668</v>
      </c>
      <c r="T83">
        <f t="shared" si="42"/>
        <v>-0.35016666666666668</v>
      </c>
      <c r="V83">
        <f t="shared" si="43"/>
        <v>-143.37500000000591</v>
      </c>
      <c r="W83">
        <f t="shared" si="44"/>
        <v>-31.655000000000001</v>
      </c>
      <c r="X83">
        <f t="shared" si="45"/>
        <v>-31.96</v>
      </c>
      <c r="Y83">
        <f t="shared" si="60"/>
        <v>-31.737230769230774</v>
      </c>
      <c r="Z83">
        <f t="shared" si="61"/>
        <v>-32.124461538461546</v>
      </c>
      <c r="AB83">
        <v>1985.5416666666606</v>
      </c>
      <c r="AC83">
        <v>-0.51</v>
      </c>
      <c r="AD83">
        <f t="shared" si="53"/>
        <v>0.12</v>
      </c>
      <c r="AE83">
        <f t="shared" si="46"/>
        <v>-0.39</v>
      </c>
      <c r="AG83">
        <f t="shared" si="47"/>
        <v>-14.458333333339397</v>
      </c>
      <c r="AH83">
        <f t="shared" si="48"/>
        <v>-31.740000000000002</v>
      </c>
      <c r="AI83">
        <f t="shared" si="49"/>
        <v>-32.130000000000003</v>
      </c>
      <c r="AJ83">
        <f t="shared" si="62"/>
        <v>-31.574615384615392</v>
      </c>
      <c r="AK83">
        <f t="shared" si="63"/>
        <v>-31.799230769230778</v>
      </c>
      <c r="AP83">
        <v>1964.7080000000001</v>
      </c>
      <c r="AQ83">
        <v>316.7</v>
      </c>
      <c r="AR83">
        <f t="shared" si="54"/>
        <v>1360.5975667189953</v>
      </c>
      <c r="AS83">
        <f t="shared" si="57"/>
        <v>1360.6721825061386</v>
      </c>
      <c r="AT83">
        <f t="shared" si="55"/>
        <v>1360.6526179367547</v>
      </c>
      <c r="AU83">
        <f t="shared" si="58"/>
        <v>1360.6982278581966</v>
      </c>
      <c r="AW83">
        <v>1928</v>
      </c>
      <c r="AX83">
        <v>306.60000000000002</v>
      </c>
      <c r="AY83">
        <f t="shared" si="56"/>
        <v>1360.5007776049765</v>
      </c>
      <c r="AZ83">
        <f t="shared" si="59"/>
        <v>1360.501702755513</v>
      </c>
      <c r="BB83">
        <f t="shared" si="65"/>
        <v>1859.8749999999948</v>
      </c>
      <c r="BC83">
        <v>185911</v>
      </c>
      <c r="BD83">
        <v>-1.1399999999999999</v>
      </c>
      <c r="BE83">
        <f t="shared" si="64"/>
        <v>-0.37999999999999995</v>
      </c>
    </row>
    <row r="84" spans="1:57">
      <c r="A84">
        <f t="shared" si="66"/>
        <v>1862</v>
      </c>
      <c r="B84" t="s">
        <v>8</v>
      </c>
      <c r="C84">
        <f t="shared" si="50"/>
        <v>1862.7083333333273</v>
      </c>
      <c r="D84">
        <f>'NOAA-AMO-Raw'!J$7</f>
        <v>-0.245</v>
      </c>
      <c r="H84">
        <f>'[2]TSI-Data-Yearly'!A334</f>
        <v>1936.5</v>
      </c>
      <c r="I84">
        <f>'[2]TSI-Data-Yearly'!C334</f>
        <v>1360.85799</v>
      </c>
      <c r="J84">
        <f t="shared" si="39"/>
        <v>-0.13584564285720846</v>
      </c>
      <c r="K84">
        <f t="shared" si="51"/>
        <v>1</v>
      </c>
      <c r="L84">
        <f>AVERAGE(D964:D975)</f>
        <v>0.14808333333333332</v>
      </c>
      <c r="M84">
        <f t="shared" si="40"/>
        <v>-6.4863398809573009E-2</v>
      </c>
      <c r="N84">
        <f>[2]HadCRUT4!C85</f>
        <v>1856.7083333333273</v>
      </c>
      <c r="O84">
        <f>[2]HadCRUT4!D85</f>
        <v>-0.45700000000000002</v>
      </c>
      <c r="Q84">
        <f t="shared" si="41"/>
        <v>-69.5</v>
      </c>
      <c r="R84">
        <f t="shared" si="52"/>
        <v>1930.5</v>
      </c>
      <c r="S84">
        <f>AVERAGE(O964:O975)</f>
        <v>-0.13691666666666666</v>
      </c>
      <c r="T84">
        <f t="shared" si="42"/>
        <v>-0.13691666666666666</v>
      </c>
      <c r="V84">
        <f t="shared" si="43"/>
        <v>-143.29166666667265</v>
      </c>
      <c r="W84">
        <f t="shared" si="44"/>
        <v>-31.807000000000002</v>
      </c>
      <c r="X84">
        <f t="shared" si="45"/>
        <v>-32.264000000000003</v>
      </c>
      <c r="Y84">
        <f t="shared" si="60"/>
        <v>-31.741923076923076</v>
      </c>
      <c r="Z84">
        <f t="shared" si="61"/>
        <v>-32.133846153846157</v>
      </c>
      <c r="AB84">
        <v>1985.6249999999939</v>
      </c>
      <c r="AC84">
        <v>-0.26</v>
      </c>
      <c r="AD84">
        <f t="shared" si="53"/>
        <v>0.12</v>
      </c>
      <c r="AE84">
        <f t="shared" si="46"/>
        <v>-0.14000000000000001</v>
      </c>
      <c r="AG84">
        <f t="shared" si="47"/>
        <v>-14.375000000006139</v>
      </c>
      <c r="AH84">
        <f t="shared" si="48"/>
        <v>-31.490000000000002</v>
      </c>
      <c r="AI84">
        <f t="shared" si="49"/>
        <v>-31.630000000000003</v>
      </c>
      <c r="AJ84">
        <f t="shared" si="62"/>
        <v>-31.580000000000005</v>
      </c>
      <c r="AK84">
        <f t="shared" si="63"/>
        <v>-31.810000000000002</v>
      </c>
      <c r="AP84">
        <v>1964.7919999999999</v>
      </c>
      <c r="AQ84">
        <v>316.79000000000002</v>
      </c>
      <c r="AR84">
        <f t="shared" si="54"/>
        <v>1360.5997802197803</v>
      </c>
      <c r="AS84">
        <f t="shared" si="57"/>
        <v>1360.6748311395565</v>
      </c>
      <c r="AT84">
        <f t="shared" si="55"/>
        <v>1360.6539709694141</v>
      </c>
      <c r="AU84">
        <f t="shared" si="58"/>
        <v>1360.6998468716351</v>
      </c>
      <c r="AW84">
        <v>1929</v>
      </c>
      <c r="AX84">
        <v>307.2</v>
      </c>
      <c r="AY84">
        <f t="shared" si="56"/>
        <v>1360.5097978227059</v>
      </c>
      <c r="AZ84">
        <f t="shared" si="59"/>
        <v>1360.5081788092675</v>
      </c>
      <c r="BB84">
        <f t="shared" si="65"/>
        <v>1859.958333333328</v>
      </c>
      <c r="BC84">
        <v>185912</v>
      </c>
      <c r="BD84">
        <v>-1.1200000000000001</v>
      </c>
      <c r="BE84">
        <f t="shared" si="64"/>
        <v>-0.37333333333333335</v>
      </c>
    </row>
    <row r="85" spans="1:57">
      <c r="A85">
        <f t="shared" si="66"/>
        <v>1862</v>
      </c>
      <c r="B85" t="s">
        <v>9</v>
      </c>
      <c r="C85">
        <f t="shared" si="50"/>
        <v>1862.7916666666606</v>
      </c>
      <c r="D85">
        <f>'NOAA-AMO-Raw'!K$7</f>
        <v>-0.254</v>
      </c>
      <c r="H85">
        <f>'[2]TSI-Data-Yearly'!A335</f>
        <v>1937.5</v>
      </c>
      <c r="I85">
        <f>'[2]TSI-Data-Yearly'!C335</f>
        <v>1360.870615</v>
      </c>
      <c r="J85">
        <f t="shared" si="39"/>
        <v>-0.12331082142856736</v>
      </c>
      <c r="K85">
        <f t="shared" si="51"/>
        <v>1</v>
      </c>
      <c r="L85">
        <f>AVERAGE(D976:D987)</f>
        <v>0.29091666666666666</v>
      </c>
      <c r="M85">
        <f t="shared" si="40"/>
        <v>-1.9753949404758858E-2</v>
      </c>
      <c r="N85">
        <f>[2]HadCRUT4!C86</f>
        <v>1856.7916666666606</v>
      </c>
      <c r="O85">
        <f>[2]HadCRUT4!D86</f>
        <v>-0.39200000000000002</v>
      </c>
      <c r="Q85">
        <f t="shared" si="41"/>
        <v>-68.5</v>
      </c>
      <c r="R85">
        <f t="shared" si="52"/>
        <v>1931.5</v>
      </c>
      <c r="S85">
        <f>AVERAGE(O976:O987)</f>
        <v>-8.4583333333333344E-2</v>
      </c>
      <c r="T85">
        <f t="shared" si="42"/>
        <v>-8.4583333333333344E-2</v>
      </c>
      <c r="V85">
        <f t="shared" si="43"/>
        <v>-143.2083333333394</v>
      </c>
      <c r="W85">
        <f t="shared" si="44"/>
        <v>-31.742000000000001</v>
      </c>
      <c r="X85">
        <f t="shared" si="45"/>
        <v>-32.134</v>
      </c>
      <c r="Y85">
        <f t="shared" si="60"/>
        <v>-31.751769230769234</v>
      </c>
      <c r="Z85">
        <f t="shared" si="61"/>
        <v>-32.15353846153846</v>
      </c>
      <c r="AB85">
        <v>1985.7083333333271</v>
      </c>
      <c r="AC85">
        <v>-0.37</v>
      </c>
      <c r="AD85">
        <f t="shared" si="53"/>
        <v>0.12</v>
      </c>
      <c r="AE85">
        <f t="shared" si="46"/>
        <v>-0.25</v>
      </c>
      <c r="AG85">
        <f t="shared" si="47"/>
        <v>-14.291666666672882</v>
      </c>
      <c r="AH85">
        <f t="shared" si="48"/>
        <v>-31.6</v>
      </c>
      <c r="AI85">
        <f t="shared" si="49"/>
        <v>-31.85</v>
      </c>
      <c r="AJ85">
        <f t="shared" si="62"/>
        <v>-31.564615384615387</v>
      </c>
      <c r="AK85">
        <f t="shared" si="63"/>
        <v>-31.779230769230772</v>
      </c>
      <c r="AP85">
        <v>1964.875</v>
      </c>
      <c r="AQ85">
        <v>317.79000000000002</v>
      </c>
      <c r="AR85">
        <f t="shared" si="54"/>
        <v>1360.6243746729463</v>
      </c>
      <c r="AS85">
        <f t="shared" si="57"/>
        <v>1360.6755689731513</v>
      </c>
      <c r="AT85">
        <f t="shared" si="55"/>
        <v>1360.6690046656297</v>
      </c>
      <c r="AU85">
        <f t="shared" si="58"/>
        <v>1360.7002978825217</v>
      </c>
      <c r="AW85">
        <v>1930</v>
      </c>
      <c r="AX85">
        <v>307.5</v>
      </c>
      <c r="AY85">
        <f t="shared" si="56"/>
        <v>1360.5143079315708</v>
      </c>
      <c r="AZ85">
        <f t="shared" si="59"/>
        <v>1360.5146548630219</v>
      </c>
      <c r="BB85">
        <f t="shared" si="65"/>
        <v>1860.0416666666613</v>
      </c>
      <c r="BC85">
        <v>186001</v>
      </c>
      <c r="BD85">
        <v>-1.31</v>
      </c>
      <c r="BE85">
        <f t="shared" si="64"/>
        <v>-0.4366666666666667</v>
      </c>
    </row>
    <row r="86" spans="1:57">
      <c r="A86">
        <f t="shared" si="66"/>
        <v>1862</v>
      </c>
      <c r="B86" t="s">
        <v>10</v>
      </c>
      <c r="C86">
        <f t="shared" si="50"/>
        <v>1862.8749999999939</v>
      </c>
      <c r="D86">
        <f>'NOAA-AMO-Raw'!L$7</f>
        <v>-0.34100000000000003</v>
      </c>
      <c r="H86">
        <f>'[2]TSI-Data-Yearly'!A336</f>
        <v>1938.5</v>
      </c>
      <c r="I86">
        <f>'[2]TSI-Data-Yearly'!C336</f>
        <v>1360.8890049999998</v>
      </c>
      <c r="J86">
        <f t="shared" si="39"/>
        <v>-0.10505217857169713</v>
      </c>
      <c r="K86">
        <f t="shared" si="51"/>
        <v>1</v>
      </c>
      <c r="L86">
        <f>AVERAGE(D988:D999)</f>
        <v>0.23824999999999999</v>
      </c>
      <c r="M86">
        <f t="shared" si="40"/>
        <v>-1.922663392877285E-2</v>
      </c>
      <c r="N86">
        <f>[2]HadCRUT4!C87</f>
        <v>1856.8749999999939</v>
      </c>
      <c r="O86">
        <f>[2]HadCRUT4!D87</f>
        <v>-0.60799999999999998</v>
      </c>
      <c r="Q86">
        <f t="shared" si="41"/>
        <v>-67.5</v>
      </c>
      <c r="R86">
        <f t="shared" si="52"/>
        <v>1932.5</v>
      </c>
      <c r="S86">
        <f>AVERAGE(O988:O999)</f>
        <v>-0.13741666666666666</v>
      </c>
      <c r="T86">
        <f t="shared" si="42"/>
        <v>-0.13741666666666666</v>
      </c>
      <c r="V86">
        <f t="shared" si="43"/>
        <v>-143.12500000000614</v>
      </c>
      <c r="W86">
        <f t="shared" si="44"/>
        <v>-31.958000000000002</v>
      </c>
      <c r="X86">
        <f t="shared" si="45"/>
        <v>-32.566000000000003</v>
      </c>
      <c r="Y86">
        <f t="shared" si="60"/>
        <v>-31.766153846153845</v>
      </c>
      <c r="Z86">
        <f t="shared" si="61"/>
        <v>-32.182307692307695</v>
      </c>
      <c r="AB86">
        <v>1985.7916666666604</v>
      </c>
      <c r="AC86">
        <v>-0.43</v>
      </c>
      <c r="AD86">
        <f t="shared" si="53"/>
        <v>0.12</v>
      </c>
      <c r="AE86">
        <f t="shared" si="46"/>
        <v>-0.31</v>
      </c>
      <c r="AG86">
        <f t="shared" si="47"/>
        <v>-14.208333333339624</v>
      </c>
      <c r="AH86">
        <f t="shared" si="48"/>
        <v>-31.66</v>
      </c>
      <c r="AI86">
        <f t="shared" si="49"/>
        <v>-31.970000000000002</v>
      </c>
      <c r="AJ86">
        <f t="shared" si="62"/>
        <v>-31.541538461538458</v>
      </c>
      <c r="AK86">
        <f t="shared" si="63"/>
        <v>-31.733076923076929</v>
      </c>
      <c r="AP86">
        <v>1964.9580000000001</v>
      </c>
      <c r="AQ86">
        <v>318.70999999999998</v>
      </c>
      <c r="AR86">
        <f t="shared" si="54"/>
        <v>1360.6470015698587</v>
      </c>
      <c r="AS86">
        <f t="shared" si="57"/>
        <v>1360.6748500583667</v>
      </c>
      <c r="AT86">
        <f t="shared" si="55"/>
        <v>1360.6828356661481</v>
      </c>
      <c r="AU86">
        <f t="shared" si="58"/>
        <v>1360.6998584360169</v>
      </c>
      <c r="AW86">
        <v>1931</v>
      </c>
      <c r="AX86">
        <v>308</v>
      </c>
      <c r="AY86">
        <f t="shared" si="56"/>
        <v>1360.5218247796786</v>
      </c>
      <c r="AZ86">
        <f t="shared" si="59"/>
        <v>1360.5212465605935</v>
      </c>
      <c r="BB86">
        <f t="shared" si="65"/>
        <v>1860.1249999999945</v>
      </c>
      <c r="BC86">
        <v>186002</v>
      </c>
      <c r="BD86">
        <v>-1.28</v>
      </c>
      <c r="BE86">
        <f t="shared" si="64"/>
        <v>-0.42666666666666669</v>
      </c>
    </row>
    <row r="87" spans="1:57">
      <c r="A87">
        <f t="shared" si="66"/>
        <v>1862</v>
      </c>
      <c r="B87" t="s">
        <v>11</v>
      </c>
      <c r="C87">
        <f t="shared" si="50"/>
        <v>1862.9583333333271</v>
      </c>
      <c r="D87">
        <f>'NOAA-AMO-Raw'!M$7</f>
        <v>-0.34699999999999998</v>
      </c>
      <c r="H87">
        <f>'[2]TSI-Data-Yearly'!A337</f>
        <v>1939.5</v>
      </c>
      <c r="I87">
        <f>'[2]TSI-Data-Yearly'!C337</f>
        <v>1360.919355</v>
      </c>
      <c r="J87">
        <f t="shared" si="39"/>
        <v>-7.4918964285760559E-2</v>
      </c>
      <c r="K87">
        <f t="shared" si="51"/>
        <v>1</v>
      </c>
      <c r="L87">
        <f>AVERAGE(D1000:D1011)</f>
        <v>0.10591666666666667</v>
      </c>
      <c r="M87">
        <f t="shared" si="40"/>
        <v>-2.9710056547653751E-2</v>
      </c>
      <c r="N87">
        <f>[2]HadCRUT4!C88</f>
        <v>1856.9583333333271</v>
      </c>
      <c r="O87">
        <f>[2]HadCRUT4!D88</f>
        <v>-0.44500000000000001</v>
      </c>
      <c r="Q87">
        <f t="shared" si="41"/>
        <v>-66.5</v>
      </c>
      <c r="R87">
        <f t="shared" si="52"/>
        <v>1933.5</v>
      </c>
      <c r="S87">
        <f>AVERAGE(O1000:O1011)</f>
        <v>-0.27074999999999999</v>
      </c>
      <c r="T87">
        <f t="shared" si="42"/>
        <v>-0.27074999999999999</v>
      </c>
      <c r="V87">
        <f t="shared" si="43"/>
        <v>-143.04166666667288</v>
      </c>
      <c r="W87">
        <f t="shared" si="44"/>
        <v>-31.795000000000002</v>
      </c>
      <c r="X87">
        <f t="shared" si="45"/>
        <v>-32.24</v>
      </c>
      <c r="Y87">
        <f t="shared" si="60"/>
        <v>-31.780923076923081</v>
      </c>
      <c r="Z87">
        <f t="shared" si="61"/>
        <v>-32.211846153846153</v>
      </c>
      <c r="AB87">
        <v>1985.8749999999936</v>
      </c>
      <c r="AC87">
        <v>-0.28000000000000003</v>
      </c>
      <c r="AD87">
        <f t="shared" si="53"/>
        <v>0.12</v>
      </c>
      <c r="AE87">
        <f t="shared" si="46"/>
        <v>-0.16000000000000003</v>
      </c>
      <c r="AG87">
        <f t="shared" si="47"/>
        <v>-14.125000000006366</v>
      </c>
      <c r="AH87">
        <f t="shared" si="48"/>
        <v>-31.51</v>
      </c>
      <c r="AI87">
        <f t="shared" si="49"/>
        <v>-31.67</v>
      </c>
      <c r="AJ87">
        <f t="shared" si="62"/>
        <v>-31.527692307692309</v>
      </c>
      <c r="AK87">
        <f t="shared" si="63"/>
        <v>-31.70538461538462</v>
      </c>
      <c r="AP87">
        <v>1965.0419999999999</v>
      </c>
      <c r="AQ87">
        <v>319.44</v>
      </c>
      <c r="AR87">
        <f t="shared" si="54"/>
        <v>1360.6649555206698</v>
      </c>
      <c r="AS87">
        <f t="shared" si="57"/>
        <v>1360.67390411786</v>
      </c>
      <c r="AT87">
        <f t="shared" si="55"/>
        <v>1360.6938102643855</v>
      </c>
      <c r="AU87">
        <f t="shared" si="58"/>
        <v>1360.6992802169318</v>
      </c>
      <c r="AW87">
        <v>1932</v>
      </c>
      <c r="AX87">
        <v>308.3</v>
      </c>
      <c r="AY87">
        <f t="shared" si="56"/>
        <v>1360.5263348885433</v>
      </c>
      <c r="AZ87">
        <f t="shared" si="59"/>
        <v>1360.527838258165</v>
      </c>
      <c r="BB87">
        <f t="shared" si="65"/>
        <v>1860.2083333333278</v>
      </c>
      <c r="BC87">
        <v>186003</v>
      </c>
      <c r="BD87">
        <v>-1.34</v>
      </c>
      <c r="BE87">
        <f t="shared" si="64"/>
        <v>-0.44666666666666671</v>
      </c>
    </row>
    <row r="88" spans="1:57">
      <c r="A88">
        <f t="shared" si="66"/>
        <v>1863</v>
      </c>
      <c r="B88" t="s">
        <v>0</v>
      </c>
      <c r="C88">
        <f t="shared" si="50"/>
        <v>1863.0416666666604</v>
      </c>
      <c r="D88">
        <f>'NOAA-AMO-Raw'!B$8</f>
        <v>-0.13500000000000001</v>
      </c>
      <c r="H88">
        <f>'[2]TSI-Data-Yearly'!A338</f>
        <v>1940.5</v>
      </c>
      <c r="I88">
        <f>'[2]TSI-Data-Yearly'!C338</f>
        <v>1360.9475150000001</v>
      </c>
      <c r="J88">
        <f t="shared" si="39"/>
        <v>-4.6960107142834884E-2</v>
      </c>
      <c r="K88">
        <f t="shared" si="51"/>
        <v>1</v>
      </c>
      <c r="L88">
        <f>AVERAGE(D1012:D1023)</f>
        <v>-3.308333333333334E-2</v>
      </c>
      <c r="M88">
        <f t="shared" si="40"/>
        <v>-4.3490913690459501E-2</v>
      </c>
      <c r="N88">
        <f>[2]HadCRUT4!C89</f>
        <v>1857.0416666666604</v>
      </c>
      <c r="O88">
        <f>[2]HadCRUT4!D89</f>
        <v>-0.50600000000000001</v>
      </c>
      <c r="Q88">
        <f t="shared" si="41"/>
        <v>-65.5</v>
      </c>
      <c r="R88">
        <f t="shared" si="52"/>
        <v>1934.5</v>
      </c>
      <c r="S88">
        <f>AVERAGE(O1012:O1023)</f>
        <v>-0.12891666666666665</v>
      </c>
      <c r="T88">
        <f t="shared" si="42"/>
        <v>-0.12891666666666665</v>
      </c>
      <c r="V88">
        <f t="shared" si="43"/>
        <v>-142.95833333333962</v>
      </c>
      <c r="W88">
        <f t="shared" si="44"/>
        <v>-31.856000000000002</v>
      </c>
      <c r="X88">
        <f t="shared" si="45"/>
        <v>-32.362000000000002</v>
      </c>
      <c r="Y88">
        <f t="shared" si="60"/>
        <v>-31.800076923076922</v>
      </c>
      <c r="Z88">
        <f t="shared" si="61"/>
        <v>-32.25015384615385</v>
      </c>
      <c r="AB88">
        <v>1985.9583333333269</v>
      </c>
      <c r="AC88">
        <v>-0.26</v>
      </c>
      <c r="AD88">
        <f t="shared" si="53"/>
        <v>0.12</v>
      </c>
      <c r="AE88">
        <f t="shared" si="46"/>
        <v>-0.14000000000000001</v>
      </c>
      <c r="AG88">
        <f t="shared" si="47"/>
        <v>-14.041666666673109</v>
      </c>
      <c r="AH88">
        <f t="shared" si="48"/>
        <v>-31.490000000000002</v>
      </c>
      <c r="AI88">
        <f t="shared" si="49"/>
        <v>-31.630000000000003</v>
      </c>
      <c r="AJ88">
        <f t="shared" si="62"/>
        <v>-31.516923076923078</v>
      </c>
      <c r="AK88">
        <f t="shared" si="63"/>
        <v>-31.683846153846158</v>
      </c>
      <c r="AP88">
        <v>1965.125</v>
      </c>
      <c r="AQ88">
        <v>320.44</v>
      </c>
      <c r="AR88">
        <f t="shared" si="54"/>
        <v>1360.6895499738357</v>
      </c>
      <c r="AS88">
        <f t="shared" si="57"/>
        <v>1360.6708203518092</v>
      </c>
      <c r="AT88">
        <f t="shared" si="55"/>
        <v>1360.7088439606011</v>
      </c>
      <c r="AU88">
        <f t="shared" si="58"/>
        <v>1360.6973952227138</v>
      </c>
      <c r="AW88">
        <v>1933</v>
      </c>
      <c r="AX88">
        <v>308.89999999999998</v>
      </c>
      <c r="AY88">
        <f t="shared" si="56"/>
        <v>1360.5353551062726</v>
      </c>
      <c r="AZ88">
        <f t="shared" si="59"/>
        <v>1360.5340830242853</v>
      </c>
      <c r="BB88">
        <f t="shared" si="65"/>
        <v>1860.2916666666611</v>
      </c>
      <c r="BC88">
        <v>186004</v>
      </c>
      <c r="BD88">
        <v>-0.77</v>
      </c>
      <c r="BE88">
        <f t="shared" si="64"/>
        <v>-0.25666666666666665</v>
      </c>
    </row>
    <row r="89" spans="1:57">
      <c r="A89">
        <f t="shared" si="66"/>
        <v>1863</v>
      </c>
      <c r="B89" t="s">
        <v>1</v>
      </c>
      <c r="C89">
        <f t="shared" si="50"/>
        <v>1863.1249999999936</v>
      </c>
      <c r="D89">
        <f>'NOAA-AMO-Raw'!C$8</f>
        <v>-3.3000000000000002E-2</v>
      </c>
      <c r="H89">
        <f>'[2]TSI-Data-Yearly'!A339</f>
        <v>1941.5</v>
      </c>
      <c r="I89">
        <f>'[2]TSI-Data-Yearly'!C339</f>
        <v>1360.962865</v>
      </c>
      <c r="J89">
        <f t="shared" si="39"/>
        <v>-3.1719750000079538E-2</v>
      </c>
      <c r="K89">
        <f t="shared" si="51"/>
        <v>1</v>
      </c>
      <c r="L89">
        <f>AVERAGE(D1024:D1035)</f>
        <v>0.17025000000000001</v>
      </c>
      <c r="M89">
        <f t="shared" si="40"/>
        <v>1.8772687499940349E-2</v>
      </c>
      <c r="N89">
        <f>[2]HadCRUT4!C90</f>
        <v>1857.1249999999936</v>
      </c>
      <c r="O89">
        <f>[2]HadCRUT4!D90</f>
        <v>-0.36</v>
      </c>
      <c r="Q89">
        <f t="shared" si="41"/>
        <v>-64.5</v>
      </c>
      <c r="R89">
        <f t="shared" si="52"/>
        <v>1935.5</v>
      </c>
      <c r="S89">
        <f>AVERAGE(O1024:O1035)</f>
        <v>-0.17449999999999999</v>
      </c>
      <c r="T89">
        <f t="shared" si="42"/>
        <v>-0.17449999999999999</v>
      </c>
      <c r="V89">
        <f t="shared" si="43"/>
        <v>-142.87500000000637</v>
      </c>
      <c r="W89">
        <f t="shared" si="44"/>
        <v>-31.71</v>
      </c>
      <c r="X89">
        <f t="shared" si="45"/>
        <v>-32.07</v>
      </c>
      <c r="Y89">
        <f t="shared" si="60"/>
        <v>-31.802230769230768</v>
      </c>
      <c r="Z89">
        <f t="shared" si="61"/>
        <v>-32.254461538461541</v>
      </c>
      <c r="AB89">
        <v>1986.0416666666601</v>
      </c>
      <c r="AC89">
        <v>-0.15</v>
      </c>
      <c r="AD89">
        <f t="shared" si="53"/>
        <v>0.12</v>
      </c>
      <c r="AE89">
        <f t="shared" si="46"/>
        <v>-0.03</v>
      </c>
      <c r="AG89">
        <f t="shared" si="47"/>
        <v>-13.958333333339851</v>
      </c>
      <c r="AH89">
        <f t="shared" si="48"/>
        <v>-31.380000000000003</v>
      </c>
      <c r="AI89">
        <f t="shared" si="49"/>
        <v>-31.41</v>
      </c>
      <c r="AJ89">
        <f t="shared" si="62"/>
        <v>-31.508461538461543</v>
      </c>
      <c r="AK89">
        <f t="shared" si="63"/>
        <v>-31.666923076923077</v>
      </c>
      <c r="AP89">
        <v>1965.2080000000001</v>
      </c>
      <c r="AQ89">
        <v>320.89</v>
      </c>
      <c r="AR89">
        <f t="shared" si="54"/>
        <v>1360.7006174777605</v>
      </c>
      <c r="AS89">
        <f t="shared" si="57"/>
        <v>1360.6691365777078</v>
      </c>
      <c r="AT89">
        <f t="shared" si="55"/>
        <v>1360.7156091238983</v>
      </c>
      <c r="AU89">
        <f t="shared" si="58"/>
        <v>1360.6963659927424</v>
      </c>
      <c r="AW89">
        <v>1934</v>
      </c>
      <c r="AX89">
        <v>309.3</v>
      </c>
      <c r="AY89">
        <f t="shared" si="56"/>
        <v>1360.5413685847589</v>
      </c>
      <c r="AZ89">
        <f t="shared" si="59"/>
        <v>1360.5399808589546</v>
      </c>
      <c r="BB89">
        <f t="shared" si="65"/>
        <v>1860.3749999999943</v>
      </c>
      <c r="BC89">
        <v>186005</v>
      </c>
      <c r="BD89">
        <v>-0.85</v>
      </c>
      <c r="BE89">
        <f t="shared" si="64"/>
        <v>-0.28333333333333333</v>
      </c>
    </row>
    <row r="90" spans="1:57">
      <c r="A90">
        <f t="shared" si="66"/>
        <v>1863</v>
      </c>
      <c r="B90" t="s">
        <v>2</v>
      </c>
      <c r="C90">
        <f t="shared" si="50"/>
        <v>1863.2083333333269</v>
      </c>
      <c r="D90">
        <f>'NOAA-AMO-Raw'!D$8</f>
        <v>3.9E-2</v>
      </c>
      <c r="H90">
        <f>'[2]TSI-Data-Yearly'!A340</f>
        <v>1942.5</v>
      </c>
      <c r="I90">
        <f>'[2]TSI-Data-Yearly'!C340</f>
        <v>1360.9712599999998</v>
      </c>
      <c r="J90">
        <f t="shared" si="39"/>
        <v>-2.3384714285956454E-2</v>
      </c>
      <c r="K90">
        <f t="shared" si="51"/>
        <v>1</v>
      </c>
      <c r="L90">
        <f>AVERAGE(D1036:D1047)</f>
        <v>0.17925000000000002</v>
      </c>
      <c r="M90">
        <f t="shared" si="40"/>
        <v>2.7273964285532665E-2</v>
      </c>
      <c r="N90">
        <f>[2]HadCRUT4!C91</f>
        <v>1857.2083333333269</v>
      </c>
      <c r="O90">
        <f>[2]HadCRUT4!D91</f>
        <v>-0.43</v>
      </c>
      <c r="Q90">
        <f t="shared" si="41"/>
        <v>-63.5</v>
      </c>
      <c r="R90">
        <f t="shared" si="52"/>
        <v>1936.5</v>
      </c>
      <c r="S90">
        <f>AVERAGE(O1036:O1047)</f>
        <v>-0.14166666666666666</v>
      </c>
      <c r="T90">
        <f t="shared" si="42"/>
        <v>-0.14166666666666666</v>
      </c>
      <c r="V90">
        <f t="shared" si="43"/>
        <v>-142.79166666667311</v>
      </c>
      <c r="W90">
        <f t="shared" si="44"/>
        <v>-31.78</v>
      </c>
      <c r="X90">
        <f t="shared" si="45"/>
        <v>-32.21</v>
      </c>
      <c r="Y90">
        <f t="shared" si="60"/>
        <v>-31.809076923076926</v>
      </c>
      <c r="Z90">
        <f t="shared" si="61"/>
        <v>-32.268153846153844</v>
      </c>
      <c r="AB90">
        <v>1986.1249999999934</v>
      </c>
      <c r="AC90">
        <v>-0.37</v>
      </c>
      <c r="AD90">
        <f t="shared" si="53"/>
        <v>0.12</v>
      </c>
      <c r="AE90">
        <f t="shared" si="46"/>
        <v>-0.25</v>
      </c>
      <c r="AG90">
        <f t="shared" si="47"/>
        <v>-13.875000000006594</v>
      </c>
      <c r="AH90">
        <f t="shared" si="48"/>
        <v>-31.6</v>
      </c>
      <c r="AI90">
        <f t="shared" si="49"/>
        <v>-31.85</v>
      </c>
      <c r="AJ90">
        <f t="shared" si="62"/>
        <v>-31.488461538461543</v>
      </c>
      <c r="AK90">
        <f t="shared" si="63"/>
        <v>-31.626923076923081</v>
      </c>
      <c r="AP90">
        <v>1965.2919999999999</v>
      </c>
      <c r="AQ90">
        <v>322.13</v>
      </c>
      <c r="AR90">
        <f t="shared" si="54"/>
        <v>1360.7311145996862</v>
      </c>
      <c r="AS90">
        <f t="shared" si="57"/>
        <v>1360.6702717063158</v>
      </c>
      <c r="AT90">
        <f t="shared" si="55"/>
        <v>1360.7342509072057</v>
      </c>
      <c r="AU90">
        <f t="shared" si="58"/>
        <v>1360.6970598556445</v>
      </c>
      <c r="AW90">
        <v>1935</v>
      </c>
      <c r="AX90">
        <v>309.7</v>
      </c>
      <c r="AY90">
        <f t="shared" si="56"/>
        <v>1360.5473820632451</v>
      </c>
      <c r="AZ90">
        <f t="shared" si="59"/>
        <v>1360.5450691869041</v>
      </c>
      <c r="BB90">
        <f t="shared" si="65"/>
        <v>1860.4583333333276</v>
      </c>
      <c r="BC90">
        <v>186006</v>
      </c>
      <c r="BD90">
        <v>-1.26</v>
      </c>
      <c r="BE90">
        <f t="shared" si="64"/>
        <v>-0.42</v>
      </c>
    </row>
    <row r="91" spans="1:57">
      <c r="A91">
        <f t="shared" si="66"/>
        <v>1863</v>
      </c>
      <c r="B91" t="s">
        <v>3</v>
      </c>
      <c r="C91">
        <f t="shared" si="50"/>
        <v>1863.2916666666601</v>
      </c>
      <c r="D91">
        <f>'NOAA-AMO-Raw'!E$8</f>
        <v>6.0999999999999999E-2</v>
      </c>
      <c r="H91">
        <f>'[2]TSI-Data-Yearly'!A341</f>
        <v>1943.5</v>
      </c>
      <c r="I91">
        <f>'[2]TSI-Data-Yearly'!C341</f>
        <v>1360.9840499999998</v>
      </c>
      <c r="J91">
        <f t="shared" si="39"/>
        <v>-1.0686071428819055E-2</v>
      </c>
      <c r="K91">
        <f t="shared" si="51"/>
        <v>1</v>
      </c>
      <c r="L91">
        <f>AVERAGE(D1048:D1059)</f>
        <v>2.8749999999999998E-2</v>
      </c>
      <c r="M91">
        <f t="shared" si="40"/>
        <v>-8.2705357161429183E-4</v>
      </c>
      <c r="N91">
        <f>[2]HadCRUT4!C92</f>
        <v>1857.2916666666601</v>
      </c>
      <c r="O91">
        <f>[2]HadCRUT4!D92</f>
        <v>-0.63600000000000001</v>
      </c>
      <c r="Q91">
        <f t="shared" si="41"/>
        <v>-62.5</v>
      </c>
      <c r="R91">
        <f t="shared" si="52"/>
        <v>1937.5</v>
      </c>
      <c r="S91">
        <f>AVERAGE(O1048:O1059)</f>
        <v>-2.4249999999999994E-2</v>
      </c>
      <c r="T91">
        <f t="shared" si="42"/>
        <v>-2.4249999999999994E-2</v>
      </c>
      <c r="V91">
        <f t="shared" si="43"/>
        <v>-142.70833333333985</v>
      </c>
      <c r="W91">
        <f t="shared" si="44"/>
        <v>-31.986000000000001</v>
      </c>
      <c r="X91">
        <f t="shared" si="45"/>
        <v>-32.622</v>
      </c>
      <c r="Y91">
        <f t="shared" si="60"/>
        <v>-31.809615384615388</v>
      </c>
      <c r="Z91">
        <f t="shared" si="61"/>
        <v>-32.269230769230766</v>
      </c>
      <c r="AB91">
        <v>1986.2083333333267</v>
      </c>
      <c r="AC91">
        <v>-0.28000000000000003</v>
      </c>
      <c r="AD91">
        <f t="shared" si="53"/>
        <v>0.12</v>
      </c>
      <c r="AE91">
        <f t="shared" si="46"/>
        <v>-0.16000000000000003</v>
      </c>
      <c r="AG91">
        <f t="shared" si="47"/>
        <v>-13.791666666673336</v>
      </c>
      <c r="AH91">
        <f t="shared" si="48"/>
        <v>-31.51</v>
      </c>
      <c r="AI91">
        <f t="shared" si="49"/>
        <v>-31.67</v>
      </c>
      <c r="AJ91">
        <f t="shared" si="62"/>
        <v>-31.491538461538468</v>
      </c>
      <c r="AK91">
        <f t="shared" si="63"/>
        <v>-31.633076923076924</v>
      </c>
      <c r="AP91">
        <v>1965.375</v>
      </c>
      <c r="AQ91">
        <v>322.16000000000003</v>
      </c>
      <c r="AR91">
        <f t="shared" si="54"/>
        <v>1360.7318524332811</v>
      </c>
      <c r="AS91">
        <f t="shared" si="57"/>
        <v>1360.6742068188223</v>
      </c>
      <c r="AT91">
        <f t="shared" si="55"/>
        <v>1360.7347019180922</v>
      </c>
      <c r="AU91">
        <f t="shared" si="58"/>
        <v>1360.6994652470389</v>
      </c>
      <c r="AW91">
        <v>1936</v>
      </c>
      <c r="AX91">
        <v>310.10000000000002</v>
      </c>
      <c r="AY91">
        <f t="shared" si="56"/>
        <v>1360.5533955417313</v>
      </c>
      <c r="AZ91">
        <f t="shared" si="59"/>
        <v>1360.5491167205005</v>
      </c>
      <c r="BB91">
        <f t="shared" si="65"/>
        <v>1860.5416666666608</v>
      </c>
      <c r="BC91">
        <v>186007</v>
      </c>
      <c r="BD91">
        <v>-0.27</v>
      </c>
      <c r="BE91">
        <f t="shared" si="64"/>
        <v>-9.0000000000000011E-2</v>
      </c>
    </row>
    <row r="92" spans="1:57">
      <c r="A92">
        <f t="shared" si="66"/>
        <v>1863</v>
      </c>
      <c r="B92" t="s">
        <v>4</v>
      </c>
      <c r="C92">
        <f t="shared" si="50"/>
        <v>1863.3749999999934</v>
      </c>
      <c r="D92">
        <f>'NOAA-AMO-Raw'!F$8</f>
        <v>3.5000000000000003E-2</v>
      </c>
      <c r="H92">
        <f>'[2]TSI-Data-Yearly'!A342</f>
        <v>1944.5</v>
      </c>
      <c r="I92">
        <f>'[2]TSI-Data-Yearly'!C342</f>
        <v>1360.9942099999998</v>
      </c>
      <c r="J92">
        <f t="shared" si="39"/>
        <v>-5.9864285734967382E-4</v>
      </c>
      <c r="K92">
        <f t="shared" si="51"/>
        <v>1</v>
      </c>
      <c r="L92">
        <f>AVERAGE(D1060:D1071)</f>
        <v>0.34433333333333338</v>
      </c>
      <c r="M92">
        <f t="shared" si="40"/>
        <v>8.563435119032109E-2</v>
      </c>
      <c r="N92">
        <f>[2]HadCRUT4!C93</f>
        <v>1857.3749999999934</v>
      </c>
      <c r="O92">
        <f>[2]HadCRUT4!D93</f>
        <v>-0.56499999999999995</v>
      </c>
      <c r="Q92">
        <f t="shared" si="41"/>
        <v>-61.5</v>
      </c>
      <c r="R92">
        <f t="shared" si="52"/>
        <v>1938.5</v>
      </c>
      <c r="S92">
        <f>AVERAGE(O1060:O1071)</f>
        <v>-4.4999999999999971E-3</v>
      </c>
      <c r="T92">
        <f t="shared" si="42"/>
        <v>-4.4999999999999971E-3</v>
      </c>
      <c r="V92">
        <f t="shared" si="43"/>
        <v>-142.62500000000659</v>
      </c>
      <c r="W92">
        <f t="shared" si="44"/>
        <v>-31.915000000000003</v>
      </c>
      <c r="X92">
        <f t="shared" si="45"/>
        <v>-32.480000000000004</v>
      </c>
      <c r="Y92">
        <f t="shared" si="60"/>
        <v>-31.830692307692306</v>
      </c>
      <c r="Z92">
        <f t="shared" si="61"/>
        <v>-32.311384615384618</v>
      </c>
      <c r="AB92">
        <v>1986.2916666666599</v>
      </c>
      <c r="AC92">
        <v>-0.16</v>
      </c>
      <c r="AD92">
        <f t="shared" si="53"/>
        <v>0.12</v>
      </c>
      <c r="AE92">
        <f t="shared" si="46"/>
        <v>-4.0000000000000008E-2</v>
      </c>
      <c r="AG92">
        <f t="shared" si="47"/>
        <v>-13.708333333340079</v>
      </c>
      <c r="AH92">
        <f t="shared" si="48"/>
        <v>-31.39</v>
      </c>
      <c r="AI92">
        <f t="shared" si="49"/>
        <v>-31.43</v>
      </c>
      <c r="AJ92">
        <f t="shared" si="62"/>
        <v>-31.486153846153851</v>
      </c>
      <c r="AK92">
        <f t="shared" si="63"/>
        <v>-31.62230769230769</v>
      </c>
      <c r="AP92">
        <v>1965.4580000000001</v>
      </c>
      <c r="AQ92">
        <v>321.87</v>
      </c>
      <c r="AR92">
        <f t="shared" si="54"/>
        <v>1360.7247200418628</v>
      </c>
      <c r="AS92">
        <f t="shared" si="57"/>
        <v>1360.6772905848729</v>
      </c>
      <c r="AT92">
        <f t="shared" si="55"/>
        <v>1360.7303421461897</v>
      </c>
      <c r="AU92">
        <f t="shared" si="58"/>
        <v>1360.7013502412569</v>
      </c>
      <c r="AW92">
        <v>1937</v>
      </c>
      <c r="AX92">
        <v>310.60000000000002</v>
      </c>
      <c r="AY92">
        <f t="shared" si="56"/>
        <v>1360.5609123898391</v>
      </c>
      <c r="AZ92">
        <f t="shared" si="59"/>
        <v>1360.5525860350122</v>
      </c>
      <c r="BB92">
        <f t="shared" si="65"/>
        <v>1860.6249999999941</v>
      </c>
      <c r="BC92">
        <v>186008</v>
      </c>
      <c r="BD92">
        <v>-0.4</v>
      </c>
      <c r="BE92">
        <f t="shared" si="64"/>
        <v>-0.13333333333333333</v>
      </c>
    </row>
    <row r="93" spans="1:57">
      <c r="A93">
        <f t="shared" si="66"/>
        <v>1863</v>
      </c>
      <c r="B93" t="s">
        <v>5</v>
      </c>
      <c r="C93">
        <f t="shared" si="50"/>
        <v>1863.4583333333267</v>
      </c>
      <c r="D93">
        <f>'NOAA-AMO-Raw'!G$8</f>
        <v>-3.1E-2</v>
      </c>
      <c r="H93">
        <f>'[2]TSI-Data-Yearly'!A343</f>
        <v>1945.5</v>
      </c>
      <c r="I93">
        <f>'[2]TSI-Data-Yearly'!C343</f>
        <v>1361.0012649999999</v>
      </c>
      <c r="J93">
        <f t="shared" si="39"/>
        <v>6.4059642855434085E-3</v>
      </c>
      <c r="K93">
        <v>0</v>
      </c>
      <c r="L93">
        <f>AVERAGE(D1072:D1083)</f>
        <v>0.21458333333333335</v>
      </c>
      <c r="M93">
        <f t="shared" si="40"/>
        <v>0.16253899107138586</v>
      </c>
      <c r="N93">
        <f>[2]HadCRUT4!C94</f>
        <v>1857.4583333333267</v>
      </c>
      <c r="O93">
        <f>[2]HadCRUT4!D94</f>
        <v>-0.311</v>
      </c>
      <c r="Q93">
        <f t="shared" si="41"/>
        <v>-60.5</v>
      </c>
      <c r="R93">
        <f t="shared" si="52"/>
        <v>1939.5</v>
      </c>
      <c r="S93">
        <f>AVERAGE(O1072:O1083)</f>
        <v>-4.8083333333333339E-2</v>
      </c>
      <c r="T93">
        <f t="shared" si="42"/>
        <v>-4.8083333333333339E-2</v>
      </c>
      <c r="V93">
        <f t="shared" si="43"/>
        <v>-142.54166666667334</v>
      </c>
      <c r="W93">
        <f t="shared" si="44"/>
        <v>-31.661000000000001</v>
      </c>
      <c r="X93">
        <f t="shared" si="45"/>
        <v>-31.972000000000001</v>
      </c>
      <c r="Y93">
        <f t="shared" si="60"/>
        <v>-31.812153846153844</v>
      </c>
      <c r="Z93">
        <f t="shared" si="61"/>
        <v>-32.274307692307701</v>
      </c>
      <c r="AB93">
        <v>1986.3749999999932</v>
      </c>
      <c r="AC93">
        <v>-0.13</v>
      </c>
      <c r="AD93">
        <f t="shared" si="53"/>
        <v>0.12</v>
      </c>
      <c r="AE93">
        <f t="shared" si="46"/>
        <v>-1.0000000000000009E-2</v>
      </c>
      <c r="AG93">
        <f t="shared" si="47"/>
        <v>-13.625000000006821</v>
      </c>
      <c r="AH93">
        <f t="shared" si="48"/>
        <v>-31.360000000000003</v>
      </c>
      <c r="AI93">
        <f t="shared" si="49"/>
        <v>-31.37</v>
      </c>
      <c r="AJ93">
        <f t="shared" si="62"/>
        <v>-31.464615384615382</v>
      </c>
      <c r="AK93">
        <f t="shared" si="63"/>
        <v>-31.579230769230772</v>
      </c>
      <c r="AP93">
        <v>1965.5419999999999</v>
      </c>
      <c r="AQ93">
        <v>321.39</v>
      </c>
      <c r="AR93">
        <f t="shared" si="54"/>
        <v>1360.7129147043433</v>
      </c>
      <c r="AS93">
        <f t="shared" si="57"/>
        <v>1360.6809040776075</v>
      </c>
      <c r="AT93">
        <f t="shared" si="55"/>
        <v>1360.7231259720061</v>
      </c>
      <c r="AU93">
        <f t="shared" si="58"/>
        <v>1360.7035590381624</v>
      </c>
      <c r="AW93">
        <v>1938</v>
      </c>
      <c r="AX93">
        <v>311</v>
      </c>
      <c r="AY93">
        <f t="shared" si="56"/>
        <v>1360.5669258683254</v>
      </c>
      <c r="AZ93">
        <f t="shared" si="59"/>
        <v>1360.5551301989869</v>
      </c>
      <c r="BB93">
        <f t="shared" si="65"/>
        <v>1860.7083333333273</v>
      </c>
      <c r="BC93">
        <v>186009</v>
      </c>
      <c r="BD93">
        <v>0.33</v>
      </c>
      <c r="BE93">
        <f t="shared" si="64"/>
        <v>0.11</v>
      </c>
    </row>
    <row r="94" spans="1:57">
      <c r="A94">
        <f t="shared" si="66"/>
        <v>1863</v>
      </c>
      <c r="B94" t="s">
        <v>6</v>
      </c>
      <c r="C94">
        <f t="shared" si="50"/>
        <v>1863.5416666666599</v>
      </c>
      <c r="D94">
        <f>'NOAA-AMO-Raw'!H$8</f>
        <v>-0.28299999999999997</v>
      </c>
      <c r="H94">
        <f>'[2]TSI-Data-Yearly'!A344</f>
        <v>1946.5</v>
      </c>
      <c r="I94">
        <f>'[2]TSI-Data-Yearly'!C344</f>
        <v>1361.0053399999999</v>
      </c>
      <c r="J94">
        <f t="shared" si="39"/>
        <v>1.0451857142742771E-2</v>
      </c>
      <c r="K94">
        <f t="shared" ref="K94:K157" si="67">K93</f>
        <v>0</v>
      </c>
      <c r="L94">
        <f>AVERAGE(D1084:D1095)</f>
        <v>1.35E-2</v>
      </c>
      <c r="M94">
        <f t="shared" si="40"/>
        <v>1.2737964285685693E-2</v>
      </c>
      <c r="N94">
        <f>[2]HadCRUT4!C95</f>
        <v>1857.5416666666599</v>
      </c>
      <c r="O94">
        <f>[2]HadCRUT4!D95</f>
        <v>-0.53800000000000003</v>
      </c>
      <c r="Q94">
        <f t="shared" si="41"/>
        <v>-59.5</v>
      </c>
      <c r="R94">
        <f t="shared" si="52"/>
        <v>1940.5</v>
      </c>
      <c r="S94">
        <f>AVERAGE(O1084:O1095)</f>
        <v>1.6833333333333332E-2</v>
      </c>
      <c r="T94">
        <f t="shared" si="42"/>
        <v>1.6833333333333332E-2</v>
      </c>
      <c r="V94">
        <f t="shared" si="43"/>
        <v>-142.45833333334008</v>
      </c>
      <c r="W94">
        <f t="shared" si="44"/>
        <v>-31.888000000000002</v>
      </c>
      <c r="X94">
        <f t="shared" si="45"/>
        <v>-32.426000000000002</v>
      </c>
      <c r="Y94">
        <f t="shared" si="60"/>
        <v>-31.818769230769231</v>
      </c>
      <c r="Z94">
        <f t="shared" si="61"/>
        <v>-32.287538461538468</v>
      </c>
      <c r="AB94">
        <v>1986.4583333333264</v>
      </c>
      <c r="AC94">
        <v>-0.18</v>
      </c>
      <c r="AD94">
        <f t="shared" si="53"/>
        <v>0.12</v>
      </c>
      <c r="AE94">
        <f t="shared" si="46"/>
        <v>-0.06</v>
      </c>
      <c r="AG94">
        <f t="shared" si="47"/>
        <v>-13.541666666673564</v>
      </c>
      <c r="AH94">
        <f t="shared" si="48"/>
        <v>-31.41</v>
      </c>
      <c r="AI94">
        <f t="shared" si="49"/>
        <v>-31.470000000000002</v>
      </c>
      <c r="AJ94">
        <f t="shared" si="62"/>
        <v>-31.451538461538458</v>
      </c>
      <c r="AK94">
        <f t="shared" si="63"/>
        <v>-31.553076923076922</v>
      </c>
      <c r="AP94">
        <v>1965.625</v>
      </c>
      <c r="AQ94">
        <v>318.81</v>
      </c>
      <c r="AR94">
        <f t="shared" si="54"/>
        <v>1360.6494610151753</v>
      </c>
      <c r="AS94">
        <f t="shared" si="57"/>
        <v>1360.6849716217851</v>
      </c>
      <c r="AT94">
        <f t="shared" si="55"/>
        <v>1360.6843390357697</v>
      </c>
      <c r="AU94">
        <f t="shared" si="58"/>
        <v>1360.7060453802287</v>
      </c>
      <c r="AW94">
        <v>1939</v>
      </c>
      <c r="AX94">
        <v>311.2</v>
      </c>
      <c r="AY94">
        <f t="shared" si="56"/>
        <v>1360.5699326075685</v>
      </c>
      <c r="AZ94">
        <f t="shared" si="59"/>
        <v>1360.5574430753279</v>
      </c>
      <c r="BB94">
        <f t="shared" si="65"/>
        <v>1860.7916666666606</v>
      </c>
      <c r="BC94">
        <v>186010</v>
      </c>
      <c r="BD94">
        <v>-1.7</v>
      </c>
      <c r="BE94">
        <f t="shared" si="64"/>
        <v>-0.56666666666666665</v>
      </c>
    </row>
    <row r="95" spans="1:57">
      <c r="A95">
        <f t="shared" si="66"/>
        <v>1863</v>
      </c>
      <c r="B95" t="s">
        <v>7</v>
      </c>
      <c r="C95">
        <f t="shared" si="50"/>
        <v>1863.6249999999932</v>
      </c>
      <c r="D95">
        <f>'NOAA-AMO-Raw'!I$8</f>
        <v>-0.28899999999999998</v>
      </c>
      <c r="H95">
        <f>'[2]TSI-Data-Yearly'!A345</f>
        <v>1947.5</v>
      </c>
      <c r="I95">
        <f>'[2]TSI-Data-Yearly'!C345</f>
        <v>1361.0149799999999</v>
      </c>
      <c r="J95">
        <f t="shared" si="39"/>
        <v>2.0022999999875335E-2</v>
      </c>
      <c r="K95">
        <f t="shared" si="67"/>
        <v>0</v>
      </c>
      <c r="L95">
        <f>AVERAGE(D1096:D1107)</f>
        <v>-9.1166666666666688E-2</v>
      </c>
      <c r="M95">
        <f t="shared" si="40"/>
        <v>-6.3369250000031185E-2</v>
      </c>
      <c r="N95">
        <f>[2]HadCRUT4!C96</f>
        <v>1857.6249999999932</v>
      </c>
      <c r="O95">
        <f>[2]HadCRUT4!D96</f>
        <v>-0.32600000000000001</v>
      </c>
      <c r="Q95">
        <f t="shared" si="41"/>
        <v>-58.5</v>
      </c>
      <c r="R95">
        <f t="shared" si="52"/>
        <v>1941.5</v>
      </c>
      <c r="S95">
        <f>AVERAGE(O1096:O1107)</f>
        <v>0.02</v>
      </c>
      <c r="T95">
        <f t="shared" si="42"/>
        <v>0.02</v>
      </c>
      <c r="V95">
        <f t="shared" si="43"/>
        <v>-142.37500000000682</v>
      </c>
      <c r="W95">
        <f t="shared" si="44"/>
        <v>-31.676000000000002</v>
      </c>
      <c r="X95">
        <f t="shared" si="45"/>
        <v>-32.002000000000002</v>
      </c>
      <c r="Y95">
        <f t="shared" si="60"/>
        <v>-31.834384615384618</v>
      </c>
      <c r="Z95">
        <f t="shared" si="61"/>
        <v>-32.318769230769234</v>
      </c>
      <c r="AB95">
        <v>1986.5416666666597</v>
      </c>
      <c r="AC95">
        <v>-0.24</v>
      </c>
      <c r="AD95">
        <f t="shared" si="53"/>
        <v>0.12</v>
      </c>
      <c r="AE95">
        <f t="shared" si="46"/>
        <v>-0.12</v>
      </c>
      <c r="AG95">
        <f t="shared" si="47"/>
        <v>-13.458333333340306</v>
      </c>
      <c r="AH95">
        <f t="shared" si="48"/>
        <v>-31.470000000000002</v>
      </c>
      <c r="AI95">
        <f t="shared" si="49"/>
        <v>-31.59</v>
      </c>
      <c r="AJ95">
        <f t="shared" si="62"/>
        <v>-31.424615384615379</v>
      </c>
      <c r="AK95">
        <f t="shared" si="63"/>
        <v>-31.49923076923077</v>
      </c>
      <c r="AP95">
        <v>1965.7080000000001</v>
      </c>
      <c r="AQ95">
        <v>317.81</v>
      </c>
      <c r="AR95">
        <f t="shared" si="54"/>
        <v>1360.6248665620094</v>
      </c>
      <c r="AS95">
        <f t="shared" si="57"/>
        <v>1360.6886607897598</v>
      </c>
      <c r="AT95">
        <f t="shared" si="55"/>
        <v>1360.6693053395541</v>
      </c>
      <c r="AU95">
        <f t="shared" si="58"/>
        <v>1360.7083004346609</v>
      </c>
      <c r="AW95">
        <v>1940</v>
      </c>
      <c r="AX95">
        <v>311.3</v>
      </c>
      <c r="AY95">
        <f t="shared" si="56"/>
        <v>1360.5714359771903</v>
      </c>
      <c r="AZ95">
        <f t="shared" si="59"/>
        <v>1360.5590620887665</v>
      </c>
      <c r="BB95">
        <f t="shared" si="65"/>
        <v>1860.8749999999939</v>
      </c>
      <c r="BC95">
        <v>186011</v>
      </c>
      <c r="BD95">
        <v>-1.18</v>
      </c>
      <c r="BE95">
        <f t="shared" si="64"/>
        <v>-0.39333333333333331</v>
      </c>
    </row>
    <row r="96" spans="1:57">
      <c r="A96">
        <f t="shared" si="66"/>
        <v>1863</v>
      </c>
      <c r="B96" t="s">
        <v>8</v>
      </c>
      <c r="C96">
        <f t="shared" si="50"/>
        <v>1863.7083333333264</v>
      </c>
      <c r="D96">
        <f>'NOAA-AMO-Raw'!J$8</f>
        <v>-0.14699999999999999</v>
      </c>
      <c r="H96">
        <f>'[2]TSI-Data-Yearly'!A346</f>
        <v>1948.5</v>
      </c>
      <c r="I96">
        <f>'[2]TSI-Data-Yearly'!C346</f>
        <v>1361.0517199999999</v>
      </c>
      <c r="J96">
        <f t="shared" si="39"/>
        <v>5.6500571428453217E-2</v>
      </c>
      <c r="K96">
        <f t="shared" si="67"/>
        <v>0</v>
      </c>
      <c r="L96">
        <f>AVERAGE(D1108:D1119)</f>
        <v>6.000000000000001E-3</v>
      </c>
      <c r="M96">
        <f t="shared" si="40"/>
        <v>1.8625142857113305E-2</v>
      </c>
      <c r="N96">
        <f>[2]HadCRUT4!C97</f>
        <v>1857.7083333333264</v>
      </c>
      <c r="O96">
        <f>[2]HadCRUT4!D97</f>
        <v>-0.39400000000000002</v>
      </c>
      <c r="Q96">
        <f t="shared" si="41"/>
        <v>-57.5</v>
      </c>
      <c r="R96">
        <f t="shared" si="52"/>
        <v>1942.5</v>
      </c>
      <c r="S96">
        <f>AVERAGE(O1108:O1119)</f>
        <v>-2.2416666666666665E-2</v>
      </c>
      <c r="T96">
        <f t="shared" si="42"/>
        <v>-2.2416666666666665E-2</v>
      </c>
      <c r="V96">
        <f t="shared" si="43"/>
        <v>-142.29166666667356</v>
      </c>
      <c r="W96">
        <f t="shared" si="44"/>
        <v>-31.744</v>
      </c>
      <c r="X96">
        <f t="shared" si="45"/>
        <v>-32.137999999999998</v>
      </c>
      <c r="Y96">
        <f t="shared" si="60"/>
        <v>-31.849230769230772</v>
      </c>
      <c r="Z96">
        <f t="shared" si="61"/>
        <v>-32.348461538461535</v>
      </c>
      <c r="AB96">
        <v>1986.624999999993</v>
      </c>
      <c r="AC96">
        <v>-0.25</v>
      </c>
      <c r="AD96">
        <f t="shared" si="53"/>
        <v>0.12</v>
      </c>
      <c r="AE96">
        <f t="shared" si="46"/>
        <v>-0.13</v>
      </c>
      <c r="AG96">
        <f t="shared" si="47"/>
        <v>-13.375000000007049</v>
      </c>
      <c r="AH96">
        <f t="shared" si="48"/>
        <v>-31.48</v>
      </c>
      <c r="AI96">
        <f t="shared" si="49"/>
        <v>-31.610000000000003</v>
      </c>
      <c r="AJ96">
        <f t="shared" si="62"/>
        <v>-31.406923076923071</v>
      </c>
      <c r="AK96">
        <f t="shared" si="63"/>
        <v>-31.463846153846156</v>
      </c>
      <c r="AP96">
        <v>1965.7919999999999</v>
      </c>
      <c r="AQ96">
        <v>317.3</v>
      </c>
      <c r="AR96">
        <f t="shared" si="54"/>
        <v>1360.612323390895</v>
      </c>
      <c r="AS96">
        <f t="shared" si="57"/>
        <v>1360.6942985951778</v>
      </c>
      <c r="AT96">
        <f t="shared" si="55"/>
        <v>1360.6616381544841</v>
      </c>
      <c r="AU96">
        <f t="shared" si="58"/>
        <v>1360.7117466204093</v>
      </c>
      <c r="AW96">
        <v>1941</v>
      </c>
      <c r="AX96">
        <v>311</v>
      </c>
      <c r="AY96">
        <f t="shared" si="56"/>
        <v>1360.5669258683254</v>
      </c>
      <c r="AZ96">
        <f t="shared" si="59"/>
        <v>1360.5603341707538</v>
      </c>
      <c r="BB96">
        <f t="shared" si="65"/>
        <v>1860.9583333333271</v>
      </c>
      <c r="BC96">
        <v>186012</v>
      </c>
      <c r="BD96">
        <v>-1.42</v>
      </c>
      <c r="BE96">
        <f t="shared" si="64"/>
        <v>-0.47333333333333333</v>
      </c>
    </row>
    <row r="97" spans="1:57">
      <c r="A97">
        <f t="shared" si="66"/>
        <v>1863</v>
      </c>
      <c r="B97" t="s">
        <v>9</v>
      </c>
      <c r="C97">
        <f t="shared" si="50"/>
        <v>1863.7916666666597</v>
      </c>
      <c r="D97">
        <f>'NOAA-AMO-Raw'!K$8</f>
        <v>-0.223</v>
      </c>
      <c r="H97">
        <f>'[2]TSI-Data-Yearly'!A347</f>
        <v>1949.5</v>
      </c>
      <c r="I97">
        <f>'[2]TSI-Data-Yearly'!C347</f>
        <v>1361.08835</v>
      </c>
      <c r="J97">
        <f t="shared" si="39"/>
        <v>9.286892857136686E-2</v>
      </c>
      <c r="K97">
        <f t="shared" si="67"/>
        <v>0</v>
      </c>
      <c r="L97">
        <f>AVERAGE(D1120:D1131)</f>
        <v>8.508333333333333E-2</v>
      </c>
      <c r="M97">
        <f t="shared" si="40"/>
        <v>8.7029732142841709E-2</v>
      </c>
      <c r="N97">
        <f>[2]HadCRUT4!C98</f>
        <v>1857.7916666666597</v>
      </c>
      <c r="O97">
        <f>[2]HadCRUT4!D98</f>
        <v>-0.46400000000000002</v>
      </c>
      <c r="Q97">
        <f t="shared" si="41"/>
        <v>-56.5</v>
      </c>
      <c r="R97">
        <f t="shared" si="52"/>
        <v>1943.5</v>
      </c>
      <c r="S97">
        <f>AVERAGE(O1120:O1131)</f>
        <v>-8.3333333333334098E-4</v>
      </c>
      <c r="T97">
        <f t="shared" si="42"/>
        <v>-8.3333333333334098E-4</v>
      </c>
      <c r="V97">
        <f t="shared" si="43"/>
        <v>-142.20833333334031</v>
      </c>
      <c r="W97">
        <f t="shared" si="44"/>
        <v>-31.814</v>
      </c>
      <c r="X97">
        <f t="shared" si="45"/>
        <v>-32.277999999999999</v>
      </c>
      <c r="Y97">
        <f t="shared" si="60"/>
        <v>-31.855846153846155</v>
      </c>
      <c r="Z97">
        <f t="shared" si="61"/>
        <v>-32.361692307692309</v>
      </c>
      <c r="AB97">
        <v>1986.7083333333262</v>
      </c>
      <c r="AC97">
        <v>-0.3</v>
      </c>
      <c r="AD97">
        <f t="shared" si="53"/>
        <v>0.12</v>
      </c>
      <c r="AE97">
        <f t="shared" si="46"/>
        <v>-0.18</v>
      </c>
      <c r="AG97">
        <f t="shared" si="47"/>
        <v>-13.291666666673791</v>
      </c>
      <c r="AH97">
        <f t="shared" si="48"/>
        <v>-31.53</v>
      </c>
      <c r="AI97">
        <f t="shared" si="49"/>
        <v>-31.71</v>
      </c>
      <c r="AJ97">
        <f t="shared" si="62"/>
        <v>-31.394615384615381</v>
      </c>
      <c r="AK97">
        <f t="shared" si="63"/>
        <v>-31.439230769230772</v>
      </c>
      <c r="AP97">
        <v>1965.875</v>
      </c>
      <c r="AQ97">
        <v>318.87</v>
      </c>
      <c r="AR97">
        <f t="shared" si="54"/>
        <v>1360.6509366823652</v>
      </c>
      <c r="AS97">
        <f t="shared" si="57"/>
        <v>1360.6978553314816</v>
      </c>
      <c r="AT97">
        <f t="shared" si="55"/>
        <v>1360.6852410575427</v>
      </c>
      <c r="AU97">
        <f t="shared" si="58"/>
        <v>1360.7139207241694</v>
      </c>
      <c r="AW97">
        <v>1942</v>
      </c>
      <c r="AX97">
        <v>310.7</v>
      </c>
      <c r="AY97">
        <f t="shared" si="56"/>
        <v>1360.5624157594607</v>
      </c>
      <c r="AZ97">
        <f t="shared" si="59"/>
        <v>1360.5612593212902</v>
      </c>
      <c r="BB97">
        <f t="shared" si="65"/>
        <v>1861.0416666666604</v>
      </c>
      <c r="BC97">
        <v>186101</v>
      </c>
      <c r="BD97">
        <v>-0.56999999999999995</v>
      </c>
      <c r="BE97">
        <f t="shared" si="64"/>
        <v>-0.18999999999999997</v>
      </c>
    </row>
    <row r="98" spans="1:57">
      <c r="A98">
        <f t="shared" si="66"/>
        <v>1863</v>
      </c>
      <c r="B98" t="s">
        <v>10</v>
      </c>
      <c r="C98">
        <f t="shared" si="50"/>
        <v>1863.874999999993</v>
      </c>
      <c r="D98">
        <f>'NOAA-AMO-Raw'!L$8</f>
        <v>-0.16700000000000001</v>
      </c>
      <c r="H98">
        <f>'[2]TSI-Data-Yearly'!A348</f>
        <v>1950.5</v>
      </c>
      <c r="I98">
        <f>'[2]TSI-Data-Yearly'!C348</f>
        <v>1361.1118349999999</v>
      </c>
      <c r="J98">
        <f t="shared" si="39"/>
        <v>0.11618617857130265</v>
      </c>
      <c r="K98">
        <f t="shared" si="67"/>
        <v>0</v>
      </c>
      <c r="L98">
        <f>AVERAGE(D1132:D1143)</f>
        <v>-1.5749999999999997E-2</v>
      </c>
      <c r="M98">
        <f t="shared" si="40"/>
        <v>1.7234044642825665E-2</v>
      </c>
      <c r="N98">
        <f>[2]HadCRUT4!C99</f>
        <v>1857.874999999993</v>
      </c>
      <c r="O98">
        <f>[2]HadCRUT4!D99</f>
        <v>-0.66600000000000004</v>
      </c>
      <c r="Q98">
        <f t="shared" si="41"/>
        <v>-55.5</v>
      </c>
      <c r="R98">
        <f t="shared" si="52"/>
        <v>1944.5</v>
      </c>
      <c r="S98">
        <f>AVERAGE(O1132:O1143)</f>
        <v>0.14908333333333335</v>
      </c>
      <c r="T98">
        <f t="shared" si="42"/>
        <v>0.14908333333333335</v>
      </c>
      <c r="V98">
        <f t="shared" si="43"/>
        <v>-142.12500000000705</v>
      </c>
      <c r="W98">
        <f t="shared" si="44"/>
        <v>-32.015999999999998</v>
      </c>
      <c r="X98">
        <f t="shared" si="45"/>
        <v>-32.682000000000002</v>
      </c>
      <c r="Y98">
        <f t="shared" si="60"/>
        <v>-31.857307692307696</v>
      </c>
      <c r="Z98">
        <f t="shared" si="61"/>
        <v>-32.364615384615384</v>
      </c>
      <c r="AB98">
        <v>1986.7916666666595</v>
      </c>
      <c r="AC98">
        <v>-0.3</v>
      </c>
      <c r="AD98">
        <f t="shared" si="53"/>
        <v>0.12</v>
      </c>
      <c r="AE98">
        <f t="shared" si="46"/>
        <v>-0.18</v>
      </c>
      <c r="AG98">
        <f t="shared" si="47"/>
        <v>-13.208333333340533</v>
      </c>
      <c r="AH98">
        <f t="shared" si="48"/>
        <v>-31.53</v>
      </c>
      <c r="AI98">
        <f t="shared" si="49"/>
        <v>-31.71</v>
      </c>
      <c r="AJ98">
        <f t="shared" si="62"/>
        <v>-31.366923076923072</v>
      </c>
      <c r="AK98">
        <f t="shared" si="63"/>
        <v>-31.38384615384615</v>
      </c>
      <c r="AP98">
        <v>1965.9580000000001</v>
      </c>
      <c r="AQ98">
        <v>319.42</v>
      </c>
      <c r="AR98">
        <f t="shared" si="54"/>
        <v>1360.6644636316066</v>
      </c>
      <c r="AS98">
        <f t="shared" si="57"/>
        <v>1360.7008634222921</v>
      </c>
      <c r="AT98">
        <f t="shared" si="55"/>
        <v>1360.6935095904612</v>
      </c>
      <c r="AU98">
        <f t="shared" si="58"/>
        <v>1360.7157594608607</v>
      </c>
      <c r="AW98">
        <v>1943</v>
      </c>
      <c r="AX98">
        <v>310.5</v>
      </c>
      <c r="AY98">
        <f t="shared" si="56"/>
        <v>1360.5594090202176</v>
      </c>
      <c r="AZ98">
        <f t="shared" si="59"/>
        <v>1360.5621844718264</v>
      </c>
      <c r="BB98">
        <f t="shared" si="65"/>
        <v>1861.1249999999936</v>
      </c>
      <c r="BC98">
        <v>186102</v>
      </c>
      <c r="BD98">
        <v>-0.84</v>
      </c>
      <c r="BE98">
        <f t="shared" si="64"/>
        <v>-0.27999999999999997</v>
      </c>
    </row>
    <row r="99" spans="1:57">
      <c r="A99">
        <f t="shared" si="66"/>
        <v>1863</v>
      </c>
      <c r="B99" t="s">
        <v>11</v>
      </c>
      <c r="C99">
        <f t="shared" si="50"/>
        <v>1863.9583333333262</v>
      </c>
      <c r="D99">
        <f>'NOAA-AMO-Raw'!M$8</f>
        <v>-0.105</v>
      </c>
      <c r="H99">
        <f>'[2]TSI-Data-Yearly'!A349</f>
        <v>1951.5</v>
      </c>
      <c r="I99">
        <f>'[2]TSI-Data-Yearly'!C349</f>
        <v>1361.1332849999999</v>
      </c>
      <c r="J99">
        <f t="shared" si="39"/>
        <v>0.13748296428554618</v>
      </c>
      <c r="K99">
        <f t="shared" si="67"/>
        <v>0</v>
      </c>
      <c r="L99">
        <f>AVERAGE(D1144:D1155)</f>
        <v>0.19566666666666668</v>
      </c>
      <c r="M99">
        <f t="shared" si="40"/>
        <v>0.18112074107138657</v>
      </c>
      <c r="N99">
        <f>[2]HadCRUT4!C100</f>
        <v>1857.9583333333262</v>
      </c>
      <c r="O99">
        <f>[2]HadCRUT4!D100</f>
        <v>-0.36699999999999999</v>
      </c>
      <c r="Q99">
        <f t="shared" si="41"/>
        <v>-54.5</v>
      </c>
      <c r="R99">
        <f t="shared" si="52"/>
        <v>1945.5</v>
      </c>
      <c r="S99">
        <f>AVERAGE(O1144:O1155)</f>
        <v>2.7166666666666662E-2</v>
      </c>
      <c r="T99">
        <f t="shared" si="42"/>
        <v>2.7166666666666662E-2</v>
      </c>
      <c r="V99">
        <f t="shared" si="43"/>
        <v>-142.04166666667379</v>
      </c>
      <c r="W99">
        <f t="shared" si="44"/>
        <v>-31.717000000000002</v>
      </c>
      <c r="X99">
        <f t="shared" si="45"/>
        <v>-32.084000000000003</v>
      </c>
      <c r="Y99">
        <f t="shared" si="60"/>
        <v>-31.858384615384615</v>
      </c>
      <c r="Z99">
        <f t="shared" si="61"/>
        <v>-32.366769230769229</v>
      </c>
      <c r="AB99">
        <v>1986.8749999999927</v>
      </c>
      <c r="AC99">
        <v>-0.15</v>
      </c>
      <c r="AD99">
        <f t="shared" si="53"/>
        <v>0.12</v>
      </c>
      <c r="AE99">
        <f t="shared" si="46"/>
        <v>-0.03</v>
      </c>
      <c r="AG99">
        <f t="shared" si="47"/>
        <v>-13.125000000007276</v>
      </c>
      <c r="AH99">
        <f t="shared" si="48"/>
        <v>-31.380000000000003</v>
      </c>
      <c r="AI99">
        <f t="shared" si="49"/>
        <v>-31.41</v>
      </c>
      <c r="AJ99">
        <f t="shared" si="62"/>
        <v>-31.360769230769225</v>
      </c>
      <c r="AK99">
        <f t="shared" si="63"/>
        <v>-31.37153846153846</v>
      </c>
      <c r="AP99">
        <v>1966.0419999999999</v>
      </c>
      <c r="AQ99">
        <v>320.62</v>
      </c>
      <c r="AR99">
        <f t="shared" si="54"/>
        <v>1360.6939769754056</v>
      </c>
      <c r="AS99">
        <f t="shared" si="57"/>
        <v>1360.7018472004186</v>
      </c>
      <c r="AT99">
        <f t="shared" si="55"/>
        <v>1360.7115500259201</v>
      </c>
      <c r="AU99">
        <f t="shared" si="58"/>
        <v>1360.7163608087092</v>
      </c>
      <c r="AW99">
        <v>1944</v>
      </c>
      <c r="AX99">
        <v>310.2</v>
      </c>
      <c r="AY99">
        <f t="shared" si="56"/>
        <v>1360.5548989113529</v>
      </c>
      <c r="AZ99">
        <f t="shared" si="59"/>
        <v>1360.5629939785458</v>
      </c>
      <c r="BB99">
        <f t="shared" si="65"/>
        <v>1861.2083333333269</v>
      </c>
      <c r="BC99">
        <v>186103</v>
      </c>
      <c r="BD99">
        <v>-0.86</v>
      </c>
      <c r="BE99">
        <f t="shared" si="64"/>
        <v>-0.28666666666666668</v>
      </c>
    </row>
    <row r="100" spans="1:57">
      <c r="A100">
        <f t="shared" si="66"/>
        <v>1864</v>
      </c>
      <c r="B100" t="s">
        <v>0</v>
      </c>
      <c r="C100">
        <f t="shared" si="50"/>
        <v>1864.0416666666595</v>
      </c>
      <c r="D100">
        <f>'NOAA-AMO-Raw'!B$9</f>
        <v>-0.19400000000000001</v>
      </c>
      <c r="H100">
        <f>'[2]TSI-Data-Yearly'!A350</f>
        <v>1952.5</v>
      </c>
      <c r="I100">
        <f>'[2]TSI-Data-Yearly'!C350</f>
        <v>1361.1375</v>
      </c>
      <c r="J100">
        <f t="shared" ref="J100:J131" si="68">(I100-1360.461)/(1361.161-1360.461)*(0.165+0.53)-0.53</f>
        <v>0.14166785714284602</v>
      </c>
      <c r="K100">
        <f t="shared" si="67"/>
        <v>0</v>
      </c>
      <c r="L100">
        <f>AVERAGE(D1156:D1167)</f>
        <v>0.28666666666666668</v>
      </c>
      <c r="M100">
        <f t="shared" ref="M100:M131" si="69">IF(K100=1,J100*(1-$M$1)+L100*$M$1,J100*(1-$M$2)+L100*$M$2)</f>
        <v>0.25041696428571153</v>
      </c>
      <c r="N100">
        <f>[2]HadCRUT4!C101</f>
        <v>1858.0416666666595</v>
      </c>
      <c r="O100">
        <f>[2]HadCRUT4!D101</f>
        <v>-0.53100000000000003</v>
      </c>
      <c r="Q100">
        <f t="shared" ref="Q100:Q131" si="70">R100-2000</f>
        <v>-53.5</v>
      </c>
      <c r="R100">
        <f t="shared" si="52"/>
        <v>1946.5</v>
      </c>
      <c r="S100">
        <f>AVERAGE(O1156:O1167)</f>
        <v>-7.3666666666666672E-2</v>
      </c>
      <c r="T100">
        <f t="shared" ref="T100:T131" si="71">S100</f>
        <v>-7.3666666666666672E-2</v>
      </c>
      <c r="U100">
        <f t="shared" ref="U100:U132" si="72">S100</f>
        <v>-7.3666666666666672E-2</v>
      </c>
      <c r="V100">
        <f t="shared" si="43"/>
        <v>-141.95833333334053</v>
      </c>
      <c r="W100">
        <f t="shared" si="44"/>
        <v>-31.881</v>
      </c>
      <c r="X100">
        <f t="shared" si="45"/>
        <v>-32.411999999999999</v>
      </c>
      <c r="Y100">
        <f t="shared" si="60"/>
        <v>-31.859307692307695</v>
      </c>
      <c r="Z100">
        <f t="shared" si="61"/>
        <v>-32.368615384615389</v>
      </c>
      <c r="AB100">
        <v>1986.958333333326</v>
      </c>
      <c r="AC100">
        <v>-0.11</v>
      </c>
      <c r="AD100">
        <f t="shared" si="53"/>
        <v>0.12</v>
      </c>
      <c r="AE100">
        <f t="shared" si="46"/>
        <v>9.999999999999995E-3</v>
      </c>
      <c r="AG100">
        <f t="shared" si="47"/>
        <v>-13.041666666674018</v>
      </c>
      <c r="AH100">
        <f t="shared" si="48"/>
        <v>-31.34</v>
      </c>
      <c r="AI100">
        <f t="shared" si="49"/>
        <v>-31.330000000000002</v>
      </c>
      <c r="AJ100">
        <f t="shared" si="62"/>
        <v>-31.337692307692308</v>
      </c>
      <c r="AK100">
        <f t="shared" si="63"/>
        <v>-31.325384615384614</v>
      </c>
      <c r="AP100">
        <v>1966.125</v>
      </c>
      <c r="AQ100">
        <v>321.58999999999997</v>
      </c>
      <c r="AR100">
        <f t="shared" si="54"/>
        <v>1360.7178335949766</v>
      </c>
      <c r="AS100">
        <f t="shared" si="57"/>
        <v>1360.6999174817854</v>
      </c>
      <c r="AT100">
        <f t="shared" si="55"/>
        <v>1360.7261327112492</v>
      </c>
      <c r="AU100">
        <f t="shared" si="58"/>
        <v>1360.7151812417756</v>
      </c>
      <c r="AW100">
        <v>1945</v>
      </c>
      <c r="AX100">
        <v>310.3</v>
      </c>
      <c r="AY100">
        <f t="shared" si="56"/>
        <v>1360.5564022809745</v>
      </c>
      <c r="AZ100">
        <f t="shared" si="59"/>
        <v>1360.5639191290825</v>
      </c>
      <c r="BB100">
        <f t="shared" si="65"/>
        <v>1861.2916666666601</v>
      </c>
      <c r="BC100">
        <v>186104</v>
      </c>
      <c r="BD100">
        <v>-0.83</v>
      </c>
      <c r="BE100">
        <f t="shared" si="64"/>
        <v>-0.27666666666666667</v>
      </c>
    </row>
    <row r="101" spans="1:57">
      <c r="A101">
        <f t="shared" si="66"/>
        <v>1864</v>
      </c>
      <c r="B101" t="s">
        <v>1</v>
      </c>
      <c r="C101">
        <f t="shared" si="50"/>
        <v>1864.1249999999927</v>
      </c>
      <c r="D101">
        <f>'NOAA-AMO-Raw'!C$9</f>
        <v>-0.34399999999999997</v>
      </c>
      <c r="H101">
        <f>'[2]TSI-Data-Yearly'!A351</f>
        <v>1953.5</v>
      </c>
      <c r="I101">
        <f>'[2]TSI-Data-Yearly'!C351</f>
        <v>1361.1378549999999</v>
      </c>
      <c r="J101">
        <f t="shared" si="68"/>
        <v>0.14202032142846055</v>
      </c>
      <c r="K101">
        <f t="shared" si="67"/>
        <v>0</v>
      </c>
      <c r="L101">
        <f>AVERAGE(D1168:D1179)</f>
        <v>0.25616666666666665</v>
      </c>
      <c r="M101">
        <f t="shared" si="69"/>
        <v>0.22763008035711513</v>
      </c>
      <c r="N101">
        <f>[2]HadCRUT4!C102</f>
        <v>1858.1249999999927</v>
      </c>
      <c r="O101">
        <f>[2]HadCRUT4!D102</f>
        <v>-0.70899999999999996</v>
      </c>
      <c r="Q101">
        <f t="shared" si="70"/>
        <v>-52.5</v>
      </c>
      <c r="R101">
        <f t="shared" ref="R101:R132" si="73">R100+1</f>
        <v>1947.5</v>
      </c>
      <c r="S101">
        <f>AVERAGE(O1168:O1179)</f>
        <v>-4.0583333333333332E-2</v>
      </c>
      <c r="T101">
        <f t="shared" si="71"/>
        <v>-4.0583333333333332E-2</v>
      </c>
      <c r="U101">
        <f t="shared" si="72"/>
        <v>-4.0583333333333332E-2</v>
      </c>
      <c r="V101">
        <f t="shared" si="43"/>
        <v>-141.87500000000728</v>
      </c>
      <c r="W101">
        <f t="shared" si="44"/>
        <v>-32.059000000000005</v>
      </c>
      <c r="X101">
        <f t="shared" si="45"/>
        <v>-32.768000000000001</v>
      </c>
      <c r="Y101">
        <f t="shared" si="60"/>
        <v>-31.83953846153846</v>
      </c>
      <c r="Z101">
        <f t="shared" si="61"/>
        <v>-32.329076923076926</v>
      </c>
      <c r="AB101">
        <v>1987.0416666666592</v>
      </c>
      <c r="AC101">
        <v>0.09</v>
      </c>
      <c r="AD101">
        <f t="shared" si="53"/>
        <v>0.12</v>
      </c>
      <c r="AE101">
        <f t="shared" si="46"/>
        <v>0.21</v>
      </c>
      <c r="AG101">
        <f t="shared" si="47"/>
        <v>-12.958333333340761</v>
      </c>
      <c r="AH101">
        <f t="shared" si="48"/>
        <v>-31.14</v>
      </c>
      <c r="AI101">
        <f t="shared" si="49"/>
        <v>-30.93</v>
      </c>
      <c r="AJ101">
        <f t="shared" si="62"/>
        <v>-31.32</v>
      </c>
      <c r="AK101">
        <f t="shared" si="63"/>
        <v>-31.289999999999996</v>
      </c>
      <c r="AP101">
        <v>1966.2080000000001</v>
      </c>
      <c r="AQ101">
        <v>322.39</v>
      </c>
      <c r="AR101">
        <f t="shared" si="54"/>
        <v>1360.7375091575093</v>
      </c>
      <c r="AS101">
        <f t="shared" si="57"/>
        <v>1360.6995958620134</v>
      </c>
      <c r="AT101">
        <f t="shared" si="55"/>
        <v>1360.7381596682219</v>
      </c>
      <c r="AU101">
        <f t="shared" si="58"/>
        <v>1360.7149846472867</v>
      </c>
      <c r="AW101">
        <v>1946</v>
      </c>
      <c r="AX101">
        <v>310.3</v>
      </c>
      <c r="AY101">
        <f t="shared" ref="AY101:AY132" si="74">(AX101-313.2)/96.45*1.45+1360.6</f>
        <v>1360.5564022809745</v>
      </c>
      <c r="AZ101">
        <f t="shared" si="59"/>
        <v>1360.5650755672527</v>
      </c>
      <c r="BB101">
        <f t="shared" si="65"/>
        <v>1861.3749999999934</v>
      </c>
      <c r="BC101">
        <v>186105</v>
      </c>
      <c r="BD101">
        <v>-0.37</v>
      </c>
      <c r="BE101">
        <f t="shared" si="64"/>
        <v>-0.12333333333333334</v>
      </c>
    </row>
    <row r="102" spans="1:57">
      <c r="A102">
        <f t="shared" si="66"/>
        <v>1864</v>
      </c>
      <c r="B102" t="s">
        <v>2</v>
      </c>
      <c r="C102">
        <f t="shared" si="50"/>
        <v>1864.208333333326</v>
      </c>
      <c r="D102">
        <f>'NOAA-AMO-Raw'!D$9</f>
        <v>-0.17</v>
      </c>
      <c r="H102">
        <f>'[2]TSI-Data-Yearly'!A352</f>
        <v>1954.5</v>
      </c>
      <c r="I102">
        <f>'[2]TSI-Data-Yearly'!C352</f>
        <v>1361.1431749999997</v>
      </c>
      <c r="J102">
        <f t="shared" si="68"/>
        <v>0.14730232142821786</v>
      </c>
      <c r="K102">
        <f t="shared" si="67"/>
        <v>0</v>
      </c>
      <c r="L102">
        <f>AVERAGE(D1180:D1191)</f>
        <v>3.4749999999999989E-2</v>
      </c>
      <c r="M102">
        <f t="shared" si="69"/>
        <v>6.2888080357054454E-2</v>
      </c>
      <c r="N102">
        <f>[2]HadCRUT4!C103</f>
        <v>1858.208333333326</v>
      </c>
      <c r="O102">
        <f>[2]HadCRUT4!D103</f>
        <v>-0.55300000000000005</v>
      </c>
      <c r="Q102">
        <f t="shared" si="70"/>
        <v>-51.5</v>
      </c>
      <c r="R102">
        <f t="shared" si="73"/>
        <v>1948.5</v>
      </c>
      <c r="S102">
        <f>AVERAGE(O1180:O1191)</f>
        <v>-3.8666666666666669E-2</v>
      </c>
      <c r="T102">
        <f t="shared" si="71"/>
        <v>-3.8666666666666669E-2</v>
      </c>
      <c r="U102">
        <f t="shared" si="72"/>
        <v>-3.8666666666666669E-2</v>
      </c>
      <c r="V102">
        <f t="shared" si="43"/>
        <v>-141.79166666667402</v>
      </c>
      <c r="W102">
        <f t="shared" si="44"/>
        <v>-31.903000000000002</v>
      </c>
      <c r="X102">
        <f t="shared" si="45"/>
        <v>-32.456000000000003</v>
      </c>
      <c r="Y102">
        <f t="shared" si="60"/>
        <v>-31.840538461538458</v>
      </c>
      <c r="Z102">
        <f t="shared" si="61"/>
        <v>-32.331076923076928</v>
      </c>
      <c r="AB102">
        <v>1987.1249999999925</v>
      </c>
      <c r="AC102">
        <v>0.08</v>
      </c>
      <c r="AD102">
        <f t="shared" si="53"/>
        <v>0.12</v>
      </c>
      <c r="AE102">
        <f t="shared" si="46"/>
        <v>0.2</v>
      </c>
      <c r="AG102">
        <f t="shared" si="47"/>
        <v>-12.875000000007503</v>
      </c>
      <c r="AH102">
        <f t="shared" si="48"/>
        <v>-31.150000000000002</v>
      </c>
      <c r="AI102">
        <f t="shared" si="49"/>
        <v>-30.950000000000003</v>
      </c>
      <c r="AJ102">
        <f t="shared" si="62"/>
        <v>-31.305384615384618</v>
      </c>
      <c r="AK102">
        <f t="shared" si="63"/>
        <v>-31.260769230769231</v>
      </c>
      <c r="AP102">
        <v>1966.2919999999999</v>
      </c>
      <c r="AQ102">
        <v>323.87</v>
      </c>
      <c r="AR102">
        <f t="shared" si="54"/>
        <v>1360.7739089481947</v>
      </c>
      <c r="AS102">
        <f t="shared" si="57"/>
        <v>1360.700144507507</v>
      </c>
      <c r="AT102">
        <f t="shared" si="55"/>
        <v>1360.7604095386209</v>
      </c>
      <c r="AU102">
        <f t="shared" si="58"/>
        <v>1360.7153200143557</v>
      </c>
      <c r="AW102">
        <v>1947</v>
      </c>
      <c r="AX102">
        <v>310.39999999999998</v>
      </c>
      <c r="AY102">
        <f t="shared" si="74"/>
        <v>1360.557905650596</v>
      </c>
      <c r="AZ102">
        <f t="shared" si="59"/>
        <v>1360.5665789368745</v>
      </c>
      <c r="BB102">
        <f t="shared" si="65"/>
        <v>1861.4583333333267</v>
      </c>
      <c r="BC102">
        <v>186106</v>
      </c>
      <c r="BD102">
        <v>-0.35</v>
      </c>
      <c r="BE102">
        <f t="shared" si="64"/>
        <v>-0.11666666666666665</v>
      </c>
    </row>
    <row r="103" spans="1:57">
      <c r="A103">
        <f t="shared" si="66"/>
        <v>1864</v>
      </c>
      <c r="B103" t="s">
        <v>3</v>
      </c>
      <c r="C103">
        <f t="shared" si="50"/>
        <v>1864.2916666666592</v>
      </c>
      <c r="D103">
        <f>'NOAA-AMO-Raw'!E$9</f>
        <v>-2.4E-2</v>
      </c>
      <c r="H103">
        <f>'[2]TSI-Data-Yearly'!A353</f>
        <v>1955.5</v>
      </c>
      <c r="I103">
        <f>'[2]TSI-Data-Yearly'!C353</f>
        <v>1361.14591</v>
      </c>
      <c r="J103">
        <f t="shared" si="68"/>
        <v>0.15001778571418722</v>
      </c>
      <c r="K103">
        <f t="shared" si="67"/>
        <v>0</v>
      </c>
      <c r="L103">
        <f>AVERAGE(D1192:D1203)</f>
        <v>0.18408333333333335</v>
      </c>
      <c r="M103">
        <f t="shared" si="69"/>
        <v>0.17556694642854681</v>
      </c>
      <c r="N103">
        <f>[2]HadCRUT4!C104</f>
        <v>1858.2916666666592</v>
      </c>
      <c r="O103">
        <f>[2]HadCRUT4!D104</f>
        <v>-0.51600000000000001</v>
      </c>
      <c r="Q103">
        <f t="shared" si="70"/>
        <v>-50.5</v>
      </c>
      <c r="R103">
        <f t="shared" si="73"/>
        <v>1949.5</v>
      </c>
      <c r="S103">
        <f>AVERAGE(O1192:O1203)</f>
        <v>-7.4249999999999997E-2</v>
      </c>
      <c r="T103">
        <f t="shared" si="71"/>
        <v>-7.4249999999999997E-2</v>
      </c>
      <c r="U103">
        <f t="shared" si="72"/>
        <v>-7.4249999999999997E-2</v>
      </c>
      <c r="V103">
        <f t="shared" si="43"/>
        <v>-141.70833333334076</v>
      </c>
      <c r="W103">
        <f t="shared" si="44"/>
        <v>-31.866</v>
      </c>
      <c r="X103">
        <f t="shared" si="45"/>
        <v>-32.382000000000005</v>
      </c>
      <c r="Y103">
        <f t="shared" si="60"/>
        <v>-31.825923076923075</v>
      </c>
      <c r="Z103">
        <f t="shared" si="61"/>
        <v>-32.301846153846149</v>
      </c>
      <c r="AB103">
        <v>1987.2083333333258</v>
      </c>
      <c r="AC103">
        <v>-0.21</v>
      </c>
      <c r="AD103">
        <f t="shared" si="53"/>
        <v>0.12</v>
      </c>
      <c r="AE103">
        <f t="shared" si="46"/>
        <v>-0.09</v>
      </c>
      <c r="AG103">
        <f t="shared" si="47"/>
        <v>-12.791666666674246</v>
      </c>
      <c r="AH103">
        <f t="shared" si="48"/>
        <v>-31.44</v>
      </c>
      <c r="AI103">
        <f t="shared" si="49"/>
        <v>-31.53</v>
      </c>
      <c r="AJ103">
        <f t="shared" si="62"/>
        <v>-31.291538461538462</v>
      </c>
      <c r="AK103">
        <f t="shared" si="63"/>
        <v>-31.233076923076922</v>
      </c>
      <c r="AP103">
        <v>1966.375</v>
      </c>
      <c r="AQ103">
        <v>324.01</v>
      </c>
      <c r="AR103">
        <f t="shared" si="54"/>
        <v>1360.7773521716379</v>
      </c>
      <c r="AS103">
        <f t="shared" si="57"/>
        <v>1360.7048552912288</v>
      </c>
      <c r="AT103">
        <f t="shared" si="55"/>
        <v>1360.7625142560912</v>
      </c>
      <c r="AU103">
        <f t="shared" si="58"/>
        <v>1360.7181995454</v>
      </c>
      <c r="AW103">
        <v>1948</v>
      </c>
      <c r="AX103">
        <v>310.5</v>
      </c>
      <c r="AY103">
        <f t="shared" si="74"/>
        <v>1360.5594090202176</v>
      </c>
      <c r="AZ103">
        <f t="shared" si="59"/>
        <v>1360.5691231008493</v>
      </c>
      <c r="BB103">
        <f t="shared" si="65"/>
        <v>1861.5416666666599</v>
      </c>
      <c r="BC103">
        <v>186107</v>
      </c>
      <c r="BD103">
        <v>-0.61</v>
      </c>
      <c r="BE103">
        <f t="shared" si="64"/>
        <v>-0.20333333333333334</v>
      </c>
    </row>
    <row r="104" spans="1:57">
      <c r="A104">
        <f t="shared" si="66"/>
        <v>1864</v>
      </c>
      <c r="B104" t="s">
        <v>4</v>
      </c>
      <c r="C104">
        <f t="shared" si="50"/>
        <v>1864.3749999999925</v>
      </c>
      <c r="D104">
        <f>'NOAA-AMO-Raw'!F$9</f>
        <v>8.3000000000000004E-2</v>
      </c>
      <c r="H104">
        <f>'[2]TSI-Data-Yearly'!A354</f>
        <v>1956.5</v>
      </c>
      <c r="I104">
        <f>'[2]TSI-Data-Yearly'!C354</f>
        <v>1361.1375500000001</v>
      </c>
      <c r="J104">
        <f t="shared" si="68"/>
        <v>0.14171750000008931</v>
      </c>
      <c r="K104">
        <f t="shared" si="67"/>
        <v>0</v>
      </c>
      <c r="L104">
        <f>AVERAGE(D1204:D1215)</f>
        <v>-2.7999999999999997E-2</v>
      </c>
      <c r="M104">
        <f t="shared" si="69"/>
        <v>1.4429375000022331E-2</v>
      </c>
      <c r="N104">
        <f>[2]HadCRUT4!C105</f>
        <v>1858.3749999999925</v>
      </c>
      <c r="O104">
        <f>[2]HadCRUT4!D105</f>
        <v>-0.65500000000000003</v>
      </c>
      <c r="Q104">
        <f t="shared" si="70"/>
        <v>-49.5</v>
      </c>
      <c r="R104">
        <f t="shared" si="73"/>
        <v>1950.5</v>
      </c>
      <c r="S104">
        <f>AVERAGE(O1204:O1215)</f>
        <v>-0.17558333333333334</v>
      </c>
      <c r="T104">
        <f t="shared" si="71"/>
        <v>-0.17558333333333334</v>
      </c>
      <c r="U104">
        <f t="shared" si="72"/>
        <v>-0.17558333333333334</v>
      </c>
      <c r="V104">
        <f t="shared" si="43"/>
        <v>-141.6250000000075</v>
      </c>
      <c r="W104">
        <f t="shared" si="44"/>
        <v>-32.005000000000003</v>
      </c>
      <c r="X104">
        <f t="shared" si="45"/>
        <v>-32.660000000000004</v>
      </c>
      <c r="Y104">
        <f t="shared" si="60"/>
        <v>-31.839846153846153</v>
      </c>
      <c r="Z104">
        <f t="shared" si="61"/>
        <v>-32.329692307692305</v>
      </c>
      <c r="AB104">
        <v>1987.291666666659</v>
      </c>
      <c r="AC104">
        <v>0.08</v>
      </c>
      <c r="AD104">
        <f t="shared" si="53"/>
        <v>0.12</v>
      </c>
      <c r="AE104">
        <f t="shared" si="46"/>
        <v>0.2</v>
      </c>
      <c r="AG104">
        <f t="shared" si="47"/>
        <v>-12.708333333340988</v>
      </c>
      <c r="AH104">
        <f t="shared" si="48"/>
        <v>-31.150000000000002</v>
      </c>
      <c r="AI104">
        <f t="shared" si="49"/>
        <v>-30.950000000000003</v>
      </c>
      <c r="AJ104">
        <f t="shared" si="62"/>
        <v>-31.261538461538464</v>
      </c>
      <c r="AK104">
        <f t="shared" si="63"/>
        <v>-31.173076923076923</v>
      </c>
      <c r="AP104">
        <v>1966.4580000000001</v>
      </c>
      <c r="AQ104">
        <v>323.75</v>
      </c>
      <c r="AR104">
        <f t="shared" si="54"/>
        <v>1360.7709576138147</v>
      </c>
      <c r="AS104">
        <f t="shared" si="57"/>
        <v>1360.7090363482671</v>
      </c>
      <c r="AT104">
        <f t="shared" si="55"/>
        <v>1360.758605495075</v>
      </c>
      <c r="AU104">
        <f t="shared" si="58"/>
        <v>1360.7207552737568</v>
      </c>
      <c r="AW104">
        <v>1949</v>
      </c>
      <c r="AX104">
        <v>310.89999999999998</v>
      </c>
      <c r="AY104">
        <f t="shared" si="74"/>
        <v>1360.5654224987038</v>
      </c>
      <c r="AZ104">
        <f t="shared" si="59"/>
        <v>1360.5725924153608</v>
      </c>
      <c r="BB104">
        <f t="shared" si="65"/>
        <v>1861.6249999999932</v>
      </c>
      <c r="BC104">
        <v>186108</v>
      </c>
      <c r="BD104">
        <v>-0.8</v>
      </c>
      <c r="BE104">
        <f t="shared" si="64"/>
        <v>-0.26666666666666666</v>
      </c>
    </row>
    <row r="105" spans="1:57">
      <c r="A105">
        <f t="shared" si="66"/>
        <v>1864</v>
      </c>
      <c r="B105" t="s">
        <v>5</v>
      </c>
      <c r="C105">
        <f t="shared" si="50"/>
        <v>1864.4583333333258</v>
      </c>
      <c r="D105">
        <f>'NOAA-AMO-Raw'!G$9</f>
        <v>0.126</v>
      </c>
      <c r="H105">
        <f>'[2]TSI-Data-Yearly'!A355</f>
        <v>1957.5</v>
      </c>
      <c r="I105">
        <f>'[2]TSI-Data-Yearly'!C355</f>
        <v>1361.133235</v>
      </c>
      <c r="J105">
        <f t="shared" si="68"/>
        <v>0.1374333214285286</v>
      </c>
      <c r="K105">
        <f t="shared" si="67"/>
        <v>0</v>
      </c>
      <c r="L105">
        <f>AVERAGE(D1216:D1227)</f>
        <v>3.1416666666666669E-2</v>
      </c>
      <c r="M105">
        <f t="shared" si="69"/>
        <v>5.792083035713215E-2</v>
      </c>
      <c r="N105">
        <f>[2]HadCRUT4!C106</f>
        <v>1858.4583333333258</v>
      </c>
      <c r="O105">
        <f>[2]HadCRUT4!D106</f>
        <v>-0.57899999999999996</v>
      </c>
      <c r="Q105">
        <f t="shared" si="70"/>
        <v>-48.5</v>
      </c>
      <c r="R105">
        <f t="shared" si="73"/>
        <v>1951.5</v>
      </c>
      <c r="S105">
        <f>AVERAGE(O1216:O1227)</f>
        <v>-5.3583333333333351E-2</v>
      </c>
      <c r="T105">
        <f t="shared" si="71"/>
        <v>-5.3583333333333351E-2</v>
      </c>
      <c r="U105">
        <f t="shared" si="72"/>
        <v>-5.3583333333333351E-2</v>
      </c>
      <c r="V105">
        <f t="shared" si="43"/>
        <v>-141.54166666667425</v>
      </c>
      <c r="W105">
        <f t="shared" si="44"/>
        <v>-31.929000000000002</v>
      </c>
      <c r="X105">
        <f t="shared" si="45"/>
        <v>-32.508000000000003</v>
      </c>
      <c r="Y105">
        <f t="shared" si="60"/>
        <v>-31.812000000000005</v>
      </c>
      <c r="Z105">
        <f t="shared" si="61"/>
        <v>-32.274000000000001</v>
      </c>
      <c r="AB105">
        <v>1987.3749999999923</v>
      </c>
      <c r="AC105">
        <v>-0.08</v>
      </c>
      <c r="AD105">
        <f t="shared" si="53"/>
        <v>0.12</v>
      </c>
      <c r="AE105">
        <f t="shared" si="46"/>
        <v>3.9999999999999994E-2</v>
      </c>
      <c r="AG105">
        <f t="shared" si="47"/>
        <v>-12.625000000007731</v>
      </c>
      <c r="AH105">
        <f t="shared" si="48"/>
        <v>-31.310000000000002</v>
      </c>
      <c r="AI105">
        <f t="shared" si="49"/>
        <v>-31.270000000000003</v>
      </c>
      <c r="AJ105">
        <f t="shared" si="62"/>
        <v>-31.232307692307696</v>
      </c>
      <c r="AK105">
        <f t="shared" si="63"/>
        <v>-31.114615384615384</v>
      </c>
      <c r="AP105">
        <v>1966.5419999999999</v>
      </c>
      <c r="AQ105">
        <v>322.39</v>
      </c>
      <c r="AR105">
        <f t="shared" si="54"/>
        <v>1360.7375091575093</v>
      </c>
      <c r="AS105">
        <f t="shared" si="57"/>
        <v>1360.7140498329509</v>
      </c>
      <c r="AT105">
        <f t="shared" si="55"/>
        <v>1360.7381596682219</v>
      </c>
      <c r="AU105">
        <f t="shared" si="58"/>
        <v>1360.7238198349082</v>
      </c>
      <c r="AW105">
        <v>1950</v>
      </c>
      <c r="AX105">
        <v>311.3</v>
      </c>
      <c r="AY105">
        <f t="shared" si="74"/>
        <v>1360.5714359771903</v>
      </c>
      <c r="AZ105">
        <f t="shared" ref="AZ105:AZ136" si="75">AVERAGE(AY99:AY111)</f>
        <v>1360.5769868804082</v>
      </c>
      <c r="BB105">
        <f t="shared" si="65"/>
        <v>1861.7083333333264</v>
      </c>
      <c r="BC105">
        <v>186109</v>
      </c>
      <c r="BD105">
        <v>-1.2</v>
      </c>
      <c r="BE105">
        <f t="shared" si="64"/>
        <v>-0.39999999999999997</v>
      </c>
    </row>
    <row r="106" spans="1:57">
      <c r="A106">
        <f t="shared" si="66"/>
        <v>1864</v>
      </c>
      <c r="B106" t="s">
        <v>6</v>
      </c>
      <c r="C106">
        <f t="shared" si="50"/>
        <v>1864.541666666659</v>
      </c>
      <c r="D106">
        <f>'NOAA-AMO-Raw'!H$9</f>
        <v>0.27200000000000002</v>
      </c>
      <c r="H106">
        <f>'[2]TSI-Data-Yearly'!A356</f>
        <v>1958.5</v>
      </c>
      <c r="I106">
        <f>'[2]TSI-Data-Yearly'!C356</f>
        <v>1361.1247500000002</v>
      </c>
      <c r="J106">
        <f t="shared" si="68"/>
        <v>0.12900892857154833</v>
      </c>
      <c r="K106">
        <f t="shared" si="67"/>
        <v>0</v>
      </c>
      <c r="L106">
        <f>AVERAGE(D1228:D1239)</f>
        <v>0.20458333333333334</v>
      </c>
      <c r="M106">
        <f t="shared" si="69"/>
        <v>0.18568973214288709</v>
      </c>
      <c r="N106">
        <f>[2]HadCRUT4!C107</f>
        <v>1858.541666666659</v>
      </c>
      <c r="O106">
        <f>[2]HadCRUT4!D107</f>
        <v>-0.32300000000000001</v>
      </c>
      <c r="Q106">
        <f t="shared" si="70"/>
        <v>-47.5</v>
      </c>
      <c r="R106">
        <f t="shared" si="73"/>
        <v>1952.5</v>
      </c>
      <c r="S106">
        <f>AVERAGE(O1228:O1239)</f>
        <v>3.0666666666666658E-2</v>
      </c>
      <c r="T106">
        <f t="shared" si="71"/>
        <v>3.0666666666666658E-2</v>
      </c>
      <c r="U106">
        <f t="shared" si="72"/>
        <v>3.0666666666666658E-2</v>
      </c>
      <c r="V106">
        <f t="shared" si="43"/>
        <v>-141.45833333334099</v>
      </c>
      <c r="W106">
        <f t="shared" si="44"/>
        <v>-31.673000000000002</v>
      </c>
      <c r="X106">
        <f t="shared" si="45"/>
        <v>-31.996000000000002</v>
      </c>
      <c r="Y106">
        <f t="shared" si="60"/>
        <v>-31.807692307692314</v>
      </c>
      <c r="Z106">
        <f t="shared" si="61"/>
        <v>-32.265384615384619</v>
      </c>
      <c r="AB106">
        <v>1987.4583333333255</v>
      </c>
      <c r="AC106">
        <v>0.17</v>
      </c>
      <c r="AD106">
        <f t="shared" si="53"/>
        <v>0.12</v>
      </c>
      <c r="AE106">
        <f t="shared" si="46"/>
        <v>0.29000000000000004</v>
      </c>
      <c r="AG106">
        <f t="shared" si="47"/>
        <v>-12.541666666674473</v>
      </c>
      <c r="AH106">
        <f t="shared" si="48"/>
        <v>-31.060000000000002</v>
      </c>
      <c r="AI106">
        <f t="shared" si="49"/>
        <v>-30.770000000000003</v>
      </c>
      <c r="AJ106">
        <f t="shared" si="62"/>
        <v>-31.192307692307693</v>
      </c>
      <c r="AK106">
        <f t="shared" si="63"/>
        <v>-31.034615384615385</v>
      </c>
      <c r="AP106">
        <v>1966.625</v>
      </c>
      <c r="AQ106">
        <v>320.37</v>
      </c>
      <c r="AR106">
        <f t="shared" si="54"/>
        <v>1360.687828362114</v>
      </c>
      <c r="AS106">
        <f t="shared" si="57"/>
        <v>1360.7176065692549</v>
      </c>
      <c r="AT106">
        <f t="shared" si="55"/>
        <v>1360.7077916018661</v>
      </c>
      <c r="AU106">
        <f t="shared" si="58"/>
        <v>1360.7259939386688</v>
      </c>
      <c r="AW106">
        <v>1951</v>
      </c>
      <c r="AX106">
        <v>311.8</v>
      </c>
      <c r="AY106">
        <f t="shared" si="74"/>
        <v>1360.5789528252981</v>
      </c>
      <c r="AZ106">
        <f t="shared" si="75"/>
        <v>1360.5823064959923</v>
      </c>
      <c r="BB106">
        <f t="shared" si="65"/>
        <v>1861.7916666666597</v>
      </c>
      <c r="BC106">
        <v>186110</v>
      </c>
      <c r="BD106">
        <v>-1.58</v>
      </c>
      <c r="BE106">
        <f t="shared" si="64"/>
        <v>-0.52666666666666673</v>
      </c>
    </row>
    <row r="107" spans="1:57">
      <c r="A107">
        <f t="shared" si="66"/>
        <v>1864</v>
      </c>
      <c r="B107" t="s">
        <v>7</v>
      </c>
      <c r="C107">
        <f t="shared" si="50"/>
        <v>1864.6249999999923</v>
      </c>
      <c r="D107">
        <f>'NOAA-AMO-Raw'!I$9</f>
        <v>0.35799999999999998</v>
      </c>
      <c r="H107">
        <f>'[2]TSI-Data-Yearly'!A357</f>
        <v>1959.5</v>
      </c>
      <c r="I107">
        <f>'[2]TSI-Data-Yearly'!C357</f>
        <v>1361.1146199999998</v>
      </c>
      <c r="J107">
        <f t="shared" si="68"/>
        <v>0.11895128571406377</v>
      </c>
      <c r="K107">
        <f t="shared" si="67"/>
        <v>0</v>
      </c>
      <c r="L107">
        <f>AVERAGE(D1240:D1251)</f>
        <v>4.3333333333333335E-2</v>
      </c>
      <c r="M107">
        <f t="shared" si="69"/>
        <v>6.2237821428515944E-2</v>
      </c>
      <c r="N107">
        <f>[2]HadCRUT4!C108</f>
        <v>1858.6249999999923</v>
      </c>
      <c r="O107">
        <f>[2]HadCRUT4!D108</f>
        <v>-0.28100000000000003</v>
      </c>
      <c r="Q107">
        <f t="shared" si="70"/>
        <v>-46.5</v>
      </c>
      <c r="R107">
        <f t="shared" si="73"/>
        <v>1953.5</v>
      </c>
      <c r="S107">
        <f>AVERAGE(O1240:O1251)</f>
        <v>9.6499999999999989E-2</v>
      </c>
      <c r="T107">
        <f t="shared" si="71"/>
        <v>9.6499999999999989E-2</v>
      </c>
      <c r="U107">
        <f t="shared" si="72"/>
        <v>9.6499999999999989E-2</v>
      </c>
      <c r="V107">
        <f t="shared" si="43"/>
        <v>-141.37500000000773</v>
      </c>
      <c r="W107">
        <f t="shared" si="44"/>
        <v>-31.631</v>
      </c>
      <c r="X107">
        <f t="shared" si="45"/>
        <v>-31.912000000000003</v>
      </c>
      <c r="Y107">
        <f t="shared" si="60"/>
        <v>-31.781846153846153</v>
      </c>
      <c r="Z107">
        <f t="shared" si="61"/>
        <v>-32.213692307692313</v>
      </c>
      <c r="AB107">
        <v>1987.5416666666588</v>
      </c>
      <c r="AC107">
        <v>0.05</v>
      </c>
      <c r="AD107">
        <f t="shared" si="53"/>
        <v>0.12</v>
      </c>
      <c r="AE107">
        <f t="shared" si="46"/>
        <v>0.16999999999999998</v>
      </c>
      <c r="AG107">
        <f t="shared" si="47"/>
        <v>-12.458333333341216</v>
      </c>
      <c r="AH107">
        <f t="shared" si="48"/>
        <v>-31.18</v>
      </c>
      <c r="AI107">
        <f t="shared" si="49"/>
        <v>-31.01</v>
      </c>
      <c r="AJ107">
        <f t="shared" si="62"/>
        <v>-31.17230769230769</v>
      </c>
      <c r="AK107">
        <f t="shared" si="63"/>
        <v>-30.994615384615386</v>
      </c>
      <c r="AP107">
        <v>1966.7080000000001</v>
      </c>
      <c r="AQ107">
        <v>318.64</v>
      </c>
      <c r="AR107">
        <f t="shared" si="54"/>
        <v>1360.6452799581371</v>
      </c>
      <c r="AS107">
        <f t="shared" si="57"/>
        <v>1360.7203497967237</v>
      </c>
      <c r="AT107">
        <f t="shared" si="55"/>
        <v>1360.6817833074131</v>
      </c>
      <c r="AU107">
        <f t="shared" si="58"/>
        <v>1360.7276707740161</v>
      </c>
      <c r="AW107">
        <v>1952</v>
      </c>
      <c r="AX107">
        <v>312.2</v>
      </c>
      <c r="AY107">
        <f t="shared" si="74"/>
        <v>1360.5849663037843</v>
      </c>
      <c r="AZ107">
        <f t="shared" si="75"/>
        <v>1360.5881349443714</v>
      </c>
      <c r="BB107">
        <f t="shared" si="65"/>
        <v>1861.874999999993</v>
      </c>
      <c r="BC107">
        <v>186111</v>
      </c>
      <c r="BD107">
        <v>-1.8</v>
      </c>
      <c r="BE107">
        <f t="shared" si="64"/>
        <v>-0.6</v>
      </c>
    </row>
    <row r="108" spans="1:57">
      <c r="A108">
        <f t="shared" si="66"/>
        <v>1864</v>
      </c>
      <c r="B108" t="s">
        <v>8</v>
      </c>
      <c r="C108">
        <f t="shared" si="50"/>
        <v>1864.7083333333255</v>
      </c>
      <c r="D108">
        <f>'NOAA-AMO-Raw'!J$9</f>
        <v>0.20599999999999999</v>
      </c>
      <c r="H108">
        <f>'[2]TSI-Data-Yearly'!A358</f>
        <v>1960.5</v>
      </c>
      <c r="I108">
        <f>'[2]TSI-Data-Yearly'!C358</f>
        <v>1361.1130349999999</v>
      </c>
      <c r="J108">
        <f t="shared" si="68"/>
        <v>0.11737760714265788</v>
      </c>
      <c r="K108">
        <f t="shared" si="67"/>
        <v>0</v>
      </c>
      <c r="L108">
        <f>AVERAGE(D1252:D1263)</f>
        <v>0.22575000000000001</v>
      </c>
      <c r="M108">
        <f t="shared" si="69"/>
        <v>0.19865690178566447</v>
      </c>
      <c r="N108">
        <f>[2]HadCRUT4!C109</f>
        <v>1858.7083333333255</v>
      </c>
      <c r="O108">
        <f>[2]HadCRUT4!D109</f>
        <v>-0.33900000000000002</v>
      </c>
      <c r="Q108">
        <f t="shared" si="70"/>
        <v>-45.5</v>
      </c>
      <c r="R108">
        <f t="shared" si="73"/>
        <v>1954.5</v>
      </c>
      <c r="S108">
        <f>AVERAGE(O1252:O1263)</f>
        <v>-0.13083333333333333</v>
      </c>
      <c r="T108">
        <f t="shared" si="71"/>
        <v>-0.13083333333333333</v>
      </c>
      <c r="U108">
        <f t="shared" si="72"/>
        <v>-0.13083333333333333</v>
      </c>
      <c r="V108">
        <f t="shared" si="43"/>
        <v>-141.29166666667447</v>
      </c>
      <c r="W108">
        <f t="shared" si="44"/>
        <v>-31.689</v>
      </c>
      <c r="X108">
        <f t="shared" si="45"/>
        <v>-32.027999999999999</v>
      </c>
      <c r="Y108">
        <f t="shared" si="60"/>
        <v>-31.753153846153847</v>
      </c>
      <c r="Z108">
        <f t="shared" si="61"/>
        <v>-32.156307692307692</v>
      </c>
      <c r="AB108">
        <v>1987.624999999992</v>
      </c>
      <c r="AC108">
        <v>-0.05</v>
      </c>
      <c r="AD108">
        <f t="shared" si="53"/>
        <v>0.12</v>
      </c>
      <c r="AE108">
        <f t="shared" si="46"/>
        <v>6.9999999999999993E-2</v>
      </c>
      <c r="AG108">
        <f t="shared" si="47"/>
        <v>-12.375000000007958</v>
      </c>
      <c r="AH108">
        <f t="shared" si="48"/>
        <v>-31.28</v>
      </c>
      <c r="AI108">
        <f t="shared" si="49"/>
        <v>-31.21</v>
      </c>
      <c r="AJ108">
        <f t="shared" si="62"/>
        <v>-31.183846153846158</v>
      </c>
      <c r="AK108">
        <f t="shared" si="63"/>
        <v>-31.017692307692307</v>
      </c>
      <c r="AP108">
        <v>1966.7919999999999</v>
      </c>
      <c r="AQ108">
        <v>318.10000000000002</v>
      </c>
      <c r="AR108">
        <f t="shared" si="54"/>
        <v>1360.6319989534277</v>
      </c>
      <c r="AS108">
        <f t="shared" si="57"/>
        <v>1360.7241903151794</v>
      </c>
      <c r="AT108">
        <f t="shared" si="55"/>
        <v>1360.6736651114566</v>
      </c>
      <c r="AU108">
        <f t="shared" si="58"/>
        <v>1360.730018343502</v>
      </c>
      <c r="AW108">
        <v>1953</v>
      </c>
      <c r="AX108">
        <v>312.60000000000002</v>
      </c>
      <c r="AY108">
        <f t="shared" si="74"/>
        <v>1360.5909797822706</v>
      </c>
      <c r="AZ108">
        <f t="shared" si="75"/>
        <v>1360.5949348008132</v>
      </c>
      <c r="BB108">
        <f t="shared" si="65"/>
        <v>1861.9583333333262</v>
      </c>
      <c r="BC108">
        <v>186112</v>
      </c>
      <c r="BD108">
        <v>-1.65</v>
      </c>
      <c r="BE108">
        <f t="shared" si="64"/>
        <v>-0.54999999999999993</v>
      </c>
    </row>
    <row r="109" spans="1:57">
      <c r="A109">
        <f t="shared" si="66"/>
        <v>1864</v>
      </c>
      <c r="B109" t="s">
        <v>9</v>
      </c>
      <c r="C109">
        <f t="shared" si="50"/>
        <v>1864.7916666666588</v>
      </c>
      <c r="D109">
        <f>'NOAA-AMO-Raw'!K$9</f>
        <v>0.13600000000000001</v>
      </c>
      <c r="H109">
        <f>'[2]TSI-Data-Yearly'!A359</f>
        <v>1961.5</v>
      </c>
      <c r="I109">
        <f>'[2]TSI-Data-Yearly'!C359</f>
        <v>1361.125935</v>
      </c>
      <c r="J109">
        <f t="shared" si="68"/>
        <v>0.13018546428568534</v>
      </c>
      <c r="K109">
        <f t="shared" si="67"/>
        <v>0</v>
      </c>
      <c r="L109">
        <f>AVERAGE(D1264:D1275)</f>
        <v>8.9916666666666686E-2</v>
      </c>
      <c r="M109">
        <f t="shared" si="69"/>
        <v>9.9983866071421346E-2</v>
      </c>
      <c r="N109">
        <f>[2]HadCRUT4!C110</f>
        <v>1858.7916666666588</v>
      </c>
      <c r="O109">
        <f>[2]HadCRUT4!D110</f>
        <v>-0.20399999999999999</v>
      </c>
      <c r="Q109">
        <f t="shared" si="70"/>
        <v>-44.5</v>
      </c>
      <c r="R109">
        <f t="shared" si="73"/>
        <v>1955.5</v>
      </c>
      <c r="S109">
        <f>AVERAGE(O1264:O1275)</f>
        <v>-0.19033333333333335</v>
      </c>
      <c r="T109">
        <f t="shared" si="71"/>
        <v>-0.19033333333333335</v>
      </c>
      <c r="U109">
        <f t="shared" si="72"/>
        <v>-0.19033333333333335</v>
      </c>
      <c r="V109">
        <f t="shared" si="43"/>
        <v>-141.20833333334122</v>
      </c>
      <c r="W109">
        <f t="shared" si="44"/>
        <v>-31.554000000000002</v>
      </c>
      <c r="X109">
        <f t="shared" si="45"/>
        <v>-31.758000000000003</v>
      </c>
      <c r="Y109">
        <f t="shared" si="60"/>
        <v>-31.726000000000003</v>
      </c>
      <c r="Z109">
        <f t="shared" si="61"/>
        <v>-32.102000000000004</v>
      </c>
      <c r="AB109">
        <v>1987.7083333333253</v>
      </c>
      <c r="AC109">
        <v>-7.0000000000000007E-2</v>
      </c>
      <c r="AD109">
        <f t="shared" si="53"/>
        <v>0.12</v>
      </c>
      <c r="AE109">
        <f t="shared" si="46"/>
        <v>4.9999999999999989E-2</v>
      </c>
      <c r="AG109">
        <f t="shared" si="47"/>
        <v>-12.291666666674701</v>
      </c>
      <c r="AH109">
        <f t="shared" si="48"/>
        <v>-31.3</v>
      </c>
      <c r="AI109">
        <f t="shared" si="49"/>
        <v>-31.25</v>
      </c>
      <c r="AJ109">
        <f t="shared" si="62"/>
        <v>-31.177692307692308</v>
      </c>
      <c r="AK109">
        <f t="shared" si="63"/>
        <v>-31.005384615384621</v>
      </c>
      <c r="AP109">
        <v>1966.875</v>
      </c>
      <c r="AQ109">
        <v>319.79000000000002</v>
      </c>
      <c r="AR109">
        <f t="shared" si="54"/>
        <v>1360.6735635792779</v>
      </c>
      <c r="AS109">
        <f t="shared" si="57"/>
        <v>1360.7263281407238</v>
      </c>
      <c r="AT109">
        <f t="shared" si="55"/>
        <v>1360.6990720580611</v>
      </c>
      <c r="AU109">
        <f t="shared" si="58"/>
        <v>1360.7313251186347</v>
      </c>
      <c r="AW109">
        <v>1954</v>
      </c>
      <c r="AX109">
        <v>313.2</v>
      </c>
      <c r="AY109">
        <f t="shared" si="74"/>
        <v>1360.6</v>
      </c>
      <c r="AZ109">
        <f t="shared" si="75"/>
        <v>1360.6026482434099</v>
      </c>
      <c r="BB109">
        <f t="shared" si="65"/>
        <v>1862.0416666666595</v>
      </c>
      <c r="BC109">
        <v>186201</v>
      </c>
      <c r="BD109">
        <v>-0.41</v>
      </c>
      <c r="BE109">
        <f t="shared" si="64"/>
        <v>-0.13666666666666666</v>
      </c>
    </row>
    <row r="110" spans="1:57">
      <c r="A110">
        <f t="shared" si="66"/>
        <v>1864</v>
      </c>
      <c r="B110" t="s">
        <v>10</v>
      </c>
      <c r="C110">
        <f t="shared" si="50"/>
        <v>1864.874999999992</v>
      </c>
      <c r="D110">
        <f>'NOAA-AMO-Raw'!L$9</f>
        <v>0.19800000000000001</v>
      </c>
      <c r="H110">
        <f>'[2]TSI-Data-Yearly'!A360</f>
        <v>1962.5</v>
      </c>
      <c r="I110">
        <f>'[2]TSI-Data-Yearly'!C360</f>
        <v>1361.1354500000002</v>
      </c>
      <c r="J110">
        <f t="shared" si="68"/>
        <v>0.13963250000016136</v>
      </c>
      <c r="K110">
        <f t="shared" si="67"/>
        <v>0</v>
      </c>
      <c r="L110">
        <f>AVERAGE(D1276:D1287)</f>
        <v>6.183333333333333E-2</v>
      </c>
      <c r="M110">
        <f t="shared" si="69"/>
        <v>8.128312500004034E-2</v>
      </c>
      <c r="N110">
        <f>[2]HadCRUT4!C111</f>
        <v>1858.874999999992</v>
      </c>
      <c r="O110">
        <f>[2]HadCRUT4!D111</f>
        <v>-0.64500000000000002</v>
      </c>
      <c r="Q110">
        <f t="shared" si="70"/>
        <v>-43.5</v>
      </c>
      <c r="R110">
        <f t="shared" si="73"/>
        <v>1956.5</v>
      </c>
      <c r="S110">
        <f>AVERAGE(O1276:O1287)</f>
        <v>-0.26550000000000001</v>
      </c>
      <c r="T110">
        <f t="shared" si="71"/>
        <v>-0.26550000000000001</v>
      </c>
      <c r="U110">
        <f t="shared" si="72"/>
        <v>-0.26550000000000001</v>
      </c>
      <c r="V110">
        <f t="shared" si="43"/>
        <v>-141.12500000000796</v>
      </c>
      <c r="W110">
        <f t="shared" si="44"/>
        <v>-31.995000000000001</v>
      </c>
      <c r="X110">
        <f t="shared" si="45"/>
        <v>-32.64</v>
      </c>
      <c r="Y110">
        <f t="shared" si="60"/>
        <v>-31.710307692307691</v>
      </c>
      <c r="Z110">
        <f t="shared" si="61"/>
        <v>-32.070615384615387</v>
      </c>
      <c r="AB110">
        <v>1987.7916666666586</v>
      </c>
      <c r="AC110">
        <v>0.09</v>
      </c>
      <c r="AD110">
        <f t="shared" si="53"/>
        <v>0.12</v>
      </c>
      <c r="AE110">
        <f t="shared" si="46"/>
        <v>0.21</v>
      </c>
      <c r="AG110">
        <f t="shared" si="47"/>
        <v>-12.208333333341443</v>
      </c>
      <c r="AH110">
        <f t="shared" si="48"/>
        <v>-31.14</v>
      </c>
      <c r="AI110">
        <f t="shared" si="49"/>
        <v>-30.93</v>
      </c>
      <c r="AJ110">
        <f t="shared" si="62"/>
        <v>-31.159230769230767</v>
      </c>
      <c r="AK110">
        <f t="shared" si="63"/>
        <v>-30.968461538461547</v>
      </c>
      <c r="AP110">
        <v>1966.9580000000001</v>
      </c>
      <c r="AQ110">
        <v>321.08</v>
      </c>
      <c r="AR110">
        <f t="shared" si="54"/>
        <v>1360.7052904238619</v>
      </c>
      <c r="AS110">
        <f t="shared" si="57"/>
        <v>1360.7264794912048</v>
      </c>
      <c r="AT110">
        <f t="shared" si="55"/>
        <v>1360.7184655261792</v>
      </c>
      <c r="AU110">
        <f t="shared" si="58"/>
        <v>1360.7314176336879</v>
      </c>
      <c r="AW110">
        <v>1955</v>
      </c>
      <c r="AX110">
        <v>313.7</v>
      </c>
      <c r="AY110">
        <f t="shared" si="74"/>
        <v>1360.6075168481077</v>
      </c>
      <c r="AZ110">
        <f t="shared" si="75"/>
        <v>1360.6110092913825</v>
      </c>
      <c r="BB110">
        <f t="shared" si="65"/>
        <v>1862.1249999999927</v>
      </c>
      <c r="BC110">
        <v>186202</v>
      </c>
      <c r="BD110">
        <v>-0.13</v>
      </c>
      <c r="BE110">
        <f t="shared" si="64"/>
        <v>-4.3333333333333335E-2</v>
      </c>
    </row>
    <row r="111" spans="1:57">
      <c r="A111">
        <f t="shared" si="66"/>
        <v>1864</v>
      </c>
      <c r="B111" t="s">
        <v>11</v>
      </c>
      <c r="C111">
        <f t="shared" si="50"/>
        <v>1864.9583333333253</v>
      </c>
      <c r="D111">
        <f>'NOAA-AMO-Raw'!M$9</f>
        <v>0.19900000000000001</v>
      </c>
      <c r="H111">
        <f>'[2]TSI-Data-Yearly'!A361</f>
        <v>1963.5</v>
      </c>
      <c r="I111">
        <f>'[2]TSI-Data-Yearly'!C361</f>
        <v>1361.1493399999999</v>
      </c>
      <c r="J111">
        <f t="shared" si="68"/>
        <v>0.15342328571416741</v>
      </c>
      <c r="K111">
        <f t="shared" si="67"/>
        <v>0</v>
      </c>
      <c r="L111">
        <f>AVERAGE(D1288:D1299)</f>
        <v>-5.8333333333333293E-3</v>
      </c>
      <c r="M111">
        <f t="shared" si="69"/>
        <v>3.3980821428541856E-2</v>
      </c>
      <c r="N111">
        <f>[2]HadCRUT4!C112</f>
        <v>1858.9583333333253</v>
      </c>
      <c r="O111">
        <f>[2]HadCRUT4!D112</f>
        <v>-0.30399999999999999</v>
      </c>
      <c r="Q111">
        <f t="shared" si="70"/>
        <v>-42.5</v>
      </c>
      <c r="R111">
        <f t="shared" si="73"/>
        <v>1957.5</v>
      </c>
      <c r="S111">
        <f>AVERAGE(O1288:O1299)</f>
        <v>-5.666666666666674E-3</v>
      </c>
      <c r="T111">
        <f t="shared" si="71"/>
        <v>-5.666666666666674E-3</v>
      </c>
      <c r="U111">
        <f t="shared" si="72"/>
        <v>-5.666666666666674E-3</v>
      </c>
      <c r="V111">
        <f t="shared" si="43"/>
        <v>-141.0416666666747</v>
      </c>
      <c r="W111">
        <f t="shared" si="44"/>
        <v>-31.654</v>
      </c>
      <c r="X111">
        <f t="shared" si="45"/>
        <v>-31.958000000000002</v>
      </c>
      <c r="Y111">
        <f t="shared" si="60"/>
        <v>-31.67907692307692</v>
      </c>
      <c r="Z111">
        <f t="shared" si="61"/>
        <v>-32.008153846153853</v>
      </c>
      <c r="AB111">
        <v>1987.8749999999918</v>
      </c>
      <c r="AC111">
        <v>0.08</v>
      </c>
      <c r="AD111">
        <f t="shared" si="53"/>
        <v>0.12</v>
      </c>
      <c r="AE111">
        <f t="shared" si="46"/>
        <v>0.2</v>
      </c>
      <c r="AG111">
        <f t="shared" si="47"/>
        <v>-12.125000000008185</v>
      </c>
      <c r="AH111">
        <f t="shared" si="48"/>
        <v>-31.150000000000002</v>
      </c>
      <c r="AI111">
        <f t="shared" si="49"/>
        <v>-30.950000000000003</v>
      </c>
      <c r="AJ111">
        <f t="shared" si="62"/>
        <v>-31.158461538461545</v>
      </c>
      <c r="AK111">
        <f t="shared" si="63"/>
        <v>-30.966923076923084</v>
      </c>
      <c r="AP111">
        <v>1967.0419999999999</v>
      </c>
      <c r="AQ111">
        <v>322.07</v>
      </c>
      <c r="AR111">
        <f t="shared" si="54"/>
        <v>1360.7296389324961</v>
      </c>
      <c r="AS111">
        <f t="shared" si="57"/>
        <v>1360.7242092339898</v>
      </c>
      <c r="AT111">
        <f t="shared" si="55"/>
        <v>1360.7333488854329</v>
      </c>
      <c r="AU111">
        <f t="shared" si="58"/>
        <v>1360.7300299078836</v>
      </c>
      <c r="AW111">
        <v>1956</v>
      </c>
      <c r="AX111">
        <v>314.3</v>
      </c>
      <c r="AY111">
        <f t="shared" si="74"/>
        <v>1360.6165370658371</v>
      </c>
      <c r="AZ111">
        <f t="shared" si="75"/>
        <v>1360.6197172708057</v>
      </c>
      <c r="BB111">
        <f t="shared" si="65"/>
        <v>1862.208333333326</v>
      </c>
      <c r="BC111">
        <v>186203</v>
      </c>
      <c r="BD111">
        <v>0.16</v>
      </c>
      <c r="BE111">
        <f t="shared" si="64"/>
        <v>5.3333333333333337E-2</v>
      </c>
    </row>
    <row r="112" spans="1:57">
      <c r="A112">
        <f t="shared" si="66"/>
        <v>1865</v>
      </c>
      <c r="B112" t="s">
        <v>0</v>
      </c>
      <c r="C112">
        <f t="shared" si="50"/>
        <v>1865.0416666666586</v>
      </c>
      <c r="D112">
        <f>'NOAA-AMO-Raw'!B$10</f>
        <v>0.19900000000000001</v>
      </c>
      <c r="H112">
        <f>'[2]TSI-Data-Yearly'!A362</f>
        <v>1964.5</v>
      </c>
      <c r="I112">
        <f>'[2]TSI-Data-Yearly'!C362</f>
        <v>1361.1578850000001</v>
      </c>
      <c r="J112">
        <f t="shared" si="68"/>
        <v>0.16190725000002026</v>
      </c>
      <c r="K112">
        <f t="shared" si="67"/>
        <v>0</v>
      </c>
      <c r="L112">
        <f>AVERAGE(D1300:D1311)</f>
        <v>-0.106</v>
      </c>
      <c r="M112">
        <f t="shared" si="69"/>
        <v>-3.9023187499994935E-2</v>
      </c>
      <c r="N112">
        <f>[2]HadCRUT4!C113</f>
        <v>1859.0416666666586</v>
      </c>
      <c r="O112">
        <f>[2]HadCRUT4!D113</f>
        <v>-0.311</v>
      </c>
      <c r="Q112">
        <f t="shared" si="70"/>
        <v>-41.5</v>
      </c>
      <c r="R112">
        <f t="shared" si="73"/>
        <v>1958.5</v>
      </c>
      <c r="S112">
        <f>AVERAGE(O1300:O1311)</f>
        <v>4.6250000000000006E-2</v>
      </c>
      <c r="T112">
        <f t="shared" si="71"/>
        <v>4.6250000000000006E-2</v>
      </c>
      <c r="U112">
        <f t="shared" si="72"/>
        <v>4.6250000000000006E-2</v>
      </c>
      <c r="V112">
        <f t="shared" si="43"/>
        <v>-140.95833333334144</v>
      </c>
      <c r="W112">
        <f t="shared" si="44"/>
        <v>-31.661000000000001</v>
      </c>
      <c r="X112">
        <f t="shared" si="45"/>
        <v>-31.972000000000001</v>
      </c>
      <c r="Y112">
        <f t="shared" si="60"/>
        <v>-31.656307692307685</v>
      </c>
      <c r="Z112">
        <f t="shared" si="61"/>
        <v>-31.962615384615386</v>
      </c>
      <c r="AB112">
        <v>1987.9583333333251</v>
      </c>
      <c r="AC112">
        <v>0.37</v>
      </c>
      <c r="AD112">
        <f t="shared" si="53"/>
        <v>0.12</v>
      </c>
      <c r="AE112">
        <f t="shared" si="46"/>
        <v>0.49</v>
      </c>
      <c r="AG112">
        <f t="shared" si="47"/>
        <v>-12.041666666674928</v>
      </c>
      <c r="AH112">
        <f t="shared" si="48"/>
        <v>-30.860000000000003</v>
      </c>
      <c r="AI112">
        <f t="shared" si="49"/>
        <v>-30.37</v>
      </c>
      <c r="AJ112">
        <f t="shared" si="62"/>
        <v>-31.146153846153844</v>
      </c>
      <c r="AK112">
        <f t="shared" si="63"/>
        <v>-30.942307692307697</v>
      </c>
      <c r="AP112">
        <v>1967.125</v>
      </c>
      <c r="AQ112">
        <v>322.5</v>
      </c>
      <c r="AR112">
        <f t="shared" si="54"/>
        <v>1360.7402145473575</v>
      </c>
      <c r="AS112">
        <f t="shared" si="57"/>
        <v>1360.721428168901</v>
      </c>
      <c r="AT112">
        <f t="shared" si="55"/>
        <v>1360.7398133748054</v>
      </c>
      <c r="AU112">
        <f t="shared" si="58"/>
        <v>1360.7283299437731</v>
      </c>
      <c r="AW112">
        <v>1957</v>
      </c>
      <c r="AX112">
        <v>314.8</v>
      </c>
      <c r="AY112">
        <f t="shared" si="74"/>
        <v>1360.6240539139449</v>
      </c>
      <c r="AZ112">
        <f t="shared" si="75"/>
        <v>1360.6287143597717</v>
      </c>
      <c r="BB112">
        <f t="shared" si="65"/>
        <v>1862.2916666666592</v>
      </c>
      <c r="BC112">
        <v>186204</v>
      </c>
      <c r="BD112">
        <v>7.0000000000000007E-2</v>
      </c>
      <c r="BE112">
        <f t="shared" si="64"/>
        <v>2.3333333333333334E-2</v>
      </c>
    </row>
    <row r="113" spans="1:57">
      <c r="A113">
        <f t="shared" si="66"/>
        <v>1865</v>
      </c>
      <c r="B113" t="s">
        <v>1</v>
      </c>
      <c r="C113">
        <f t="shared" si="50"/>
        <v>1865.1249999999918</v>
      </c>
      <c r="D113">
        <f>'NOAA-AMO-Raw'!C$10</f>
        <v>0.25900000000000001</v>
      </c>
      <c r="H113">
        <f>'[2]TSI-Data-Yearly'!A363</f>
        <v>1965.5</v>
      </c>
      <c r="I113">
        <f>'[2]TSI-Data-Yearly'!C363</f>
        <v>1361.16139</v>
      </c>
      <c r="J113">
        <f t="shared" si="68"/>
        <v>0.16538721428563963</v>
      </c>
      <c r="K113">
        <f t="shared" si="67"/>
        <v>0</v>
      </c>
      <c r="L113">
        <f>AVERAGE(D1312:D1323)</f>
        <v>-0.17033333333333334</v>
      </c>
      <c r="M113">
        <f t="shared" si="69"/>
        <v>-8.6403196428590096E-2</v>
      </c>
      <c r="N113">
        <f>[2]HadCRUT4!C114</f>
        <v>1859.1249999999918</v>
      </c>
      <c r="O113">
        <f>[2]HadCRUT4!D114</f>
        <v>-0.19500000000000001</v>
      </c>
      <c r="Q113">
        <f t="shared" si="70"/>
        <v>-40.5</v>
      </c>
      <c r="R113">
        <f t="shared" si="73"/>
        <v>1959.5</v>
      </c>
      <c r="S113">
        <f>AVERAGE(O1312:O1323)</f>
        <v>1.6999999999999991E-2</v>
      </c>
      <c r="T113">
        <f t="shared" si="71"/>
        <v>1.6999999999999991E-2</v>
      </c>
      <c r="U113">
        <f t="shared" si="72"/>
        <v>1.6999999999999991E-2</v>
      </c>
      <c r="V113">
        <f t="shared" si="43"/>
        <v>-140.87500000000819</v>
      </c>
      <c r="W113">
        <f t="shared" si="44"/>
        <v>-31.545000000000002</v>
      </c>
      <c r="X113">
        <f t="shared" si="45"/>
        <v>-31.740000000000002</v>
      </c>
      <c r="Y113">
        <f t="shared" si="60"/>
        <v>-31.639076923076917</v>
      </c>
      <c r="Z113">
        <f t="shared" si="61"/>
        <v>-31.928153846153847</v>
      </c>
      <c r="AB113">
        <v>1988.0416666666583</v>
      </c>
      <c r="AC113">
        <v>0.15</v>
      </c>
      <c r="AD113">
        <f t="shared" si="53"/>
        <v>0.12</v>
      </c>
      <c r="AE113">
        <f t="shared" si="46"/>
        <v>0.27</v>
      </c>
      <c r="AG113">
        <f t="shared" si="47"/>
        <v>-11.95833333334167</v>
      </c>
      <c r="AH113">
        <f t="shared" si="48"/>
        <v>-31.080000000000002</v>
      </c>
      <c r="AI113">
        <f t="shared" si="49"/>
        <v>-30.810000000000002</v>
      </c>
      <c r="AJ113">
        <f t="shared" si="62"/>
        <v>-31.146923076923073</v>
      </c>
      <c r="AK113">
        <f t="shared" si="63"/>
        <v>-30.943846153846156</v>
      </c>
      <c r="AP113">
        <v>1967.2080000000001</v>
      </c>
      <c r="AQ113">
        <v>323.04000000000002</v>
      </c>
      <c r="AR113">
        <f t="shared" si="54"/>
        <v>1360.7534955520671</v>
      </c>
      <c r="AS113">
        <f t="shared" si="57"/>
        <v>1360.7194227750272</v>
      </c>
      <c r="AT113">
        <f t="shared" si="55"/>
        <v>1360.7479315707619</v>
      </c>
      <c r="AU113">
        <f t="shared" si="58"/>
        <v>1360.7271041193123</v>
      </c>
      <c r="AW113">
        <v>1958</v>
      </c>
      <c r="AX113">
        <v>315.33999999999997</v>
      </c>
      <c r="AY113">
        <f t="shared" si="74"/>
        <v>1360.6321721099014</v>
      </c>
      <c r="AZ113">
        <f t="shared" si="75"/>
        <v>1360.6377923994098</v>
      </c>
      <c r="BB113">
        <f t="shared" si="65"/>
        <v>1862.3749999999925</v>
      </c>
      <c r="BC113">
        <v>186205</v>
      </c>
      <c r="BD113">
        <v>0.09</v>
      </c>
      <c r="BE113">
        <f t="shared" si="64"/>
        <v>0.03</v>
      </c>
    </row>
    <row r="114" spans="1:57">
      <c r="A114">
        <f t="shared" si="66"/>
        <v>1865</v>
      </c>
      <c r="B114" t="s">
        <v>2</v>
      </c>
      <c r="C114">
        <f t="shared" si="50"/>
        <v>1865.2083333333251</v>
      </c>
      <c r="D114">
        <f>'NOAA-AMO-Raw'!D$10</f>
        <v>0.17199999999999999</v>
      </c>
      <c r="H114">
        <f>'[2]TSI-Data-Yearly'!A364</f>
        <v>1966.5</v>
      </c>
      <c r="I114">
        <f>'[2]TSI-Data-Yearly'!C364</f>
        <v>1361.1531100000002</v>
      </c>
      <c r="J114">
        <f t="shared" si="68"/>
        <v>0.15716635714299554</v>
      </c>
      <c r="K114">
        <f t="shared" si="67"/>
        <v>0</v>
      </c>
      <c r="L114">
        <f>AVERAGE(D1324:D1335)</f>
        <v>-6.7499999999999982E-3</v>
      </c>
      <c r="M114">
        <f t="shared" si="69"/>
        <v>3.4229089285748887E-2</v>
      </c>
      <c r="N114">
        <f>[2]HadCRUT4!C115</f>
        <v>1859.2083333333251</v>
      </c>
      <c r="O114">
        <f>[2]HadCRUT4!D115</f>
        <v>-0.33600000000000002</v>
      </c>
      <c r="Q114">
        <f t="shared" si="70"/>
        <v>-39.5</v>
      </c>
      <c r="R114">
        <f t="shared" si="73"/>
        <v>1960.5</v>
      </c>
      <c r="S114">
        <f>AVERAGE(O1324:O1335)</f>
        <v>-4.933333333333334E-2</v>
      </c>
      <c r="T114">
        <f t="shared" si="71"/>
        <v>-4.933333333333334E-2</v>
      </c>
      <c r="U114">
        <f t="shared" si="72"/>
        <v>-4.933333333333334E-2</v>
      </c>
      <c r="V114">
        <f t="shared" si="43"/>
        <v>-140.79166666667493</v>
      </c>
      <c r="W114">
        <f t="shared" si="44"/>
        <v>-31.686</v>
      </c>
      <c r="X114">
        <f t="shared" si="45"/>
        <v>-32.021999999999998</v>
      </c>
      <c r="Y114">
        <f t="shared" si="60"/>
        <v>-31.661615384615384</v>
      </c>
      <c r="Z114">
        <f t="shared" si="61"/>
        <v>-31.973230769230774</v>
      </c>
      <c r="AB114">
        <v>1988.1249999999916</v>
      </c>
      <c r="AC114">
        <v>-0.06</v>
      </c>
      <c r="AD114">
        <f t="shared" si="53"/>
        <v>0.12</v>
      </c>
      <c r="AE114">
        <f t="shared" si="46"/>
        <v>0.06</v>
      </c>
      <c r="AG114">
        <f t="shared" si="47"/>
        <v>-11.875000000008413</v>
      </c>
      <c r="AH114">
        <f t="shared" si="48"/>
        <v>-31.290000000000003</v>
      </c>
      <c r="AI114">
        <f t="shared" si="49"/>
        <v>-31.23</v>
      </c>
      <c r="AJ114">
        <f t="shared" si="62"/>
        <v>-31.146153846153844</v>
      </c>
      <c r="AK114">
        <f t="shared" si="63"/>
        <v>-30.942307692307693</v>
      </c>
      <c r="AP114">
        <v>1967.2919999999999</v>
      </c>
      <c r="AQ114">
        <v>324.42</v>
      </c>
      <c r="AR114">
        <f t="shared" si="54"/>
        <v>1360.7874358974359</v>
      </c>
      <c r="AS114">
        <f t="shared" si="57"/>
        <v>1360.7206903353058</v>
      </c>
      <c r="AT114">
        <f t="shared" si="55"/>
        <v>1360.7686780715396</v>
      </c>
      <c r="AU114">
        <f t="shared" si="58"/>
        <v>1360.7278789328864</v>
      </c>
      <c r="AW114">
        <v>1959</v>
      </c>
      <c r="AX114">
        <v>316.18</v>
      </c>
      <c r="AY114">
        <f t="shared" si="74"/>
        <v>1360.6448004147226</v>
      </c>
      <c r="AZ114">
        <f t="shared" si="75"/>
        <v>1360.6470785979184</v>
      </c>
      <c r="BB114">
        <f t="shared" si="65"/>
        <v>1862.4583333333258</v>
      </c>
      <c r="BC114">
        <v>186206</v>
      </c>
      <c r="BD114">
        <v>-0.08</v>
      </c>
      <c r="BE114">
        <f t="shared" si="64"/>
        <v>-2.6666666666666668E-2</v>
      </c>
    </row>
    <row r="115" spans="1:57">
      <c r="A115">
        <f t="shared" si="66"/>
        <v>1865</v>
      </c>
      <c r="B115" t="s">
        <v>3</v>
      </c>
      <c r="C115">
        <f t="shared" si="50"/>
        <v>1865.2916666666583</v>
      </c>
      <c r="D115">
        <f>'NOAA-AMO-Raw'!E$10</f>
        <v>6.8000000000000005E-2</v>
      </c>
      <c r="H115">
        <f>'[2]TSI-Data-Yearly'!A365</f>
        <v>1967.5</v>
      </c>
      <c r="I115">
        <f>'[2]TSI-Data-Yearly'!C365</f>
        <v>1361.1167700000001</v>
      </c>
      <c r="J115">
        <f t="shared" si="68"/>
        <v>0.12108592857146072</v>
      </c>
      <c r="K115">
        <f t="shared" si="67"/>
        <v>0</v>
      </c>
      <c r="L115">
        <f>AVERAGE(D1336:D1347)</f>
        <v>-0.10916666666666668</v>
      </c>
      <c r="M115">
        <f t="shared" si="69"/>
        <v>-5.1603517857134823E-2</v>
      </c>
      <c r="N115">
        <f>[2]HadCRUT4!C116</f>
        <v>1859.2916666666583</v>
      </c>
      <c r="O115">
        <f>[2]HadCRUT4!D116</f>
        <v>-0.2</v>
      </c>
      <c r="Q115">
        <f t="shared" si="70"/>
        <v>-38.5</v>
      </c>
      <c r="R115">
        <f t="shared" si="73"/>
        <v>1961.5</v>
      </c>
      <c r="S115">
        <f>AVERAGE(O1336:O1347)</f>
        <v>4.0499999999999987E-2</v>
      </c>
      <c r="T115">
        <f t="shared" si="71"/>
        <v>4.0499999999999987E-2</v>
      </c>
      <c r="U115">
        <f t="shared" si="72"/>
        <v>4.0499999999999987E-2</v>
      </c>
      <c r="V115">
        <f t="shared" si="43"/>
        <v>-140.70833333334167</v>
      </c>
      <c r="W115">
        <f t="shared" si="44"/>
        <v>-31.55</v>
      </c>
      <c r="X115">
        <f t="shared" si="45"/>
        <v>-31.75</v>
      </c>
      <c r="Y115">
        <f t="shared" si="60"/>
        <v>-31.655230769230766</v>
      </c>
      <c r="Z115">
        <f t="shared" si="61"/>
        <v>-31.960461538461537</v>
      </c>
      <c r="AB115">
        <v>1988.2083333333248</v>
      </c>
      <c r="AC115">
        <v>0.16</v>
      </c>
      <c r="AD115">
        <f t="shared" si="53"/>
        <v>0.12</v>
      </c>
      <c r="AE115">
        <f t="shared" si="46"/>
        <v>0.28000000000000003</v>
      </c>
      <c r="AG115">
        <f t="shared" si="47"/>
        <v>-11.791666666675155</v>
      </c>
      <c r="AH115">
        <f t="shared" si="48"/>
        <v>-31.07</v>
      </c>
      <c r="AI115">
        <f t="shared" si="49"/>
        <v>-30.790000000000003</v>
      </c>
      <c r="AJ115">
        <f t="shared" si="62"/>
        <v>-31.126923076923074</v>
      </c>
      <c r="AK115">
        <f t="shared" si="63"/>
        <v>-30.903846153846153</v>
      </c>
      <c r="AP115">
        <v>1967.375</v>
      </c>
      <c r="AQ115">
        <v>325</v>
      </c>
      <c r="AR115">
        <f t="shared" si="54"/>
        <v>1360.8017006802722</v>
      </c>
      <c r="AS115">
        <f t="shared" si="57"/>
        <v>1360.7256470635593</v>
      </c>
      <c r="AT115">
        <f t="shared" si="55"/>
        <v>1360.7773976153446</v>
      </c>
      <c r="AU115">
        <f t="shared" si="58"/>
        <v>1360.7309088008928</v>
      </c>
      <c r="AW115">
        <v>1960</v>
      </c>
      <c r="AX115">
        <v>317.07</v>
      </c>
      <c r="AY115">
        <f t="shared" si="74"/>
        <v>1360.6581804043544</v>
      </c>
      <c r="AZ115">
        <f t="shared" si="75"/>
        <v>1360.6574749770703</v>
      </c>
      <c r="BB115">
        <f t="shared" si="65"/>
        <v>1862.541666666659</v>
      </c>
      <c r="BC115">
        <v>186207</v>
      </c>
      <c r="BD115">
        <v>-0.12</v>
      </c>
      <c r="BE115">
        <f t="shared" si="64"/>
        <v>-0.04</v>
      </c>
    </row>
    <row r="116" spans="1:57">
      <c r="A116">
        <f t="shared" si="66"/>
        <v>1865</v>
      </c>
      <c r="B116" t="s">
        <v>4</v>
      </c>
      <c r="C116">
        <f t="shared" si="50"/>
        <v>1865.3749999999916</v>
      </c>
      <c r="D116">
        <f>'NOAA-AMO-Raw'!F$10</f>
        <v>3.6999999999999998E-2</v>
      </c>
      <c r="H116">
        <f>'[2]TSI-Data-Yearly'!A366</f>
        <v>1968.5</v>
      </c>
      <c r="I116">
        <f>'[2]TSI-Data-Yearly'!C366</f>
        <v>1361.0643050000001</v>
      </c>
      <c r="J116">
        <f t="shared" si="68"/>
        <v>6.8995678571480257E-2</v>
      </c>
      <c r="K116">
        <f t="shared" si="67"/>
        <v>0</v>
      </c>
      <c r="L116">
        <f>AVERAGE(D1348:D1359)</f>
        <v>-0.17858333333333332</v>
      </c>
      <c r="M116">
        <f t="shared" si="69"/>
        <v>-0.11668858035712992</v>
      </c>
      <c r="N116">
        <f>[2]HadCRUT4!C117</f>
        <v>1859.3749999999916</v>
      </c>
      <c r="O116">
        <f>[2]HadCRUT4!D117</f>
        <v>-0.312</v>
      </c>
      <c r="Q116">
        <f t="shared" si="70"/>
        <v>-37.5</v>
      </c>
      <c r="R116">
        <f t="shared" si="73"/>
        <v>1962.5</v>
      </c>
      <c r="S116">
        <f>AVERAGE(O1348:O1359)</f>
        <v>1.6333333333333335E-2</v>
      </c>
      <c r="T116">
        <f t="shared" si="71"/>
        <v>1.6333333333333335E-2</v>
      </c>
      <c r="U116">
        <f t="shared" si="72"/>
        <v>1.6333333333333335E-2</v>
      </c>
      <c r="V116">
        <f t="shared" si="43"/>
        <v>-140.62500000000841</v>
      </c>
      <c r="W116">
        <f t="shared" si="44"/>
        <v>-31.662000000000003</v>
      </c>
      <c r="X116">
        <f t="shared" si="45"/>
        <v>-31.974</v>
      </c>
      <c r="Y116">
        <f t="shared" si="60"/>
        <v>-31.664461538461538</v>
      </c>
      <c r="Z116">
        <f t="shared" si="61"/>
        <v>-31.978923076923078</v>
      </c>
      <c r="AB116">
        <v>1988.2916666666581</v>
      </c>
      <c r="AC116">
        <v>0.03</v>
      </c>
      <c r="AD116">
        <f t="shared" si="53"/>
        <v>0.12</v>
      </c>
      <c r="AE116">
        <f t="shared" si="46"/>
        <v>0.15</v>
      </c>
      <c r="AG116">
        <f t="shared" si="47"/>
        <v>-11.708333333341898</v>
      </c>
      <c r="AH116">
        <f t="shared" si="48"/>
        <v>-31.200000000000003</v>
      </c>
      <c r="AI116">
        <f t="shared" si="49"/>
        <v>-31.05</v>
      </c>
      <c r="AJ116">
        <f t="shared" si="62"/>
        <v>-31.125384615384615</v>
      </c>
      <c r="AK116">
        <f t="shared" si="63"/>
        <v>-30.900769230769228</v>
      </c>
      <c r="AP116">
        <v>1967.4580000000001</v>
      </c>
      <c r="AQ116">
        <v>324.08999999999997</v>
      </c>
      <c r="AR116">
        <f t="shared" si="54"/>
        <v>1360.7793197278911</v>
      </c>
      <c r="AS116">
        <f t="shared" si="57"/>
        <v>1360.7297524453568</v>
      </c>
      <c r="AT116">
        <f t="shared" si="55"/>
        <v>1360.7637169517884</v>
      </c>
      <c r="AU116">
        <f t="shared" si="58"/>
        <v>1360.7334182717229</v>
      </c>
      <c r="AW116">
        <v>1961</v>
      </c>
      <c r="AX116">
        <v>317.73</v>
      </c>
      <c r="AY116">
        <f t="shared" si="74"/>
        <v>1360.6681026438569</v>
      </c>
      <c r="AZ116">
        <f t="shared" si="75"/>
        <v>1360.668010128803</v>
      </c>
      <c r="BB116">
        <f t="shared" si="65"/>
        <v>1862.6249999999923</v>
      </c>
      <c r="BC116">
        <v>186208</v>
      </c>
      <c r="BD116">
        <v>-0.2</v>
      </c>
      <c r="BE116">
        <f t="shared" si="64"/>
        <v>-6.6666666666666666E-2</v>
      </c>
    </row>
    <row r="117" spans="1:57">
      <c r="A117">
        <f t="shared" si="66"/>
        <v>1865</v>
      </c>
      <c r="B117" t="s">
        <v>5</v>
      </c>
      <c r="C117">
        <f t="shared" si="50"/>
        <v>1865.4583333333248</v>
      </c>
      <c r="D117">
        <f>'NOAA-AMO-Raw'!G$10</f>
        <v>0.20699999999999999</v>
      </c>
      <c r="H117">
        <f>'[2]TSI-Data-Yearly'!A367</f>
        <v>1969.5</v>
      </c>
      <c r="I117">
        <f>'[2]TSI-Data-Yearly'!C367</f>
        <v>1361.0320650000001</v>
      </c>
      <c r="J117">
        <f t="shared" si="68"/>
        <v>3.6985964285766504E-2</v>
      </c>
      <c r="K117">
        <f t="shared" si="67"/>
        <v>0</v>
      </c>
      <c r="L117">
        <f>AVERAGE(D1360:D1371)</f>
        <v>-2.416666666666662E-3</v>
      </c>
      <c r="M117">
        <f t="shared" si="69"/>
        <v>7.4339910714416296E-3</v>
      </c>
      <c r="N117">
        <f>[2]HadCRUT4!C118</f>
        <v>1859.4583333333248</v>
      </c>
      <c r="O117">
        <f>[2]HadCRUT4!D118</f>
        <v>-0.249</v>
      </c>
      <c r="Q117">
        <f t="shared" si="70"/>
        <v>-36.5</v>
      </c>
      <c r="R117">
        <f t="shared" si="73"/>
        <v>1963.5</v>
      </c>
      <c r="S117">
        <f>AVERAGE(O1360:O1371)</f>
        <v>4.8583333333333339E-2</v>
      </c>
      <c r="T117">
        <f t="shared" si="71"/>
        <v>4.8583333333333339E-2</v>
      </c>
      <c r="U117">
        <f t="shared" si="72"/>
        <v>4.8583333333333339E-2</v>
      </c>
      <c r="V117">
        <f t="shared" si="43"/>
        <v>-140.54166666667516</v>
      </c>
      <c r="W117">
        <f t="shared" si="44"/>
        <v>-31.599</v>
      </c>
      <c r="X117">
        <f t="shared" si="45"/>
        <v>-31.848000000000003</v>
      </c>
      <c r="Y117">
        <f t="shared" si="60"/>
        <v>-31.642384615384614</v>
      </c>
      <c r="Z117">
        <f t="shared" si="61"/>
        <v>-31.934769230769234</v>
      </c>
      <c r="AB117">
        <v>1988.3749999999914</v>
      </c>
      <c r="AC117">
        <v>0.09</v>
      </c>
      <c r="AD117">
        <f t="shared" si="53"/>
        <v>0.12</v>
      </c>
      <c r="AE117">
        <f t="shared" si="46"/>
        <v>0.21</v>
      </c>
      <c r="AG117">
        <f t="shared" si="47"/>
        <v>-11.62500000000864</v>
      </c>
      <c r="AH117">
        <f t="shared" si="48"/>
        <v>-31.14</v>
      </c>
      <c r="AI117">
        <f t="shared" si="49"/>
        <v>-30.93</v>
      </c>
      <c r="AJ117">
        <f t="shared" si="62"/>
        <v>-31.142307692307693</v>
      </c>
      <c r="AK117">
        <f t="shared" si="63"/>
        <v>-30.934615384615388</v>
      </c>
      <c r="AP117">
        <v>1967.5419999999999</v>
      </c>
      <c r="AQ117">
        <v>322.55</v>
      </c>
      <c r="AR117">
        <f t="shared" si="54"/>
        <v>1360.7414442700158</v>
      </c>
      <c r="AS117">
        <f t="shared" si="57"/>
        <v>1360.7325713480657</v>
      </c>
      <c r="AT117">
        <f t="shared" si="55"/>
        <v>1360.7405650596163</v>
      </c>
      <c r="AU117">
        <f t="shared" si="58"/>
        <v>1360.735141364597</v>
      </c>
      <c r="AW117">
        <v>1962</v>
      </c>
      <c r="AX117">
        <v>318.43</v>
      </c>
      <c r="AY117">
        <f t="shared" si="74"/>
        <v>1360.6786262312078</v>
      </c>
      <c r="AZ117">
        <f t="shared" si="75"/>
        <v>1360.6788112613151</v>
      </c>
      <c r="BB117">
        <f t="shared" si="65"/>
        <v>1862.7083333333255</v>
      </c>
      <c r="BC117">
        <v>186209</v>
      </c>
      <c r="BD117">
        <v>-0.98</v>
      </c>
      <c r="BE117">
        <f t="shared" si="64"/>
        <v>-0.32666666666666666</v>
      </c>
    </row>
    <row r="118" spans="1:57">
      <c r="A118">
        <f t="shared" si="66"/>
        <v>1865</v>
      </c>
      <c r="B118" t="s">
        <v>6</v>
      </c>
      <c r="C118">
        <f t="shared" si="50"/>
        <v>1865.5416666666581</v>
      </c>
      <c r="D118">
        <f>'NOAA-AMO-Raw'!H$10</f>
        <v>0.129</v>
      </c>
      <c r="H118">
        <f>'[2]TSI-Data-Yearly'!A368</f>
        <v>1970.5</v>
      </c>
      <c r="I118">
        <f>'[2]TSI-Data-Yearly'!C368</f>
        <v>1361.0340800000001</v>
      </c>
      <c r="J118">
        <f t="shared" si="68"/>
        <v>3.8986571428651806E-2</v>
      </c>
      <c r="K118">
        <f t="shared" si="67"/>
        <v>0</v>
      </c>
      <c r="L118">
        <f>AVERAGE(D1372:D1383)</f>
        <v>-0.11508333333333332</v>
      </c>
      <c r="M118">
        <f t="shared" si="69"/>
        <v>-7.6565857142837035E-2</v>
      </c>
      <c r="N118">
        <f>[2]HadCRUT4!C119</f>
        <v>1859.5416666666581</v>
      </c>
      <c r="O118">
        <f>[2]HadCRUT4!D119</f>
        <v>-0.28299999999999997</v>
      </c>
      <c r="Q118">
        <f t="shared" si="70"/>
        <v>-35.5</v>
      </c>
      <c r="R118">
        <f t="shared" si="73"/>
        <v>1964.5</v>
      </c>
      <c r="S118">
        <f>AVERAGE(O1372:O1383)</f>
        <v>-0.22241666666666662</v>
      </c>
      <c r="T118">
        <f t="shared" si="71"/>
        <v>-0.22241666666666662</v>
      </c>
      <c r="U118">
        <f t="shared" si="72"/>
        <v>-0.22241666666666662</v>
      </c>
      <c r="V118">
        <f t="shared" si="43"/>
        <v>-140.4583333333419</v>
      </c>
      <c r="W118">
        <f t="shared" si="44"/>
        <v>-31.633000000000003</v>
      </c>
      <c r="X118">
        <f t="shared" si="45"/>
        <v>-31.916</v>
      </c>
      <c r="Y118">
        <f t="shared" si="60"/>
        <v>-31.634</v>
      </c>
      <c r="Z118">
        <f t="shared" si="61"/>
        <v>-31.918000000000006</v>
      </c>
      <c r="AB118">
        <v>1988.4583333333246</v>
      </c>
      <c r="AC118">
        <v>0.08</v>
      </c>
      <c r="AD118">
        <f t="shared" si="53"/>
        <v>0.12</v>
      </c>
      <c r="AE118">
        <f t="shared" si="46"/>
        <v>0.2</v>
      </c>
      <c r="AG118">
        <f t="shared" si="47"/>
        <v>-11.541666666675383</v>
      </c>
      <c r="AH118">
        <f t="shared" si="48"/>
        <v>-31.150000000000002</v>
      </c>
      <c r="AI118">
        <f t="shared" si="49"/>
        <v>-30.950000000000003</v>
      </c>
      <c r="AJ118">
        <f t="shared" si="62"/>
        <v>-31.164615384615381</v>
      </c>
      <c r="AK118">
        <f t="shared" si="63"/>
        <v>-30.979230769230771</v>
      </c>
      <c r="AP118">
        <v>1967.625</v>
      </c>
      <c r="AQ118">
        <v>320.92</v>
      </c>
      <c r="AR118">
        <f t="shared" si="54"/>
        <v>1360.7013553113554</v>
      </c>
      <c r="AS118">
        <f t="shared" si="57"/>
        <v>1360.7346145795598</v>
      </c>
      <c r="AT118">
        <f t="shared" si="55"/>
        <v>1360.7160601347848</v>
      </c>
      <c r="AU118">
        <f t="shared" si="58"/>
        <v>1360.7363903178209</v>
      </c>
      <c r="AW118">
        <v>1963</v>
      </c>
      <c r="AX118">
        <v>319.08</v>
      </c>
      <c r="AY118">
        <f t="shared" si="74"/>
        <v>1360.688398133748</v>
      </c>
      <c r="AZ118">
        <f t="shared" si="75"/>
        <v>1360.6902946923474</v>
      </c>
      <c r="BB118">
        <f t="shared" si="65"/>
        <v>1862.7916666666588</v>
      </c>
      <c r="BC118">
        <v>186210</v>
      </c>
      <c r="BD118">
        <v>-0.8</v>
      </c>
      <c r="BE118">
        <f t="shared" si="64"/>
        <v>-0.26666666666666666</v>
      </c>
    </row>
    <row r="119" spans="1:57">
      <c r="A119">
        <f t="shared" si="66"/>
        <v>1865</v>
      </c>
      <c r="B119" t="s">
        <v>7</v>
      </c>
      <c r="C119">
        <f t="shared" si="50"/>
        <v>1865.6249999999914</v>
      </c>
      <c r="D119">
        <f>'NOAA-AMO-Raw'!I$10</f>
        <v>4.9000000000000002E-2</v>
      </c>
      <c r="H119">
        <f>'[2]TSI-Data-Yearly'!A369</f>
        <v>1971.5</v>
      </c>
      <c r="I119">
        <f>'[2]TSI-Data-Yearly'!C369</f>
        <v>1361.044695</v>
      </c>
      <c r="J119">
        <f t="shared" si="68"/>
        <v>4.9525749999996371E-2</v>
      </c>
      <c r="K119">
        <f t="shared" si="67"/>
        <v>0</v>
      </c>
      <c r="L119">
        <f>AVERAGE(D1384:D1395)</f>
        <v>-0.32466666666666666</v>
      </c>
      <c r="M119">
        <f t="shared" si="69"/>
        <v>-0.2311185625000009</v>
      </c>
      <c r="N119">
        <f>[2]HadCRUT4!C120</f>
        <v>1859.6249999999914</v>
      </c>
      <c r="O119">
        <f>[2]HadCRUT4!D120</f>
        <v>-9.9000000000000005E-2</v>
      </c>
      <c r="Q119">
        <f t="shared" si="70"/>
        <v>-34.5</v>
      </c>
      <c r="R119">
        <f t="shared" si="73"/>
        <v>1965.5</v>
      </c>
      <c r="S119">
        <f>AVERAGE(O1384:O1395)</f>
        <v>-0.14149999999999999</v>
      </c>
      <c r="T119">
        <f t="shared" si="71"/>
        <v>-0.14149999999999999</v>
      </c>
      <c r="U119">
        <f t="shared" si="72"/>
        <v>-0.14149999999999999</v>
      </c>
      <c r="V119">
        <f t="shared" si="43"/>
        <v>-140.37500000000864</v>
      </c>
      <c r="W119">
        <f t="shared" si="44"/>
        <v>-31.449000000000002</v>
      </c>
      <c r="X119">
        <f t="shared" si="45"/>
        <v>-31.548000000000002</v>
      </c>
      <c r="Y119">
        <f t="shared" si="60"/>
        <v>-31.643230769230776</v>
      </c>
      <c r="Z119">
        <f t="shared" si="61"/>
        <v>-31.936461538461536</v>
      </c>
      <c r="AB119">
        <v>1988.5416666666579</v>
      </c>
      <c r="AC119">
        <v>0.16</v>
      </c>
      <c r="AD119">
        <f t="shared" si="53"/>
        <v>0.12</v>
      </c>
      <c r="AE119">
        <f t="shared" si="46"/>
        <v>0.28000000000000003</v>
      </c>
      <c r="AG119">
        <f t="shared" si="47"/>
        <v>-11.458333333342125</v>
      </c>
      <c r="AH119">
        <f t="shared" si="48"/>
        <v>-31.07</v>
      </c>
      <c r="AI119">
        <f t="shared" si="49"/>
        <v>-30.790000000000003</v>
      </c>
      <c r="AJ119">
        <f t="shared" si="62"/>
        <v>-31.223846153846157</v>
      </c>
      <c r="AK119">
        <f t="shared" si="63"/>
        <v>-31.097692307692309</v>
      </c>
      <c r="AP119">
        <v>1967.7080000000001</v>
      </c>
      <c r="AQ119">
        <v>319.31</v>
      </c>
      <c r="AR119">
        <f t="shared" si="54"/>
        <v>1360.6617582417582</v>
      </c>
      <c r="AS119">
        <f t="shared" si="57"/>
        <v>1360.7372442941673</v>
      </c>
      <c r="AT119">
        <f t="shared" si="55"/>
        <v>1360.6918558838777</v>
      </c>
      <c r="AU119">
        <f t="shared" si="58"/>
        <v>1360.7379977668779</v>
      </c>
      <c r="AW119">
        <v>1964</v>
      </c>
      <c r="AX119">
        <v>319.64999999999998</v>
      </c>
      <c r="AY119">
        <f t="shared" si="74"/>
        <v>1360.6969673405908</v>
      </c>
      <c r="AZ119">
        <f t="shared" si="75"/>
        <v>1360.7027148382981</v>
      </c>
      <c r="BB119">
        <f t="shared" si="65"/>
        <v>1862.874999999992</v>
      </c>
      <c r="BC119">
        <v>186211</v>
      </c>
      <c r="BD119">
        <v>-0.39</v>
      </c>
      <c r="BE119">
        <f t="shared" si="64"/>
        <v>-0.13</v>
      </c>
    </row>
    <row r="120" spans="1:57">
      <c r="A120">
        <f t="shared" si="66"/>
        <v>1865</v>
      </c>
      <c r="B120" t="s">
        <v>8</v>
      </c>
      <c r="C120">
        <f t="shared" si="50"/>
        <v>1865.7083333333246</v>
      </c>
      <c r="D120">
        <f>'NOAA-AMO-Raw'!J$10</f>
        <v>0.29199999999999998</v>
      </c>
      <c r="H120">
        <f>'[2]TSI-Data-Yearly'!A370</f>
        <v>1972.5</v>
      </c>
      <c r="I120">
        <f>'[2]TSI-Data-Yearly'!C370</f>
        <v>1361.0790750000001</v>
      </c>
      <c r="J120">
        <f t="shared" si="68"/>
        <v>8.3660178571477894E-2</v>
      </c>
      <c r="K120">
        <f t="shared" si="67"/>
        <v>0</v>
      </c>
      <c r="L120">
        <f>AVERAGE(D1396:D1407)</f>
        <v>-0.36666666666666664</v>
      </c>
      <c r="M120">
        <f t="shared" si="69"/>
        <v>-0.25408495535713049</v>
      </c>
      <c r="N120">
        <f>[2]HadCRUT4!C121</f>
        <v>1859.7083333333246</v>
      </c>
      <c r="O120">
        <f>[2]HadCRUT4!D121</f>
        <v>-0.57399999999999995</v>
      </c>
      <c r="Q120">
        <f t="shared" si="70"/>
        <v>-33.5</v>
      </c>
      <c r="R120">
        <f t="shared" si="73"/>
        <v>1966.5</v>
      </c>
      <c r="S120">
        <f>AVERAGE(O1396:O1407)</f>
        <v>-6.9250000000000006E-2</v>
      </c>
      <c r="T120">
        <f t="shared" si="71"/>
        <v>-6.9250000000000006E-2</v>
      </c>
      <c r="U120">
        <f t="shared" si="72"/>
        <v>-6.9250000000000006E-2</v>
      </c>
      <c r="V120">
        <f t="shared" si="43"/>
        <v>-140.29166666667538</v>
      </c>
      <c r="W120">
        <f t="shared" si="44"/>
        <v>-31.924000000000003</v>
      </c>
      <c r="X120">
        <f t="shared" si="45"/>
        <v>-32.498000000000005</v>
      </c>
      <c r="Y120">
        <f t="shared" si="60"/>
        <v>-31.678153846153855</v>
      </c>
      <c r="Z120">
        <f t="shared" si="61"/>
        <v>-32.006307692307693</v>
      </c>
      <c r="AB120">
        <v>1988.6249999999911</v>
      </c>
      <c r="AC120">
        <v>0.06</v>
      </c>
      <c r="AD120">
        <f t="shared" si="53"/>
        <v>0.12</v>
      </c>
      <c r="AE120">
        <f t="shared" si="46"/>
        <v>0.18</v>
      </c>
      <c r="AG120">
        <f t="shared" si="47"/>
        <v>-11.375000000008868</v>
      </c>
      <c r="AH120">
        <f t="shared" si="48"/>
        <v>-31.17</v>
      </c>
      <c r="AI120">
        <f t="shared" si="49"/>
        <v>-30.990000000000002</v>
      </c>
      <c r="AJ120">
        <f t="shared" si="62"/>
        <v>-31.256153846153843</v>
      </c>
      <c r="AK120">
        <f t="shared" si="63"/>
        <v>-31.162307692307689</v>
      </c>
      <c r="AP120">
        <v>1967.7919999999999</v>
      </c>
      <c r="AQ120">
        <v>319.31</v>
      </c>
      <c r="AR120">
        <f t="shared" si="54"/>
        <v>1360.6617582417582</v>
      </c>
      <c r="AS120">
        <f t="shared" si="57"/>
        <v>1360.7409902185727</v>
      </c>
      <c r="AT120">
        <f t="shared" si="55"/>
        <v>1360.6918558838777</v>
      </c>
      <c r="AU120">
        <f t="shared" si="58"/>
        <v>1360.7402875144555</v>
      </c>
      <c r="AW120">
        <v>1965</v>
      </c>
      <c r="AX120">
        <v>320.23</v>
      </c>
      <c r="AY120">
        <f t="shared" si="74"/>
        <v>1360.7056868843961</v>
      </c>
      <c r="AZ120">
        <f t="shared" si="75"/>
        <v>1360.7155281732264</v>
      </c>
      <c r="BB120">
        <f t="shared" si="65"/>
        <v>1862.9583333333253</v>
      </c>
      <c r="BC120">
        <v>186212</v>
      </c>
      <c r="BD120">
        <v>7.0000000000000007E-2</v>
      </c>
      <c r="BE120">
        <f t="shared" si="64"/>
        <v>2.3333333333333334E-2</v>
      </c>
    </row>
    <row r="121" spans="1:57">
      <c r="A121">
        <f t="shared" si="66"/>
        <v>1865</v>
      </c>
      <c r="B121" t="s">
        <v>9</v>
      </c>
      <c r="C121">
        <f t="shared" si="50"/>
        <v>1865.7916666666579</v>
      </c>
      <c r="D121">
        <f>'NOAA-AMO-Raw'!K$10</f>
        <v>0.25800000000000001</v>
      </c>
      <c r="H121">
        <f>'[2]TSI-Data-Yearly'!A371</f>
        <v>1973.5</v>
      </c>
      <c r="I121">
        <f>'[2]TSI-Data-Yearly'!C371</f>
        <v>1361.1007249999998</v>
      </c>
      <c r="J121">
        <f t="shared" si="68"/>
        <v>0.10515553571401737</v>
      </c>
      <c r="K121">
        <f t="shared" si="67"/>
        <v>0</v>
      </c>
      <c r="L121">
        <f>AVERAGE(D1408:D1419)</f>
        <v>-0.22933333333333339</v>
      </c>
      <c r="M121">
        <f t="shared" si="69"/>
        <v>-0.1457111160714957</v>
      </c>
      <c r="N121">
        <f>[2]HadCRUT4!C122</f>
        <v>1859.7916666666579</v>
      </c>
      <c r="O121">
        <f>[2]HadCRUT4!D122</f>
        <v>-0.25600000000000001</v>
      </c>
      <c r="Q121">
        <f t="shared" si="70"/>
        <v>-32.5</v>
      </c>
      <c r="R121">
        <f t="shared" si="73"/>
        <v>1967.5</v>
      </c>
      <c r="S121">
        <f>AVERAGE(O1408:O1419)</f>
        <v>-7.4249999999999997E-2</v>
      </c>
      <c r="T121">
        <f t="shared" si="71"/>
        <v>-7.4249999999999997E-2</v>
      </c>
      <c r="U121">
        <f t="shared" si="72"/>
        <v>-7.4249999999999997E-2</v>
      </c>
      <c r="V121">
        <f t="shared" si="43"/>
        <v>-140.20833333334213</v>
      </c>
      <c r="W121">
        <f t="shared" si="44"/>
        <v>-31.606000000000002</v>
      </c>
      <c r="X121">
        <f t="shared" si="45"/>
        <v>-31.862000000000002</v>
      </c>
      <c r="Y121">
        <f t="shared" si="60"/>
        <v>-31.678846153846163</v>
      </c>
      <c r="Z121">
        <f t="shared" si="61"/>
        <v>-32.007692307692309</v>
      </c>
      <c r="AB121">
        <v>1988.7083333333244</v>
      </c>
      <c r="AC121">
        <v>0.2</v>
      </c>
      <c r="AD121">
        <f t="shared" si="53"/>
        <v>0.12</v>
      </c>
      <c r="AE121">
        <f t="shared" si="46"/>
        <v>0.32</v>
      </c>
      <c r="AG121">
        <f t="shared" si="47"/>
        <v>-11.29166666667561</v>
      </c>
      <c r="AH121">
        <f t="shared" si="48"/>
        <v>-31.03</v>
      </c>
      <c r="AI121">
        <f t="shared" si="49"/>
        <v>-30.71</v>
      </c>
      <c r="AJ121">
        <f t="shared" si="62"/>
        <v>-31.275384615384617</v>
      </c>
      <c r="AK121">
        <f t="shared" si="63"/>
        <v>-31.200769230769236</v>
      </c>
      <c r="AP121">
        <v>1967.875</v>
      </c>
      <c r="AQ121">
        <v>320.72000000000003</v>
      </c>
      <c r="AR121">
        <f t="shared" si="54"/>
        <v>1360.6964364207222</v>
      </c>
      <c r="AS121">
        <f t="shared" si="57"/>
        <v>1360.7431658817377</v>
      </c>
      <c r="AT121">
        <f t="shared" si="55"/>
        <v>1360.7130533955417</v>
      </c>
      <c r="AU121">
        <f t="shared" si="58"/>
        <v>1360.7416174183516</v>
      </c>
      <c r="AW121">
        <v>1966</v>
      </c>
      <c r="AX121">
        <v>321.58999999999997</v>
      </c>
      <c r="AY121">
        <f t="shared" si="74"/>
        <v>1360.7261327112492</v>
      </c>
      <c r="AZ121">
        <f t="shared" si="75"/>
        <v>1360.7285612314072</v>
      </c>
      <c r="BB121">
        <f t="shared" si="65"/>
        <v>1863.0416666666586</v>
      </c>
      <c r="BC121">
        <v>186301</v>
      </c>
      <c r="BD121">
        <v>-0.06</v>
      </c>
      <c r="BE121">
        <f t="shared" si="64"/>
        <v>-0.02</v>
      </c>
    </row>
    <row r="122" spans="1:57">
      <c r="A122">
        <f t="shared" si="66"/>
        <v>1865</v>
      </c>
      <c r="B122" t="s">
        <v>10</v>
      </c>
      <c r="C122">
        <f t="shared" si="50"/>
        <v>1865.8749999999911</v>
      </c>
      <c r="D122">
        <f>'NOAA-AMO-Raw'!L$10</f>
        <v>0.223</v>
      </c>
      <c r="H122">
        <f>'[2]TSI-Data-Yearly'!A372</f>
        <v>1974.5</v>
      </c>
      <c r="I122">
        <f>'[2]TSI-Data-Yearly'!C372</f>
        <v>1361.124785</v>
      </c>
      <c r="J122">
        <f t="shared" si="68"/>
        <v>0.12904367857134769</v>
      </c>
      <c r="K122">
        <f t="shared" si="67"/>
        <v>0</v>
      </c>
      <c r="L122">
        <f>AVERAGE(D1420:D1431)</f>
        <v>-0.43458333333333332</v>
      </c>
      <c r="M122">
        <f t="shared" si="69"/>
        <v>-0.29367658035716304</v>
      </c>
      <c r="N122">
        <f>[2]HadCRUT4!C123</f>
        <v>1859.8749999999911</v>
      </c>
      <c r="O122">
        <f>[2]HadCRUT4!D123</f>
        <v>-0.32400000000000001</v>
      </c>
      <c r="Q122">
        <f t="shared" si="70"/>
        <v>-31.5</v>
      </c>
      <c r="R122">
        <f t="shared" si="73"/>
        <v>1968.5</v>
      </c>
      <c r="S122">
        <f>AVERAGE(O1420:O1431)</f>
        <v>-0.11299999999999999</v>
      </c>
      <c r="T122">
        <f t="shared" si="71"/>
        <v>-0.11299999999999999</v>
      </c>
      <c r="U122">
        <f t="shared" si="72"/>
        <v>-0.11299999999999999</v>
      </c>
      <c r="V122">
        <f t="shared" si="43"/>
        <v>-140.12500000000887</v>
      </c>
      <c r="W122">
        <f t="shared" si="44"/>
        <v>-31.674000000000003</v>
      </c>
      <c r="X122">
        <f t="shared" si="45"/>
        <v>-31.998000000000001</v>
      </c>
      <c r="Y122">
        <f t="shared" si="60"/>
        <v>-31.686538461538461</v>
      </c>
      <c r="Z122">
        <f t="shared" si="61"/>
        <v>-32.023076923076921</v>
      </c>
      <c r="AB122">
        <v>1988.7916666666576</v>
      </c>
      <c r="AC122">
        <v>-0.05</v>
      </c>
      <c r="AD122">
        <f t="shared" si="53"/>
        <v>0.12</v>
      </c>
      <c r="AE122">
        <f t="shared" si="46"/>
        <v>6.9999999999999993E-2</v>
      </c>
      <c r="AG122">
        <f t="shared" si="47"/>
        <v>-11.208333333342352</v>
      </c>
      <c r="AH122">
        <f t="shared" si="48"/>
        <v>-31.28</v>
      </c>
      <c r="AI122">
        <f t="shared" si="49"/>
        <v>-31.21</v>
      </c>
      <c r="AJ122">
        <f t="shared" si="62"/>
        <v>-31.303076923076926</v>
      </c>
      <c r="AK122">
        <f t="shared" si="63"/>
        <v>-31.25615384615385</v>
      </c>
      <c r="AP122">
        <v>1967.9580000000001</v>
      </c>
      <c r="AQ122">
        <v>321.95999999999998</v>
      </c>
      <c r="AR122">
        <f t="shared" si="54"/>
        <v>1360.7269335426479</v>
      </c>
      <c r="AS122">
        <f t="shared" si="57"/>
        <v>1360.7438469589022</v>
      </c>
      <c r="AT122">
        <f t="shared" si="55"/>
        <v>1360.7316951788491</v>
      </c>
      <c r="AU122">
        <f t="shared" si="58"/>
        <v>1360.7420337360929</v>
      </c>
      <c r="AW122">
        <v>1967</v>
      </c>
      <c r="AX122">
        <v>322.31</v>
      </c>
      <c r="AY122">
        <f t="shared" si="74"/>
        <v>1360.7369569725245</v>
      </c>
      <c r="AZ122">
        <f t="shared" si="75"/>
        <v>1360.7428548071937</v>
      </c>
      <c r="BB122">
        <f t="shared" si="65"/>
        <v>1863.1249999999918</v>
      </c>
      <c r="BC122">
        <v>186302</v>
      </c>
      <c r="BD122">
        <v>-0.34</v>
      </c>
      <c r="BE122">
        <f t="shared" si="64"/>
        <v>-0.11333333333333334</v>
      </c>
    </row>
    <row r="123" spans="1:57">
      <c r="A123">
        <f t="shared" si="66"/>
        <v>1865</v>
      </c>
      <c r="B123" t="s">
        <v>11</v>
      </c>
      <c r="C123">
        <f t="shared" si="50"/>
        <v>1865.9583333333244</v>
      </c>
      <c r="D123">
        <f>'NOAA-AMO-Raw'!M$10</f>
        <v>0.223</v>
      </c>
      <c r="H123">
        <f>'[2]TSI-Data-Yearly'!A373</f>
        <v>1975.5</v>
      </c>
      <c r="I123">
        <f>'[2]TSI-Data-Yearly'!C373</f>
        <v>1361.1279199999999</v>
      </c>
      <c r="J123">
        <f t="shared" si="68"/>
        <v>0.1321562857141344</v>
      </c>
      <c r="K123">
        <f t="shared" si="67"/>
        <v>0</v>
      </c>
      <c r="L123">
        <f>AVERAGE(D1432:D1443)</f>
        <v>-0.313</v>
      </c>
      <c r="M123">
        <f t="shared" si="69"/>
        <v>-0.20171092857146641</v>
      </c>
      <c r="N123">
        <f>[2]HadCRUT4!C124</f>
        <v>1859.9583333333244</v>
      </c>
      <c r="O123">
        <f>[2]HadCRUT4!D124</f>
        <v>-0.35799999999999998</v>
      </c>
      <c r="Q123">
        <f t="shared" si="70"/>
        <v>-30.5</v>
      </c>
      <c r="R123">
        <f t="shared" si="73"/>
        <v>1969.5</v>
      </c>
      <c r="S123">
        <f>AVERAGE(O1432:O1443)</f>
        <v>3.1999999999999994E-2</v>
      </c>
      <c r="T123">
        <f t="shared" si="71"/>
        <v>3.1999999999999994E-2</v>
      </c>
      <c r="U123">
        <f t="shared" si="72"/>
        <v>3.1999999999999994E-2</v>
      </c>
      <c r="V123">
        <f t="shared" si="43"/>
        <v>-140.04166666667561</v>
      </c>
      <c r="W123">
        <f t="shared" si="44"/>
        <v>-31.708000000000002</v>
      </c>
      <c r="X123">
        <f t="shared" si="45"/>
        <v>-32.066000000000003</v>
      </c>
      <c r="Y123">
        <f t="shared" si="60"/>
        <v>-31.686230769230772</v>
      </c>
      <c r="Z123">
        <f t="shared" si="61"/>
        <v>-32.022461538461542</v>
      </c>
      <c r="AB123">
        <v>1988.8749999999909</v>
      </c>
      <c r="AC123">
        <v>-0.13</v>
      </c>
      <c r="AD123">
        <f t="shared" si="53"/>
        <v>0.12</v>
      </c>
      <c r="AE123">
        <f t="shared" si="46"/>
        <v>-1.0000000000000009E-2</v>
      </c>
      <c r="AG123">
        <f t="shared" si="47"/>
        <v>-11.125000000009095</v>
      </c>
      <c r="AH123">
        <f t="shared" si="48"/>
        <v>-31.360000000000003</v>
      </c>
      <c r="AI123">
        <f t="shared" si="49"/>
        <v>-31.37</v>
      </c>
      <c r="AJ123">
        <f t="shared" si="62"/>
        <v>-31.329230769230776</v>
      </c>
      <c r="AK123">
        <f t="shared" si="63"/>
        <v>-31.308461538461543</v>
      </c>
      <c r="AP123">
        <v>1968.0419999999999</v>
      </c>
      <c r="AQ123">
        <v>322.57</v>
      </c>
      <c r="AR123">
        <f t="shared" si="54"/>
        <v>1360.7419361590792</v>
      </c>
      <c r="AS123">
        <f t="shared" si="57"/>
        <v>1360.7439415529527</v>
      </c>
      <c r="AT123">
        <f t="shared" si="55"/>
        <v>1360.7408657335407</v>
      </c>
      <c r="AU123">
        <f t="shared" si="58"/>
        <v>1360.7420915580014</v>
      </c>
      <c r="AW123">
        <v>1968</v>
      </c>
      <c r="AX123">
        <v>323.04000000000002</v>
      </c>
      <c r="AY123">
        <f t="shared" si="74"/>
        <v>1360.7479315707619</v>
      </c>
      <c r="AZ123">
        <f t="shared" si="75"/>
        <v>1360.7572871555608</v>
      </c>
      <c r="BB123">
        <f t="shared" si="65"/>
        <v>1863.2083333333251</v>
      </c>
      <c r="BC123">
        <v>186303</v>
      </c>
      <c r="BD123">
        <v>-0.37</v>
      </c>
      <c r="BE123">
        <f t="shared" si="64"/>
        <v>-0.12333333333333334</v>
      </c>
    </row>
    <row r="124" spans="1:57">
      <c r="A124">
        <f t="shared" si="66"/>
        <v>1866</v>
      </c>
      <c r="B124" t="s">
        <v>0</v>
      </c>
      <c r="C124">
        <f t="shared" si="50"/>
        <v>1866.0416666666576</v>
      </c>
      <c r="D124">
        <f>'NOAA-AMO-Raw'!B$11</f>
        <v>5.6000000000000001E-2</v>
      </c>
      <c r="H124">
        <f>'[2]TSI-Data-Yearly'!A374</f>
        <v>1976.5</v>
      </c>
      <c r="I124">
        <f>'[2]TSI-Data-Yearly'!C374</f>
        <v>1361.1208750000001</v>
      </c>
      <c r="J124">
        <f t="shared" si="68"/>
        <v>0.12516160714287061</v>
      </c>
      <c r="K124">
        <f t="shared" si="67"/>
        <v>0</v>
      </c>
      <c r="L124">
        <f>AVERAGE(D1444:D1455)</f>
        <v>-0.37825000000000003</v>
      </c>
      <c r="M124">
        <f t="shared" si="69"/>
        <v>-0.25239709821428236</v>
      </c>
      <c r="N124">
        <f>[2]HadCRUT4!C125</f>
        <v>1860.0416666666576</v>
      </c>
      <c r="O124">
        <f>[2]HadCRUT4!D125</f>
        <v>-0.19500000000000001</v>
      </c>
      <c r="Q124">
        <f t="shared" si="70"/>
        <v>-29.5</v>
      </c>
      <c r="R124">
        <f t="shared" si="73"/>
        <v>1970.5</v>
      </c>
      <c r="S124">
        <f>AVERAGE(O1444:O1455)</f>
        <v>-2.6000000000000006E-2</v>
      </c>
      <c r="T124">
        <f t="shared" si="71"/>
        <v>-2.6000000000000006E-2</v>
      </c>
      <c r="U124">
        <f t="shared" si="72"/>
        <v>-2.6000000000000006E-2</v>
      </c>
      <c r="V124">
        <f t="shared" si="43"/>
        <v>-139.95833333334235</v>
      </c>
      <c r="W124">
        <f t="shared" si="44"/>
        <v>-31.545000000000002</v>
      </c>
      <c r="X124">
        <f t="shared" si="45"/>
        <v>-31.740000000000002</v>
      </c>
      <c r="Y124">
        <f t="shared" si="60"/>
        <v>-31.67592307692308</v>
      </c>
      <c r="Z124">
        <f t="shared" si="61"/>
        <v>-32.001846153846159</v>
      </c>
      <c r="AB124">
        <v>1988.9583333333242</v>
      </c>
      <c r="AC124">
        <v>-0.21</v>
      </c>
      <c r="AD124">
        <f t="shared" si="53"/>
        <v>0.12</v>
      </c>
      <c r="AE124">
        <f t="shared" si="46"/>
        <v>-0.09</v>
      </c>
      <c r="AG124">
        <f t="shared" si="47"/>
        <v>-11.041666666675837</v>
      </c>
      <c r="AH124">
        <f t="shared" si="48"/>
        <v>-31.44</v>
      </c>
      <c r="AI124">
        <f t="shared" si="49"/>
        <v>-31.53</v>
      </c>
      <c r="AJ124">
        <f t="shared" si="62"/>
        <v>-31.356923076923081</v>
      </c>
      <c r="AK124">
        <f t="shared" si="63"/>
        <v>-31.363846153846154</v>
      </c>
      <c r="AP124">
        <v>1968.125</v>
      </c>
      <c r="AQ124">
        <v>323.14999999999998</v>
      </c>
      <c r="AR124">
        <f t="shared" si="54"/>
        <v>1360.7562009419153</v>
      </c>
      <c r="AS124">
        <f t="shared" si="57"/>
        <v>1360.7429577748262</v>
      </c>
      <c r="AT124">
        <f t="shared" si="55"/>
        <v>1360.7495852773457</v>
      </c>
      <c r="AU124">
        <f t="shared" si="58"/>
        <v>1360.7414902101527</v>
      </c>
      <c r="AW124">
        <v>1969</v>
      </c>
      <c r="AX124">
        <v>324.23</v>
      </c>
      <c r="AY124">
        <f t="shared" si="74"/>
        <v>1360.7658216692587</v>
      </c>
      <c r="AZ124">
        <f t="shared" si="75"/>
        <v>1360.7722399011045</v>
      </c>
      <c r="BB124">
        <f t="shared" si="65"/>
        <v>1863.2916666666583</v>
      </c>
      <c r="BC124">
        <v>186304</v>
      </c>
      <c r="BD124">
        <v>-0.18</v>
      </c>
      <c r="BE124">
        <f t="shared" si="64"/>
        <v>-0.06</v>
      </c>
    </row>
    <row r="125" spans="1:57">
      <c r="A125">
        <f t="shared" si="66"/>
        <v>1866</v>
      </c>
      <c r="B125" t="s">
        <v>1</v>
      </c>
      <c r="C125">
        <f t="shared" si="50"/>
        <v>1866.1249999999909</v>
      </c>
      <c r="D125">
        <f>'NOAA-AMO-Raw'!C$11</f>
        <v>0.183</v>
      </c>
      <c r="H125">
        <f>'[2]TSI-Data-Yearly'!A375</f>
        <v>1977.5</v>
      </c>
      <c r="I125">
        <f>'[2]TSI-Data-Yearly'!C375</f>
        <v>1361.1028549999996</v>
      </c>
      <c r="J125">
        <f t="shared" si="68"/>
        <v>0.10727032142815585</v>
      </c>
      <c r="K125">
        <f t="shared" si="67"/>
        <v>0</v>
      </c>
      <c r="L125">
        <f>AVERAGE(D1456:D1467)</f>
        <v>-0.20383333333333334</v>
      </c>
      <c r="M125">
        <f t="shared" si="69"/>
        <v>-0.12605741964296105</v>
      </c>
      <c r="N125">
        <f>[2]HadCRUT4!C126</f>
        <v>1860.1249999999909</v>
      </c>
      <c r="O125">
        <f>[2]HadCRUT4!D126</f>
        <v>-0.43099999999999999</v>
      </c>
      <c r="Q125">
        <f t="shared" si="70"/>
        <v>-28.5</v>
      </c>
      <c r="R125">
        <f t="shared" si="73"/>
        <v>1971.5</v>
      </c>
      <c r="S125">
        <f>AVERAGE(O1456:O1467)</f>
        <v>-0.1859166666666667</v>
      </c>
      <c r="T125">
        <f t="shared" si="71"/>
        <v>-0.1859166666666667</v>
      </c>
      <c r="U125">
        <f t="shared" si="72"/>
        <v>-0.1859166666666667</v>
      </c>
      <c r="V125">
        <f t="shared" si="43"/>
        <v>-139.87500000000909</v>
      </c>
      <c r="W125">
        <f t="shared" si="44"/>
        <v>-31.781000000000002</v>
      </c>
      <c r="X125">
        <f t="shared" si="45"/>
        <v>-32.212000000000003</v>
      </c>
      <c r="Y125">
        <f t="shared" si="60"/>
        <v>-31.669</v>
      </c>
      <c r="Z125">
        <f t="shared" si="61"/>
        <v>-31.988000000000003</v>
      </c>
      <c r="AB125">
        <v>1989.0416666666574</v>
      </c>
      <c r="AC125">
        <v>-0.4</v>
      </c>
      <c r="AD125">
        <f t="shared" si="53"/>
        <v>0.12</v>
      </c>
      <c r="AE125">
        <f t="shared" si="46"/>
        <v>-0.28000000000000003</v>
      </c>
      <c r="AG125">
        <f t="shared" si="47"/>
        <v>-10.95833333334258</v>
      </c>
      <c r="AH125">
        <f t="shared" si="48"/>
        <v>-31.630000000000003</v>
      </c>
      <c r="AI125">
        <f t="shared" si="49"/>
        <v>-31.91</v>
      </c>
      <c r="AJ125">
        <f t="shared" si="62"/>
        <v>-31.376923076923084</v>
      </c>
      <c r="AK125">
        <f t="shared" si="63"/>
        <v>-31.403846153846157</v>
      </c>
      <c r="AP125">
        <v>1968.2080000000001</v>
      </c>
      <c r="AQ125">
        <v>323.89</v>
      </c>
      <c r="AR125">
        <f t="shared" si="54"/>
        <v>1360.7744008372581</v>
      </c>
      <c r="AS125">
        <f t="shared" si="57"/>
        <v>1360.7419929155092</v>
      </c>
      <c r="AT125">
        <f t="shared" si="55"/>
        <v>1360.7607102125453</v>
      </c>
      <c r="AU125">
        <f t="shared" si="58"/>
        <v>1360.7409004266856</v>
      </c>
      <c r="AW125">
        <v>1970</v>
      </c>
      <c r="AX125">
        <v>325.54000000000002</v>
      </c>
      <c r="AY125">
        <f t="shared" si="74"/>
        <v>1360.7855158113011</v>
      </c>
      <c r="AZ125">
        <f t="shared" si="75"/>
        <v>1360.787088567213</v>
      </c>
      <c r="BB125">
        <f t="shared" si="65"/>
        <v>1863.3749999999916</v>
      </c>
      <c r="BC125">
        <v>186305</v>
      </c>
      <c r="BD125">
        <v>0.03</v>
      </c>
      <c r="BE125">
        <f t="shared" si="64"/>
        <v>0.01</v>
      </c>
    </row>
    <row r="126" spans="1:57">
      <c r="A126">
        <f t="shared" si="66"/>
        <v>1866</v>
      </c>
      <c r="B126" t="s">
        <v>2</v>
      </c>
      <c r="C126">
        <f t="shared" si="50"/>
        <v>1866.2083333333242</v>
      </c>
      <c r="D126">
        <f>'NOAA-AMO-Raw'!D$11</f>
        <v>0.218</v>
      </c>
      <c r="H126">
        <f>'[2]TSI-Data-Yearly'!A376</f>
        <v>1978.5</v>
      </c>
      <c r="I126">
        <f>'[2]TSI-Data-Yearly'!C376</f>
        <v>1361.080845</v>
      </c>
      <c r="J126">
        <f t="shared" si="68"/>
        <v>8.5417535714187309E-2</v>
      </c>
      <c r="K126">
        <f t="shared" si="67"/>
        <v>0</v>
      </c>
      <c r="L126">
        <f>AVERAGE(D1468:D1479)</f>
        <v>-0.19466666666666668</v>
      </c>
      <c r="M126">
        <f t="shared" si="69"/>
        <v>-0.12464561607145319</v>
      </c>
      <c r="N126">
        <f>[2]HadCRUT4!C127</f>
        <v>1860.2083333333242</v>
      </c>
      <c r="O126">
        <f>[2]HadCRUT4!D127</f>
        <v>-0.64900000000000002</v>
      </c>
      <c r="Q126">
        <f t="shared" si="70"/>
        <v>-27.5</v>
      </c>
      <c r="R126">
        <f t="shared" si="73"/>
        <v>1972.5</v>
      </c>
      <c r="S126">
        <f>AVERAGE(O1468:O1479)</f>
        <v>-6.7500000000000004E-2</v>
      </c>
      <c r="T126">
        <f t="shared" si="71"/>
        <v>-6.7500000000000004E-2</v>
      </c>
      <c r="U126">
        <f t="shared" si="72"/>
        <v>-6.7500000000000004E-2</v>
      </c>
      <c r="V126">
        <f t="shared" si="43"/>
        <v>-139.79166666667584</v>
      </c>
      <c r="W126">
        <f t="shared" si="44"/>
        <v>-31.999000000000002</v>
      </c>
      <c r="X126">
        <f t="shared" si="45"/>
        <v>-32.648000000000003</v>
      </c>
      <c r="Y126">
        <f t="shared" si="60"/>
        <v>-31.678615384615384</v>
      </c>
      <c r="Z126">
        <f t="shared" si="61"/>
        <v>-32.007230769230766</v>
      </c>
      <c r="AB126">
        <v>1989.1249999999907</v>
      </c>
      <c r="AC126">
        <v>-0.27</v>
      </c>
      <c r="AD126">
        <f t="shared" si="53"/>
        <v>0.12</v>
      </c>
      <c r="AE126">
        <f t="shared" si="46"/>
        <v>-0.15000000000000002</v>
      </c>
      <c r="AG126">
        <f t="shared" si="47"/>
        <v>-10.875000000009322</v>
      </c>
      <c r="AH126">
        <f t="shared" si="48"/>
        <v>-31.5</v>
      </c>
      <c r="AI126">
        <f t="shared" si="49"/>
        <v>-31.650000000000002</v>
      </c>
      <c r="AJ126">
        <f t="shared" si="62"/>
        <v>-31.402307692307694</v>
      </c>
      <c r="AK126">
        <f t="shared" si="63"/>
        <v>-31.454615384615387</v>
      </c>
      <c r="AP126">
        <v>1968.2919999999999</v>
      </c>
      <c r="AQ126">
        <v>325.02</v>
      </c>
      <c r="AR126">
        <f t="shared" si="54"/>
        <v>1360.8021925693354</v>
      </c>
      <c r="AS126">
        <f t="shared" si="57"/>
        <v>1360.7437712836615</v>
      </c>
      <c r="AT126">
        <f t="shared" si="55"/>
        <v>1360.777698289269</v>
      </c>
      <c r="AU126">
        <f t="shared" si="58"/>
        <v>1360.741987478566</v>
      </c>
      <c r="AW126">
        <v>1971</v>
      </c>
      <c r="AX126">
        <v>326.42</v>
      </c>
      <c r="AY126">
        <f t="shared" si="74"/>
        <v>1360.7987454639708</v>
      </c>
      <c r="AZ126">
        <f t="shared" si="75"/>
        <v>1360.8033712166527</v>
      </c>
      <c r="BB126">
        <f t="shared" si="65"/>
        <v>1863.4583333333248</v>
      </c>
      <c r="BC126">
        <v>186306</v>
      </c>
      <c r="BD126">
        <v>-0.03</v>
      </c>
      <c r="BE126">
        <f t="shared" si="64"/>
        <v>-0.01</v>
      </c>
    </row>
    <row r="127" spans="1:57">
      <c r="A127">
        <f t="shared" si="66"/>
        <v>1866</v>
      </c>
      <c r="B127" t="s">
        <v>3</v>
      </c>
      <c r="C127">
        <f t="shared" si="50"/>
        <v>1866.2916666666574</v>
      </c>
      <c r="D127">
        <f>'NOAA-AMO-Raw'!E$11</f>
        <v>0.13700000000000001</v>
      </c>
      <c r="H127">
        <f>'[2]TSI-Data-Yearly'!A377</f>
        <v>1979.5</v>
      </c>
      <c r="I127">
        <f>'[2]TSI-Data-Yearly'!C377</f>
        <v>1361.0716349999998</v>
      </c>
      <c r="J127">
        <f t="shared" si="68"/>
        <v>7.6273321428308338E-2</v>
      </c>
      <c r="K127">
        <f t="shared" si="67"/>
        <v>0</v>
      </c>
      <c r="L127">
        <f>AVERAGE(D1480:D1491)</f>
        <v>-0.12533333333333338</v>
      </c>
      <c r="M127">
        <f t="shared" si="69"/>
        <v>-7.4931669642922943E-2</v>
      </c>
      <c r="N127">
        <f>[2]HadCRUT4!C128</f>
        <v>1860.2916666666574</v>
      </c>
      <c r="O127">
        <f>[2]HadCRUT4!D128</f>
        <v>-0.34499999999999997</v>
      </c>
      <c r="Q127">
        <f t="shared" si="70"/>
        <v>-26.5</v>
      </c>
      <c r="R127">
        <f t="shared" si="73"/>
        <v>1973.5</v>
      </c>
      <c r="S127">
        <f>AVERAGE(O1480:O1491)</f>
        <v>6.2250000000000021E-2</v>
      </c>
      <c r="T127">
        <f t="shared" si="71"/>
        <v>6.2250000000000021E-2</v>
      </c>
      <c r="U127">
        <f t="shared" si="72"/>
        <v>6.2250000000000021E-2</v>
      </c>
      <c r="V127">
        <f t="shared" si="43"/>
        <v>-139.70833333334258</v>
      </c>
      <c r="W127">
        <f t="shared" si="44"/>
        <v>-31.695</v>
      </c>
      <c r="X127">
        <f t="shared" si="45"/>
        <v>-32.04</v>
      </c>
      <c r="Y127">
        <f t="shared" si="60"/>
        <v>-31.649615384615384</v>
      </c>
      <c r="Z127">
        <f t="shared" si="61"/>
        <v>-31.949230769230763</v>
      </c>
      <c r="AB127">
        <v>1989.2083333333239</v>
      </c>
      <c r="AC127">
        <v>-0.31</v>
      </c>
      <c r="AD127">
        <f t="shared" si="53"/>
        <v>0.12</v>
      </c>
      <c r="AE127">
        <f t="shared" si="46"/>
        <v>-0.19</v>
      </c>
      <c r="AG127">
        <f t="shared" si="47"/>
        <v>-10.791666666676065</v>
      </c>
      <c r="AH127">
        <f t="shared" si="48"/>
        <v>-31.540000000000003</v>
      </c>
      <c r="AI127">
        <f t="shared" si="49"/>
        <v>-31.73</v>
      </c>
      <c r="AJ127">
        <f t="shared" si="62"/>
        <v>-31.41</v>
      </c>
      <c r="AK127">
        <f t="shared" si="63"/>
        <v>-31.470000000000002</v>
      </c>
      <c r="AP127">
        <v>1968.375</v>
      </c>
      <c r="AQ127">
        <v>325.57</v>
      </c>
      <c r="AR127">
        <f t="shared" si="54"/>
        <v>1360.8157195185768</v>
      </c>
      <c r="AS127">
        <f t="shared" si="57"/>
        <v>1360.747555045687</v>
      </c>
      <c r="AT127">
        <f t="shared" si="55"/>
        <v>1360.7859668221877</v>
      </c>
      <c r="AU127">
        <f t="shared" si="58"/>
        <v>1360.7443003549065</v>
      </c>
      <c r="AW127">
        <v>1972</v>
      </c>
      <c r="AX127">
        <v>327.45</v>
      </c>
      <c r="AY127">
        <f t="shared" si="74"/>
        <v>1360.8142301710729</v>
      </c>
      <c r="AZ127">
        <f t="shared" si="75"/>
        <v>1360.8209375124616</v>
      </c>
      <c r="BB127">
        <f t="shared" si="65"/>
        <v>1863.5416666666581</v>
      </c>
      <c r="BC127">
        <v>186307</v>
      </c>
      <c r="BD127">
        <v>7.0000000000000007E-2</v>
      </c>
      <c r="BE127">
        <f t="shared" si="64"/>
        <v>2.3333333333333334E-2</v>
      </c>
    </row>
    <row r="128" spans="1:57">
      <c r="A128">
        <f t="shared" si="66"/>
        <v>1866</v>
      </c>
      <c r="B128" t="s">
        <v>4</v>
      </c>
      <c r="C128">
        <f t="shared" si="50"/>
        <v>1866.3749999999907</v>
      </c>
      <c r="D128">
        <f>'NOAA-AMO-Raw'!F$11</f>
        <v>0.18</v>
      </c>
      <c r="H128">
        <f>'[2]TSI-Data-Yearly'!A378</f>
        <v>1980.5</v>
      </c>
      <c r="I128">
        <f>'[2]TSI-Data-Yearly'!C378</f>
        <v>1361.0849449999998</v>
      </c>
      <c r="J128">
        <f t="shared" si="68"/>
        <v>8.9488249999782443E-2</v>
      </c>
      <c r="K128">
        <f t="shared" si="67"/>
        <v>0</v>
      </c>
      <c r="L128">
        <f>AVERAGE(D1492:D1503)</f>
        <v>-3.3500000000000002E-2</v>
      </c>
      <c r="M128">
        <f t="shared" si="69"/>
        <v>-2.7529375000543907E-3</v>
      </c>
      <c r="N128">
        <f>[2]HadCRUT4!C129</f>
        <v>1860.3749999999907</v>
      </c>
      <c r="O128">
        <f>[2]HadCRUT4!D129</f>
        <v>-0.3</v>
      </c>
      <c r="Q128">
        <f t="shared" si="70"/>
        <v>-25.5</v>
      </c>
      <c r="R128">
        <f t="shared" si="73"/>
        <v>1974.5</v>
      </c>
      <c r="S128">
        <f>AVERAGE(O1492:O1503)</f>
        <v>-0.21225000000000002</v>
      </c>
      <c r="T128">
        <f t="shared" si="71"/>
        <v>-0.21225000000000002</v>
      </c>
      <c r="U128">
        <f t="shared" si="72"/>
        <v>-0.21225000000000002</v>
      </c>
      <c r="V128">
        <f t="shared" si="43"/>
        <v>-139.62500000000932</v>
      </c>
      <c r="W128">
        <f t="shared" si="44"/>
        <v>-31.650000000000002</v>
      </c>
      <c r="X128">
        <f t="shared" si="45"/>
        <v>-31.950000000000003</v>
      </c>
      <c r="Y128">
        <f t="shared" si="60"/>
        <v>-31.669000000000004</v>
      </c>
      <c r="Z128">
        <f t="shared" si="61"/>
        <v>-31.987999999999996</v>
      </c>
      <c r="AB128">
        <v>1989.2916666666572</v>
      </c>
      <c r="AC128">
        <v>-0.2</v>
      </c>
      <c r="AD128">
        <f t="shared" si="53"/>
        <v>0.12</v>
      </c>
      <c r="AE128">
        <f t="shared" si="46"/>
        <v>-8.0000000000000016E-2</v>
      </c>
      <c r="AG128">
        <f t="shared" si="47"/>
        <v>-10.708333333342807</v>
      </c>
      <c r="AH128">
        <f t="shared" si="48"/>
        <v>-31.43</v>
      </c>
      <c r="AI128">
        <f t="shared" si="49"/>
        <v>-31.51</v>
      </c>
      <c r="AJ128">
        <f t="shared" si="62"/>
        <v>-31.434615384615388</v>
      </c>
      <c r="AK128">
        <f t="shared" si="63"/>
        <v>-31.51923076923077</v>
      </c>
      <c r="AP128">
        <v>1968.4580000000001</v>
      </c>
      <c r="AQ128">
        <v>325.36</v>
      </c>
      <c r="AR128">
        <f t="shared" si="54"/>
        <v>1360.810554683412</v>
      </c>
      <c r="AS128">
        <f t="shared" si="57"/>
        <v>1360.7515658334341</v>
      </c>
      <c r="AT128">
        <f t="shared" si="55"/>
        <v>1360.7828097459824</v>
      </c>
      <c r="AU128">
        <f t="shared" si="58"/>
        <v>1360.7467520038279</v>
      </c>
      <c r="AW128">
        <v>1973</v>
      </c>
      <c r="AX128">
        <v>329.43</v>
      </c>
      <c r="AY128">
        <f t="shared" si="74"/>
        <v>1360.84399688958</v>
      </c>
      <c r="AZ128">
        <f t="shared" si="75"/>
        <v>1360.8388738684853</v>
      </c>
      <c r="BB128">
        <f t="shared" si="65"/>
        <v>1863.6249999999914</v>
      </c>
      <c r="BC128">
        <v>186308</v>
      </c>
      <c r="BD128">
        <v>-0.26</v>
      </c>
      <c r="BE128">
        <f t="shared" si="64"/>
        <v>-8.666666666666667E-2</v>
      </c>
    </row>
    <row r="129" spans="1:57">
      <c r="A129">
        <f t="shared" si="66"/>
        <v>1866</v>
      </c>
      <c r="B129" t="s">
        <v>5</v>
      </c>
      <c r="C129">
        <f t="shared" si="50"/>
        <v>1866.4583333333239</v>
      </c>
      <c r="D129">
        <f>'NOAA-AMO-Raw'!G$11</f>
        <v>0.35599999999999998</v>
      </c>
      <c r="H129">
        <f>'[2]TSI-Data-Yearly'!A379</f>
        <v>1981.5</v>
      </c>
      <c r="I129">
        <f>'[2]TSI-Data-Yearly'!C379</f>
        <v>1361.0937549999999</v>
      </c>
      <c r="J129">
        <f t="shared" si="68"/>
        <v>9.8235321428392641E-2</v>
      </c>
      <c r="K129">
        <f t="shared" si="67"/>
        <v>0</v>
      </c>
      <c r="L129">
        <f>AVERAGE(D1504:D1515)</f>
        <v>-9.1333333333333336E-2</v>
      </c>
      <c r="M129">
        <f t="shared" si="69"/>
        <v>-4.3941169642901845E-2</v>
      </c>
      <c r="N129">
        <f>[2]HadCRUT4!C130</f>
        <v>1860.4583333333239</v>
      </c>
      <c r="O129">
        <f>[2]HadCRUT4!D130</f>
        <v>-0.308</v>
      </c>
      <c r="Q129">
        <f t="shared" si="70"/>
        <v>-24.5</v>
      </c>
      <c r="R129">
        <f t="shared" si="73"/>
        <v>1975.5</v>
      </c>
      <c r="S129">
        <f>AVERAGE(O1504:O1515)</f>
        <v>-0.14766666666666667</v>
      </c>
      <c r="T129">
        <f t="shared" si="71"/>
        <v>-0.14766666666666667</v>
      </c>
      <c r="U129">
        <f t="shared" si="72"/>
        <v>-0.14766666666666667</v>
      </c>
      <c r="V129">
        <f t="shared" si="43"/>
        <v>-139.54166666667606</v>
      </c>
      <c r="W129">
        <f t="shared" si="44"/>
        <v>-31.658000000000001</v>
      </c>
      <c r="X129">
        <f t="shared" si="45"/>
        <v>-31.966000000000001</v>
      </c>
      <c r="Y129">
        <f t="shared" si="60"/>
        <v>-31.702000000000002</v>
      </c>
      <c r="Z129">
        <f t="shared" si="61"/>
        <v>-32.054000000000002</v>
      </c>
      <c r="AB129">
        <v>1989.3749999999905</v>
      </c>
      <c r="AC129">
        <v>-0.31</v>
      </c>
      <c r="AD129">
        <f t="shared" si="53"/>
        <v>0.12</v>
      </c>
      <c r="AE129">
        <f t="shared" si="46"/>
        <v>-0.19</v>
      </c>
      <c r="AG129">
        <f t="shared" si="47"/>
        <v>-10.62500000000955</v>
      </c>
      <c r="AH129">
        <f t="shared" si="48"/>
        <v>-31.540000000000003</v>
      </c>
      <c r="AI129">
        <f t="shared" si="49"/>
        <v>-31.73</v>
      </c>
      <c r="AJ129">
        <f t="shared" si="62"/>
        <v>-31.443846153846152</v>
      </c>
      <c r="AK129">
        <f t="shared" si="63"/>
        <v>-31.537692307692307</v>
      </c>
      <c r="AP129">
        <v>1968.5419999999999</v>
      </c>
      <c r="AQ129">
        <v>324.14</v>
      </c>
      <c r="AR129">
        <f t="shared" si="54"/>
        <v>1360.7805494505494</v>
      </c>
      <c r="AS129">
        <f t="shared" si="57"/>
        <v>1360.7554252707002</v>
      </c>
      <c r="AT129">
        <f t="shared" si="55"/>
        <v>1360.7644686365991</v>
      </c>
      <c r="AU129">
        <f t="shared" si="58"/>
        <v>1360.7491111376958</v>
      </c>
      <c r="AW129">
        <v>1974</v>
      </c>
      <c r="AX129">
        <v>330.21</v>
      </c>
      <c r="AY129">
        <f t="shared" si="74"/>
        <v>1360.8557231726281</v>
      </c>
      <c r="AZ129">
        <f t="shared" si="75"/>
        <v>1360.8581632571681</v>
      </c>
      <c r="BB129">
        <f t="shared" si="65"/>
        <v>1863.7083333333246</v>
      </c>
      <c r="BC129">
        <v>186309</v>
      </c>
      <c r="BD129">
        <v>0.05</v>
      </c>
      <c r="BE129">
        <f t="shared" si="64"/>
        <v>1.6666666666666666E-2</v>
      </c>
    </row>
    <row r="130" spans="1:57">
      <c r="A130">
        <f t="shared" si="66"/>
        <v>1866</v>
      </c>
      <c r="B130" t="s">
        <v>6</v>
      </c>
      <c r="C130">
        <f t="shared" si="50"/>
        <v>1866.5416666666572</v>
      </c>
      <c r="D130">
        <f>'NOAA-AMO-Raw'!H$11</f>
        <v>0.28599999999999998</v>
      </c>
      <c r="H130">
        <f>'[2]TSI-Data-Yearly'!A380</f>
        <v>1982.5</v>
      </c>
      <c r="I130">
        <f>'[2]TSI-Data-Yearly'!C380</f>
        <v>1361.1176449999998</v>
      </c>
      <c r="J130">
        <f t="shared" si="68"/>
        <v>0.12195467857118625</v>
      </c>
      <c r="K130">
        <f t="shared" si="67"/>
        <v>0</v>
      </c>
      <c r="L130">
        <f>AVERAGE(D1516:D1527)</f>
        <v>-0.22750000000000004</v>
      </c>
      <c r="M130">
        <f t="shared" si="69"/>
        <v>-0.14013633035720346</v>
      </c>
      <c r="N130">
        <f>[2]HadCRUT4!C131</f>
        <v>1860.5416666666572</v>
      </c>
      <c r="O130">
        <f>[2]HadCRUT4!D131</f>
        <v>-0.115</v>
      </c>
      <c r="Q130">
        <f t="shared" si="70"/>
        <v>-23.5</v>
      </c>
      <c r="R130">
        <f t="shared" si="73"/>
        <v>1976.5</v>
      </c>
      <c r="S130">
        <f>AVERAGE(O1516:O1527)</f>
        <v>-0.24066666666666661</v>
      </c>
      <c r="T130">
        <f t="shared" si="71"/>
        <v>-0.24066666666666661</v>
      </c>
      <c r="U130">
        <f t="shared" si="72"/>
        <v>-0.24066666666666661</v>
      </c>
      <c r="V130">
        <f t="shared" si="43"/>
        <v>-139.45833333334281</v>
      </c>
      <c r="W130">
        <f t="shared" si="44"/>
        <v>-31.465</v>
      </c>
      <c r="X130">
        <f t="shared" si="45"/>
        <v>-31.580000000000002</v>
      </c>
      <c r="Y130">
        <f t="shared" si="60"/>
        <v>-31.743692307692314</v>
      </c>
      <c r="Z130">
        <f t="shared" si="61"/>
        <v>-32.137384615384619</v>
      </c>
      <c r="AB130">
        <v>1989.4583333333237</v>
      </c>
      <c r="AC130">
        <v>-0.27</v>
      </c>
      <c r="AD130">
        <f t="shared" si="53"/>
        <v>0.12</v>
      </c>
      <c r="AE130">
        <f t="shared" si="46"/>
        <v>-0.15000000000000002</v>
      </c>
      <c r="AG130">
        <f t="shared" si="47"/>
        <v>-10.541666666676292</v>
      </c>
      <c r="AH130">
        <f t="shared" si="48"/>
        <v>-31.5</v>
      </c>
      <c r="AI130">
        <f t="shared" si="49"/>
        <v>-31.650000000000002</v>
      </c>
      <c r="AJ130">
        <f t="shared" si="62"/>
        <v>-31.438461538461539</v>
      </c>
      <c r="AK130">
        <f t="shared" si="63"/>
        <v>-31.526923076923079</v>
      </c>
      <c r="AP130">
        <v>1968.625</v>
      </c>
      <c r="AQ130">
        <v>322.02999999999997</v>
      </c>
      <c r="AR130">
        <f t="shared" si="54"/>
        <v>1360.7286551543696</v>
      </c>
      <c r="AS130">
        <f t="shared" si="57"/>
        <v>1360.7589252505736</v>
      </c>
      <c r="AT130">
        <f t="shared" si="55"/>
        <v>1360.7327475375841</v>
      </c>
      <c r="AU130">
        <f t="shared" si="58"/>
        <v>1360.7512505483112</v>
      </c>
      <c r="AW130">
        <v>1975</v>
      </c>
      <c r="AX130">
        <v>331.36</v>
      </c>
      <c r="AY130">
        <f t="shared" si="74"/>
        <v>1360.8730119232762</v>
      </c>
      <c r="AZ130">
        <f t="shared" si="75"/>
        <v>1360.8781927662799</v>
      </c>
      <c r="BB130">
        <f t="shared" si="65"/>
        <v>1863.7916666666579</v>
      </c>
      <c r="BC130">
        <v>186310</v>
      </c>
      <c r="BD130">
        <v>7.0000000000000007E-2</v>
      </c>
      <c r="BE130">
        <f t="shared" si="64"/>
        <v>2.3333333333333334E-2</v>
      </c>
    </row>
    <row r="131" spans="1:57">
      <c r="A131">
        <f t="shared" si="66"/>
        <v>1866</v>
      </c>
      <c r="B131" t="s">
        <v>7</v>
      </c>
      <c r="C131">
        <f t="shared" si="50"/>
        <v>1866.6249999999905</v>
      </c>
      <c r="D131">
        <f>'NOAA-AMO-Raw'!I$11</f>
        <v>0.26400000000000001</v>
      </c>
      <c r="H131">
        <f>'[2]TSI-Data-Yearly'!A381</f>
        <v>1983.5</v>
      </c>
      <c r="I131">
        <f>'[2]TSI-Data-Yearly'!C381</f>
        <v>1361.1280449999999</v>
      </c>
      <c r="J131">
        <f t="shared" si="68"/>
        <v>0.13228039285701687</v>
      </c>
      <c r="K131">
        <f t="shared" si="67"/>
        <v>0</v>
      </c>
      <c r="L131">
        <f>AVERAGE(D1528:D1539)</f>
        <v>-8.5500000000000007E-2</v>
      </c>
      <c r="M131">
        <f t="shared" si="69"/>
        <v>-3.1054901785745784E-2</v>
      </c>
      <c r="N131">
        <f>[2]HadCRUT4!C132</f>
        <v>1860.6249999999905</v>
      </c>
      <c r="O131">
        <f>[2]HadCRUT4!D132</f>
        <v>-0.193</v>
      </c>
      <c r="Q131">
        <f t="shared" si="70"/>
        <v>-22.5</v>
      </c>
      <c r="R131">
        <f t="shared" si="73"/>
        <v>1977.5</v>
      </c>
      <c r="S131">
        <f>AVERAGE(O1528:O1539)</f>
        <v>4.5749999999999992E-2</v>
      </c>
      <c r="T131">
        <f t="shared" si="71"/>
        <v>4.5749999999999992E-2</v>
      </c>
      <c r="U131">
        <f t="shared" si="72"/>
        <v>4.5749999999999992E-2</v>
      </c>
      <c r="V131">
        <f t="shared" si="43"/>
        <v>-139.37500000000955</v>
      </c>
      <c r="W131">
        <f t="shared" si="44"/>
        <v>-31.543000000000003</v>
      </c>
      <c r="X131">
        <f t="shared" si="45"/>
        <v>-31.736000000000001</v>
      </c>
      <c r="Y131">
        <f t="shared" si="60"/>
        <v>-31.769153846153849</v>
      </c>
      <c r="Z131">
        <f t="shared" si="61"/>
        <v>-32.188307692307689</v>
      </c>
      <c r="AB131">
        <v>1989.541666666657</v>
      </c>
      <c r="AC131">
        <v>-0.18</v>
      </c>
      <c r="AD131">
        <f t="shared" si="53"/>
        <v>0.12</v>
      </c>
      <c r="AE131">
        <f t="shared" si="46"/>
        <v>-0.06</v>
      </c>
      <c r="AG131">
        <f t="shared" si="47"/>
        <v>-10.458333333343035</v>
      </c>
      <c r="AH131">
        <f t="shared" si="48"/>
        <v>-31.41</v>
      </c>
      <c r="AI131">
        <f t="shared" si="49"/>
        <v>-31.470000000000002</v>
      </c>
      <c r="AJ131">
        <f t="shared" si="62"/>
        <v>-31.43</v>
      </c>
      <c r="AK131">
        <f t="shared" si="63"/>
        <v>-31.510000000000005</v>
      </c>
      <c r="AP131">
        <v>1968.7080000000001</v>
      </c>
      <c r="AQ131">
        <v>320.41000000000003</v>
      </c>
      <c r="AR131">
        <f t="shared" si="54"/>
        <v>1360.6888121402408</v>
      </c>
      <c r="AS131">
        <f t="shared" si="57"/>
        <v>1360.7636360342951</v>
      </c>
      <c r="AT131">
        <f t="shared" si="55"/>
        <v>1360.7083929497148</v>
      </c>
      <c r="AU131">
        <f t="shared" si="58"/>
        <v>1360.7541300793555</v>
      </c>
      <c r="AW131">
        <v>1976</v>
      </c>
      <c r="AX131">
        <v>331.92</v>
      </c>
      <c r="AY131">
        <f t="shared" si="74"/>
        <v>1360.8814307931571</v>
      </c>
      <c r="AZ131">
        <f t="shared" si="75"/>
        <v>1360.8982454041552</v>
      </c>
      <c r="BB131">
        <f t="shared" si="65"/>
        <v>1863.8749999999911</v>
      </c>
      <c r="BC131">
        <v>186311</v>
      </c>
      <c r="BD131">
        <v>0.11</v>
      </c>
      <c r="BE131">
        <f t="shared" si="64"/>
        <v>3.6666666666666667E-2</v>
      </c>
    </row>
    <row r="132" spans="1:57">
      <c r="A132">
        <f t="shared" si="66"/>
        <v>1866</v>
      </c>
      <c r="B132" t="s">
        <v>8</v>
      </c>
      <c r="C132">
        <f t="shared" si="50"/>
        <v>1866.7083333333237</v>
      </c>
      <c r="D132">
        <f>'NOAA-AMO-Raw'!J$11</f>
        <v>0.153</v>
      </c>
      <c r="H132">
        <f>'[2]TSI-Data-Yearly'!A382</f>
        <v>1984.5</v>
      </c>
      <c r="I132">
        <f>'[2]TSI-Data-Yearly'!C382</f>
        <v>1361.1319449999999</v>
      </c>
      <c r="J132">
        <f t="shared" ref="J132:J163" si="76">(I132-1360.461)/(1361.161-1360.461)*(0.165+0.53)-0.53</f>
        <v>0.13615253571409047</v>
      </c>
      <c r="K132">
        <f t="shared" si="67"/>
        <v>0</v>
      </c>
      <c r="L132">
        <f>AVERAGE(D1540:D1551)</f>
        <v>-0.22258333333333333</v>
      </c>
      <c r="M132">
        <f t="shared" ref="M132:M163" si="77">IF(K132=1,J132*(1-$M$1)+L132*$M$1,J132*(1-$M$2)+L132*$M$2)</f>
        <v>-0.13289936607147737</v>
      </c>
      <c r="N132">
        <f>[2]HadCRUT4!C133</f>
        <v>1860.7083333333237</v>
      </c>
      <c r="O132">
        <f>[2]HadCRUT4!D133</f>
        <v>-0.224</v>
      </c>
      <c r="Q132">
        <f t="shared" ref="Q132:Q163" si="78">R132-2000</f>
        <v>-21.5</v>
      </c>
      <c r="R132">
        <f t="shared" si="73"/>
        <v>1978.5</v>
      </c>
      <c r="S132">
        <f>AVERAGE(O1540:O1551)</f>
        <v>-6.2666666666666662E-2</v>
      </c>
      <c r="T132">
        <f t="shared" ref="T132" si="79">S132</f>
        <v>-6.2666666666666662E-2</v>
      </c>
      <c r="U132">
        <f t="shared" si="72"/>
        <v>-6.2666666666666662E-2</v>
      </c>
      <c r="V132">
        <f t="shared" ref="V132:V195" si="80">N132-2000</f>
        <v>-139.29166666667629</v>
      </c>
      <c r="W132">
        <f t="shared" ref="W132:W195" si="81">O132-31.35</f>
        <v>-31.574000000000002</v>
      </c>
      <c r="X132">
        <f t="shared" ref="X132:X195" si="82">O132*2-31.35</f>
        <v>-31.798000000000002</v>
      </c>
      <c r="Y132">
        <f t="shared" si="60"/>
        <v>-31.771999999999998</v>
      </c>
      <c r="Z132">
        <f t="shared" si="61"/>
        <v>-32.194000000000003</v>
      </c>
      <c r="AB132">
        <v>1989.6249999999902</v>
      </c>
      <c r="AC132">
        <v>-0.17</v>
      </c>
      <c r="AD132">
        <f t="shared" si="53"/>
        <v>0.12</v>
      </c>
      <c r="AE132">
        <f t="shared" ref="AE132:AE195" si="83">AC132+AD132</f>
        <v>-5.0000000000000017E-2</v>
      </c>
      <c r="AG132">
        <f t="shared" ref="AG132:AG195" si="84">AB132-2000</f>
        <v>-10.375000000009777</v>
      </c>
      <c r="AH132">
        <f t="shared" ref="AH132:AH195" si="85">AE132-31.35</f>
        <v>-31.400000000000002</v>
      </c>
      <c r="AI132">
        <f t="shared" ref="AI132:AI195" si="86">AE132*2-31.35</f>
        <v>-31.450000000000003</v>
      </c>
      <c r="AJ132">
        <f t="shared" si="62"/>
        <v>-31.414615384615384</v>
      </c>
      <c r="AK132">
        <f t="shared" si="63"/>
        <v>-31.479230769230771</v>
      </c>
      <c r="AP132">
        <v>1968.7919999999999</v>
      </c>
      <c r="AQ132">
        <v>320.25</v>
      </c>
      <c r="AR132">
        <f t="shared" si="54"/>
        <v>1360.6848770277343</v>
      </c>
      <c r="AS132">
        <f t="shared" si="57"/>
        <v>1360.7688765447008</v>
      </c>
      <c r="AT132">
        <f t="shared" si="55"/>
        <v>1360.7059875583202</v>
      </c>
      <c r="AU132">
        <f t="shared" si="58"/>
        <v>1360.7573334130877</v>
      </c>
      <c r="AW132">
        <v>1977</v>
      </c>
      <c r="AX132">
        <v>333.73</v>
      </c>
      <c r="AY132">
        <f t="shared" si="74"/>
        <v>1360.9086417833073</v>
      </c>
      <c r="AZ132">
        <f t="shared" si="75"/>
        <v>1360.9178932886707</v>
      </c>
      <c r="BB132">
        <f t="shared" si="65"/>
        <v>1863.9583333333244</v>
      </c>
      <c r="BC132">
        <v>186312</v>
      </c>
      <c r="BD132">
        <v>-0.23</v>
      </c>
      <c r="BE132">
        <f t="shared" si="64"/>
        <v>-7.6666666666666675E-2</v>
      </c>
    </row>
    <row r="133" spans="1:57">
      <c r="A133">
        <f t="shared" si="66"/>
        <v>1866</v>
      </c>
      <c r="B133" t="s">
        <v>9</v>
      </c>
      <c r="C133">
        <f t="shared" ref="C133:C196" si="87">C132+1/12</f>
        <v>1866.791666666657</v>
      </c>
      <c r="D133">
        <f>'NOAA-AMO-Raw'!K$11</f>
        <v>0.14599999999999999</v>
      </c>
      <c r="H133">
        <f>'[2]TSI-Data-Yearly'!A383</f>
        <v>1985.5</v>
      </c>
      <c r="I133">
        <f>'[2]TSI-Data-Yearly'!C383</f>
        <v>1361.13049</v>
      </c>
      <c r="J133">
        <f t="shared" si="76"/>
        <v>0.13470792857138159</v>
      </c>
      <c r="K133">
        <f t="shared" si="67"/>
        <v>0</v>
      </c>
      <c r="L133">
        <f>AVERAGE(D1552:D1563)</f>
        <v>-0.2820833333333333</v>
      </c>
      <c r="M133">
        <f t="shared" si="77"/>
        <v>-0.17788551785715459</v>
      </c>
      <c r="N133">
        <f>[2]HadCRUT4!C134</f>
        <v>1860.791666666657</v>
      </c>
      <c r="O133">
        <f>[2]HadCRUT4!D134</f>
        <v>-0.19700000000000001</v>
      </c>
      <c r="Q133">
        <f t="shared" si="78"/>
        <v>-20.5</v>
      </c>
      <c r="R133">
        <f t="shared" ref="R133:R164" si="88">R132+1</f>
        <v>1979.5</v>
      </c>
      <c r="S133">
        <f>AVERAGE(O1552:O1563)</f>
        <v>5.7499999999999996E-2</v>
      </c>
      <c r="V133">
        <f t="shared" si="80"/>
        <v>-139.20833333334303</v>
      </c>
      <c r="W133">
        <f t="shared" si="81"/>
        <v>-31.547000000000001</v>
      </c>
      <c r="X133">
        <f t="shared" si="82"/>
        <v>-31.744</v>
      </c>
      <c r="Y133">
        <f t="shared" si="60"/>
        <v>-31.752846153846153</v>
      </c>
      <c r="Z133">
        <f t="shared" si="61"/>
        <v>-32.155692307692306</v>
      </c>
      <c r="AB133">
        <v>1989.7083333333235</v>
      </c>
      <c r="AC133">
        <v>-0.04</v>
      </c>
      <c r="AD133">
        <f t="shared" ref="AD133:AD196" si="89">AD132</f>
        <v>0.12</v>
      </c>
      <c r="AE133">
        <f t="shared" si="83"/>
        <v>7.9999999999999988E-2</v>
      </c>
      <c r="AG133">
        <f t="shared" si="84"/>
        <v>-10.29166666667652</v>
      </c>
      <c r="AH133">
        <f t="shared" si="85"/>
        <v>-31.270000000000003</v>
      </c>
      <c r="AI133">
        <f t="shared" si="86"/>
        <v>-31.19</v>
      </c>
      <c r="AJ133">
        <f t="shared" si="62"/>
        <v>-31.389230769230775</v>
      </c>
      <c r="AK133">
        <f t="shared" si="63"/>
        <v>-31.428461538461541</v>
      </c>
      <c r="AP133">
        <v>1968.875</v>
      </c>
      <c r="AQ133">
        <v>321.31</v>
      </c>
      <c r="AR133">
        <f t="shared" ref="AR133:AR196" si="90">(AQ133-310.7)/95.55*2.35+1360.45</f>
        <v>1360.7109471480901</v>
      </c>
      <c r="AS133">
        <f t="shared" si="57"/>
        <v>1360.7732657086503</v>
      </c>
      <c r="AT133">
        <f t="shared" ref="AT133:AT196" si="91">(AQ133-313.2)/96.45*1.45+1360.6</f>
        <v>1360.7219232763089</v>
      </c>
      <c r="AU133">
        <f t="shared" si="58"/>
        <v>1360.7600163496429</v>
      </c>
      <c r="AW133">
        <v>1978</v>
      </c>
      <c r="AX133">
        <v>335.42</v>
      </c>
      <c r="AY133">
        <f t="shared" ref="AY133:AY164" si="92">(AX133-313.2)/96.45*1.45+1360.6</f>
        <v>1360.9340487299119</v>
      </c>
      <c r="AZ133">
        <f t="shared" si="75"/>
        <v>1360.9385010168683</v>
      </c>
      <c r="BB133">
        <f t="shared" si="65"/>
        <v>1864.0416666666576</v>
      </c>
      <c r="BC133">
        <v>186401</v>
      </c>
      <c r="BD133">
        <v>-0.19</v>
      </c>
      <c r="BE133">
        <f t="shared" si="64"/>
        <v>-6.3333333333333339E-2</v>
      </c>
    </row>
    <row r="134" spans="1:57">
      <c r="A134">
        <f t="shared" si="66"/>
        <v>1866</v>
      </c>
      <c r="B134" t="s">
        <v>10</v>
      </c>
      <c r="C134">
        <f t="shared" si="87"/>
        <v>1866.8749999999902</v>
      </c>
      <c r="D134">
        <f>'NOAA-AMO-Raw'!L$11</f>
        <v>0.27200000000000002</v>
      </c>
      <c r="H134">
        <f>'[2]TSI-Data-Yearly'!A384</f>
        <v>1986.5</v>
      </c>
      <c r="I134">
        <f>'[2]TSI-Data-Yearly'!C384</f>
        <v>1361.1313</v>
      </c>
      <c r="J134">
        <f t="shared" si="76"/>
        <v>0.13551214285709712</v>
      </c>
      <c r="K134">
        <f t="shared" si="67"/>
        <v>0</v>
      </c>
      <c r="L134">
        <f>AVERAGE(D1564:D1575)</f>
        <v>-0.28950000000000004</v>
      </c>
      <c r="M134">
        <f t="shared" si="77"/>
        <v>-0.18324696428572573</v>
      </c>
      <c r="N134">
        <f>[2]HadCRUT4!C135</f>
        <v>1860.8749999999902</v>
      </c>
      <c r="O134">
        <f>[2]HadCRUT4!D135</f>
        <v>-0.50800000000000001</v>
      </c>
      <c r="Q134">
        <f t="shared" si="78"/>
        <v>-19.5</v>
      </c>
      <c r="R134">
        <f t="shared" si="88"/>
        <v>1980.5</v>
      </c>
      <c r="S134">
        <f>AVERAGE(O1564:O1575)</f>
        <v>9.3083333333333337E-2</v>
      </c>
      <c r="V134">
        <f t="shared" si="80"/>
        <v>-139.12500000000978</v>
      </c>
      <c r="W134">
        <f t="shared" si="81"/>
        <v>-31.858000000000001</v>
      </c>
      <c r="X134">
        <f t="shared" si="82"/>
        <v>-32.366</v>
      </c>
      <c r="Y134">
        <f t="shared" si="60"/>
        <v>-31.785384615384615</v>
      </c>
      <c r="Z134">
        <f t="shared" si="61"/>
        <v>-32.220769230769228</v>
      </c>
      <c r="AB134">
        <v>1989.7916666666567</v>
      </c>
      <c r="AC134">
        <v>-0.12</v>
      </c>
      <c r="AD134">
        <f t="shared" si="89"/>
        <v>0.12</v>
      </c>
      <c r="AE134">
        <f t="shared" si="83"/>
        <v>0</v>
      </c>
      <c r="AG134">
        <f t="shared" si="84"/>
        <v>-10.208333333343262</v>
      </c>
      <c r="AH134">
        <f t="shared" si="85"/>
        <v>-31.35</v>
      </c>
      <c r="AI134">
        <f t="shared" si="86"/>
        <v>-31.35</v>
      </c>
      <c r="AJ134">
        <f t="shared" si="62"/>
        <v>-31.371538461538464</v>
      </c>
      <c r="AK134">
        <f t="shared" si="63"/>
        <v>-31.393076923076926</v>
      </c>
      <c r="AP134">
        <v>1968.9580000000001</v>
      </c>
      <c r="AQ134">
        <v>322.83999999999997</v>
      </c>
      <c r="AR134">
        <f t="shared" si="90"/>
        <v>1360.7485766614338</v>
      </c>
      <c r="AS134">
        <f t="shared" si="57"/>
        <v>1360.7755170470557</v>
      </c>
      <c r="AT134">
        <f t="shared" si="91"/>
        <v>1360.7449248315188</v>
      </c>
      <c r="AU134">
        <f t="shared" si="58"/>
        <v>1360.7613925110659</v>
      </c>
      <c r="AW134">
        <v>1979</v>
      </c>
      <c r="AX134">
        <v>337.1</v>
      </c>
      <c r="AY134">
        <f t="shared" si="92"/>
        <v>1360.959305339554</v>
      </c>
      <c r="AZ134">
        <f t="shared" si="75"/>
        <v>1360.959629142242</v>
      </c>
      <c r="BB134">
        <f t="shared" si="65"/>
        <v>1864.1249999999909</v>
      </c>
      <c r="BC134">
        <v>186402</v>
      </c>
      <c r="BD134">
        <v>-0.09</v>
      </c>
      <c r="BE134">
        <f t="shared" si="64"/>
        <v>-0.03</v>
      </c>
    </row>
    <row r="135" spans="1:57">
      <c r="A135">
        <f t="shared" si="66"/>
        <v>1866</v>
      </c>
      <c r="B135" t="s">
        <v>11</v>
      </c>
      <c r="C135">
        <f t="shared" si="87"/>
        <v>1866.9583333333235</v>
      </c>
      <c r="D135">
        <f>'NOAA-AMO-Raw'!M$11</f>
        <v>0.28100000000000003</v>
      </c>
      <c r="H135">
        <f>'[2]TSI-Data-Yearly'!A385</f>
        <v>1987.5</v>
      </c>
      <c r="I135">
        <f>'[2]TSI-Data-Yearly'!C385</f>
        <v>1361.1303850000002</v>
      </c>
      <c r="J135">
        <f t="shared" si="76"/>
        <v>0.13460367857153188</v>
      </c>
      <c r="K135">
        <f t="shared" si="67"/>
        <v>0</v>
      </c>
      <c r="L135">
        <f>AVERAGE(D1576:D1587)</f>
        <v>5.1750000000000011E-2</v>
      </c>
      <c r="M135">
        <f t="shared" si="77"/>
        <v>7.246341964288297E-2</v>
      </c>
      <c r="N135">
        <f>[2]HadCRUT4!C136</f>
        <v>1860.9583333333235</v>
      </c>
      <c r="O135">
        <f>[2]HadCRUT4!D136</f>
        <v>-0.753</v>
      </c>
      <c r="Q135">
        <f t="shared" si="78"/>
        <v>-18.5</v>
      </c>
      <c r="R135">
        <f t="shared" si="88"/>
        <v>1981.5</v>
      </c>
      <c r="S135">
        <f>AVERAGE(O1576:O1587)</f>
        <v>0.14083333333333334</v>
      </c>
      <c r="V135">
        <f t="shared" si="80"/>
        <v>-139.04166666667652</v>
      </c>
      <c r="W135">
        <f t="shared" si="81"/>
        <v>-32.103000000000002</v>
      </c>
      <c r="X135">
        <f t="shared" si="82"/>
        <v>-32.856000000000002</v>
      </c>
      <c r="Y135">
        <f t="shared" si="60"/>
        <v>-31.776692307692308</v>
      </c>
      <c r="Z135">
        <f t="shared" si="61"/>
        <v>-32.203384615384614</v>
      </c>
      <c r="AB135">
        <v>1989.87499999999</v>
      </c>
      <c r="AC135">
        <v>-0.17</v>
      </c>
      <c r="AD135">
        <f t="shared" si="89"/>
        <v>0.12</v>
      </c>
      <c r="AE135">
        <f t="shared" si="83"/>
        <v>-5.0000000000000017E-2</v>
      </c>
      <c r="AG135">
        <f t="shared" si="84"/>
        <v>-10.125000000010004</v>
      </c>
      <c r="AH135">
        <f t="shared" si="85"/>
        <v>-31.400000000000002</v>
      </c>
      <c r="AI135">
        <f t="shared" si="86"/>
        <v>-31.450000000000003</v>
      </c>
      <c r="AJ135">
        <f t="shared" si="62"/>
        <v>-31.35</v>
      </c>
      <c r="AK135">
        <f t="shared" si="63"/>
        <v>-31.35</v>
      </c>
      <c r="AP135">
        <v>1969.0419999999999</v>
      </c>
      <c r="AQ135">
        <v>324</v>
      </c>
      <c r="AR135">
        <f t="shared" si="90"/>
        <v>1360.7771062271063</v>
      </c>
      <c r="AS135">
        <f t="shared" si="57"/>
        <v>1360.7765008251822</v>
      </c>
      <c r="AT135">
        <f t="shared" si="91"/>
        <v>1360.762363919129</v>
      </c>
      <c r="AU135">
        <f t="shared" si="58"/>
        <v>1360.7619938589146</v>
      </c>
      <c r="AW135">
        <v>1980</v>
      </c>
      <c r="AX135">
        <v>338.99</v>
      </c>
      <c r="AY135">
        <f t="shared" si="92"/>
        <v>1360.9877190254017</v>
      </c>
      <c r="AZ135">
        <f t="shared" si="75"/>
        <v>1360.980121226622</v>
      </c>
      <c r="BB135">
        <f t="shared" si="65"/>
        <v>1864.2083333333242</v>
      </c>
      <c r="BC135">
        <v>186403</v>
      </c>
      <c r="BD135">
        <v>-1.04</v>
      </c>
      <c r="BE135">
        <f t="shared" si="64"/>
        <v>-0.34666666666666668</v>
      </c>
    </row>
    <row r="136" spans="1:57">
      <c r="A136">
        <f t="shared" si="66"/>
        <v>1867</v>
      </c>
      <c r="B136" t="s">
        <v>0</v>
      </c>
      <c r="C136">
        <f t="shared" si="87"/>
        <v>1867.0416666666567</v>
      </c>
      <c r="D136">
        <f>'NOAA-AMO-Raw'!B$12</f>
        <v>0.316</v>
      </c>
      <c r="H136">
        <f>'[2]TSI-Data-Yearly'!A386</f>
        <v>1988.5</v>
      </c>
      <c r="I136">
        <f>'[2]TSI-Data-Yearly'!C386</f>
        <v>1361.1262200000001</v>
      </c>
      <c r="J136">
        <f t="shared" si="76"/>
        <v>0.13046842857147534</v>
      </c>
      <c r="K136">
        <f t="shared" si="67"/>
        <v>0</v>
      </c>
      <c r="L136">
        <f>AVERAGE(D1588:D1599)</f>
        <v>-1.9916666666666666E-2</v>
      </c>
      <c r="M136">
        <f t="shared" si="77"/>
        <v>1.7679607142868835E-2</v>
      </c>
      <c r="N136">
        <f>[2]HadCRUT4!C137</f>
        <v>1861.0416666666567</v>
      </c>
      <c r="O136">
        <f>[2]HadCRUT4!D137</f>
        <v>-0.9</v>
      </c>
      <c r="Q136">
        <f t="shared" si="78"/>
        <v>-17.5</v>
      </c>
      <c r="R136">
        <f t="shared" si="88"/>
        <v>1982.5</v>
      </c>
      <c r="S136">
        <f>AVERAGE(O1588:O1599)</f>
        <v>1.1416666666666667E-2</v>
      </c>
      <c r="V136">
        <f t="shared" si="80"/>
        <v>-138.95833333334326</v>
      </c>
      <c r="W136">
        <f t="shared" si="81"/>
        <v>-32.25</v>
      </c>
      <c r="X136">
        <f t="shared" si="82"/>
        <v>-33.15</v>
      </c>
      <c r="Y136">
        <f t="shared" si="60"/>
        <v>-31.769307692307692</v>
      </c>
      <c r="Z136">
        <f t="shared" si="61"/>
        <v>-32.188615384615382</v>
      </c>
      <c r="AB136">
        <v>1989.9583333333233</v>
      </c>
      <c r="AC136">
        <v>-0.06</v>
      </c>
      <c r="AD136">
        <f t="shared" si="89"/>
        <v>0.12</v>
      </c>
      <c r="AE136">
        <f t="shared" si="83"/>
        <v>0.06</v>
      </c>
      <c r="AG136">
        <f t="shared" si="84"/>
        <v>-10.041666666676747</v>
      </c>
      <c r="AH136">
        <f t="shared" si="85"/>
        <v>-31.290000000000003</v>
      </c>
      <c r="AI136">
        <f t="shared" si="86"/>
        <v>-31.23</v>
      </c>
      <c r="AJ136">
        <f t="shared" si="62"/>
        <v>-31.318461538461538</v>
      </c>
      <c r="AK136">
        <f t="shared" si="63"/>
        <v>-31.286923076923078</v>
      </c>
      <c r="AP136">
        <v>1969.125</v>
      </c>
      <c r="AQ136">
        <v>324.42</v>
      </c>
      <c r="AR136">
        <f t="shared" si="90"/>
        <v>1360.7874358974359</v>
      </c>
      <c r="AS136">
        <f t="shared" si="57"/>
        <v>1360.775611641106</v>
      </c>
      <c r="AT136">
        <f t="shared" si="91"/>
        <v>1360.7686780715396</v>
      </c>
      <c r="AU136">
        <f t="shared" si="58"/>
        <v>1360.7614503329742</v>
      </c>
      <c r="AW136">
        <v>1981</v>
      </c>
      <c r="AX136">
        <v>340.36</v>
      </c>
      <c r="AY136">
        <f t="shared" si="92"/>
        <v>1361.0083151892172</v>
      </c>
      <c r="AZ136">
        <f t="shared" si="75"/>
        <v>1361.0017697491724</v>
      </c>
      <c r="BB136">
        <f t="shared" si="65"/>
        <v>1864.2916666666574</v>
      </c>
      <c r="BC136">
        <v>186404</v>
      </c>
      <c r="BD136">
        <v>-1</v>
      </c>
      <c r="BE136">
        <f t="shared" si="64"/>
        <v>-0.33333333333333331</v>
      </c>
    </row>
    <row r="137" spans="1:57">
      <c r="A137">
        <f t="shared" si="66"/>
        <v>1867</v>
      </c>
      <c r="B137" t="s">
        <v>1</v>
      </c>
      <c r="C137">
        <f t="shared" si="87"/>
        <v>1867.12499999999</v>
      </c>
      <c r="D137">
        <f>'NOAA-AMO-Raw'!C$12</f>
        <v>0.28899999999999998</v>
      </c>
      <c r="H137">
        <f>'[2]TSI-Data-Yearly'!A387</f>
        <v>1989.5</v>
      </c>
      <c r="I137">
        <f>'[2]TSI-Data-Yearly'!C387</f>
        <v>1361.1242050000003</v>
      </c>
      <c r="J137">
        <f t="shared" si="76"/>
        <v>0.12846782142881574</v>
      </c>
      <c r="K137">
        <f t="shared" si="67"/>
        <v>0</v>
      </c>
      <c r="L137">
        <f>AVERAGE(D1600:D1611)</f>
        <v>-9.75833333333333E-2</v>
      </c>
      <c r="M137">
        <f t="shared" si="77"/>
        <v>-4.1070544642796039E-2</v>
      </c>
      <c r="N137">
        <f>[2]HadCRUT4!C138</f>
        <v>1861.12499999999</v>
      </c>
      <c r="O137">
        <f>[2]HadCRUT4!D138</f>
        <v>-0.52600000000000002</v>
      </c>
      <c r="Q137">
        <f t="shared" si="78"/>
        <v>-16.5</v>
      </c>
      <c r="R137">
        <f t="shared" si="88"/>
        <v>1983.5</v>
      </c>
      <c r="S137">
        <f>AVERAGE(O1600:O1611)</f>
        <v>0.19316666666666668</v>
      </c>
      <c r="V137">
        <f t="shared" si="80"/>
        <v>-138.87500000001</v>
      </c>
      <c r="W137">
        <f t="shared" si="81"/>
        <v>-31.876000000000001</v>
      </c>
      <c r="X137">
        <f t="shared" si="82"/>
        <v>-32.402000000000001</v>
      </c>
      <c r="Y137">
        <f t="shared" si="60"/>
        <v>-31.768076923076926</v>
      </c>
      <c r="Z137">
        <f t="shared" si="61"/>
        <v>-32.18615384615385</v>
      </c>
      <c r="AB137">
        <v>1990.0416666666565</v>
      </c>
      <c r="AC137">
        <v>-0.1</v>
      </c>
      <c r="AD137">
        <f t="shared" si="89"/>
        <v>0.12</v>
      </c>
      <c r="AE137">
        <f t="shared" si="83"/>
        <v>1.999999999999999E-2</v>
      </c>
      <c r="AG137">
        <f t="shared" si="84"/>
        <v>-9.9583333333434894</v>
      </c>
      <c r="AH137">
        <f t="shared" si="85"/>
        <v>-31.330000000000002</v>
      </c>
      <c r="AI137">
        <f t="shared" si="86"/>
        <v>-31.310000000000002</v>
      </c>
      <c r="AJ137">
        <f t="shared" si="62"/>
        <v>-31.296153846153842</v>
      </c>
      <c r="AK137">
        <f t="shared" si="63"/>
        <v>-31.242307692307691</v>
      </c>
      <c r="AP137">
        <v>1969.2080000000001</v>
      </c>
      <c r="AQ137">
        <v>325.64</v>
      </c>
      <c r="AR137">
        <f t="shared" si="90"/>
        <v>1360.8174411302982</v>
      </c>
      <c r="AS137">
        <f t="shared" ref="AS137:AS200" si="93">AVERAGE(AR131:AR143)</f>
        <v>1360.7762737994603</v>
      </c>
      <c r="AT137">
        <f t="shared" si="91"/>
        <v>1360.7870191809227</v>
      </c>
      <c r="AU137">
        <f t="shared" ref="AU137:AU200" si="94">AVERAGE(AT131:AT143)</f>
        <v>1360.7618550863338</v>
      </c>
      <c r="AW137">
        <v>1982</v>
      </c>
      <c r="AX137">
        <v>341.57</v>
      </c>
      <c r="AY137">
        <f t="shared" si="92"/>
        <v>1361.0265059616381</v>
      </c>
      <c r="AZ137">
        <f t="shared" ref="AZ137:AZ160" si="95">AVERAGE(AY131:AY143)</f>
        <v>1361.0250257207797</v>
      </c>
      <c r="BB137">
        <f t="shared" si="65"/>
        <v>1864.3749999999907</v>
      </c>
      <c r="BC137">
        <v>186405</v>
      </c>
      <c r="BD137">
        <v>-0.78</v>
      </c>
      <c r="BE137">
        <f t="shared" si="64"/>
        <v>-0.26</v>
      </c>
    </row>
    <row r="138" spans="1:57">
      <c r="A138">
        <f t="shared" si="66"/>
        <v>1867</v>
      </c>
      <c r="B138" t="s">
        <v>2</v>
      </c>
      <c r="C138">
        <f t="shared" si="87"/>
        <v>1867.2083333333233</v>
      </c>
      <c r="D138">
        <f>'NOAA-AMO-Raw'!D$12</f>
        <v>0.39100000000000001</v>
      </c>
      <c r="H138">
        <f>'[2]TSI-Data-Yearly'!A388</f>
        <v>1990.5</v>
      </c>
      <c r="I138">
        <f>'[2]TSI-Data-Yearly'!C388</f>
        <v>1361.1181250000002</v>
      </c>
      <c r="J138">
        <f t="shared" si="76"/>
        <v>0.12243125000013466</v>
      </c>
      <c r="K138">
        <f t="shared" si="67"/>
        <v>0</v>
      </c>
      <c r="L138">
        <f>AVERAGE(D1612:D1623)</f>
        <v>-5.3000000000000012E-2</v>
      </c>
      <c r="M138">
        <f t="shared" si="77"/>
        <v>-9.1421874999663422E-3</v>
      </c>
      <c r="N138">
        <f>[2]HadCRUT4!C139</f>
        <v>1861.2083333333233</v>
      </c>
      <c r="O138">
        <f>[2]HadCRUT4!D139</f>
        <v>-0.46800000000000003</v>
      </c>
      <c r="Q138">
        <f t="shared" si="78"/>
        <v>-15.5</v>
      </c>
      <c r="R138">
        <f t="shared" si="88"/>
        <v>1984.5</v>
      </c>
      <c r="S138">
        <f>AVERAGE(O1612:O1623)</f>
        <v>-1.35E-2</v>
      </c>
      <c r="V138">
        <f t="shared" si="80"/>
        <v>-138.79166666667675</v>
      </c>
      <c r="W138">
        <f t="shared" si="81"/>
        <v>-31.818000000000001</v>
      </c>
      <c r="X138">
        <f t="shared" si="82"/>
        <v>-32.286000000000001</v>
      </c>
      <c r="Y138">
        <f t="shared" ref="Y138:Y201" si="96">AVERAGE(W132:W144)</f>
        <v>-31.779</v>
      </c>
      <c r="Z138">
        <f t="shared" ref="Z138:Z201" si="97">AVERAGE(X132:X144)</f>
        <v>-32.207999999999998</v>
      </c>
      <c r="AB138">
        <v>1990.1249999999898</v>
      </c>
      <c r="AC138">
        <v>-0.2</v>
      </c>
      <c r="AD138">
        <f t="shared" si="89"/>
        <v>0.12</v>
      </c>
      <c r="AE138">
        <f t="shared" si="83"/>
        <v>-8.0000000000000016E-2</v>
      </c>
      <c r="AG138">
        <f t="shared" si="84"/>
        <v>-9.8750000000102318</v>
      </c>
      <c r="AH138">
        <f t="shared" si="85"/>
        <v>-31.43</v>
      </c>
      <c r="AI138">
        <f t="shared" si="86"/>
        <v>-31.51</v>
      </c>
      <c r="AJ138">
        <f t="shared" ref="AJ138:AJ201" si="98">AVERAGE(AH132:AH144)</f>
        <v>-31.286153846153848</v>
      </c>
      <c r="AK138">
        <f t="shared" ref="AK138:AK201" si="99">AVERAGE(AI132:AI144)</f>
        <v>-31.222307692307691</v>
      </c>
      <c r="AP138">
        <v>1969.2919999999999</v>
      </c>
      <c r="AQ138">
        <v>326.66000000000003</v>
      </c>
      <c r="AR138">
        <f t="shared" si="90"/>
        <v>1360.8425274725275</v>
      </c>
      <c r="AS138">
        <f t="shared" si="93"/>
        <v>1360.778865676448</v>
      </c>
      <c r="AT138">
        <f t="shared" si="91"/>
        <v>1360.8023535510627</v>
      </c>
      <c r="AU138">
        <f t="shared" si="94"/>
        <v>1360.7634394066274</v>
      </c>
      <c r="AW138">
        <v>1983</v>
      </c>
      <c r="AX138">
        <v>342.53</v>
      </c>
      <c r="AY138">
        <f t="shared" si="92"/>
        <v>1361.040938310005</v>
      </c>
      <c r="AZ138">
        <f t="shared" si="95"/>
        <v>1361.0495769031381</v>
      </c>
      <c r="BB138">
        <f t="shared" si="65"/>
        <v>1864.4583333333239</v>
      </c>
      <c r="BC138">
        <v>186406</v>
      </c>
      <c r="BD138">
        <v>-0.66</v>
      </c>
      <c r="BE138">
        <f t="shared" si="64"/>
        <v>-0.22</v>
      </c>
    </row>
    <row r="139" spans="1:57">
      <c r="A139">
        <f t="shared" si="66"/>
        <v>1867</v>
      </c>
      <c r="B139" t="s">
        <v>3</v>
      </c>
      <c r="C139">
        <f t="shared" si="87"/>
        <v>1867.2916666666565</v>
      </c>
      <c r="D139">
        <f>'NOAA-AMO-Raw'!E$12</f>
        <v>0.30099999999999999</v>
      </c>
      <c r="H139">
        <f>'[2]TSI-Data-Yearly'!A389</f>
        <v>1991.5</v>
      </c>
      <c r="I139">
        <f>'[2]TSI-Data-Yearly'!C389</f>
        <v>1361.11915</v>
      </c>
      <c r="J139">
        <f t="shared" si="76"/>
        <v>0.12344892857136414</v>
      </c>
      <c r="K139">
        <f t="shared" si="67"/>
        <v>0</v>
      </c>
      <c r="L139">
        <f>AVERAGE(D1624:D1635)</f>
        <v>-0.14658333333333334</v>
      </c>
      <c r="M139">
        <f t="shared" si="77"/>
        <v>-7.9075267857158973E-2</v>
      </c>
      <c r="N139">
        <f>[2]HadCRUT4!C140</f>
        <v>1861.2916666666565</v>
      </c>
      <c r="O139">
        <f>[2]HadCRUT4!D140</f>
        <v>-0.4</v>
      </c>
      <c r="Q139">
        <f t="shared" si="78"/>
        <v>-14.5</v>
      </c>
      <c r="R139">
        <f t="shared" si="88"/>
        <v>1985.5</v>
      </c>
      <c r="S139">
        <f>AVERAGE(O1624:O1635)</f>
        <v>-2.9666666666666661E-2</v>
      </c>
      <c r="V139">
        <f t="shared" si="80"/>
        <v>-138.70833333334349</v>
      </c>
      <c r="W139">
        <f t="shared" si="81"/>
        <v>-31.75</v>
      </c>
      <c r="X139">
        <f t="shared" si="82"/>
        <v>-32.15</v>
      </c>
      <c r="Y139">
        <f t="shared" si="96"/>
        <v>-31.789230769230773</v>
      </c>
      <c r="Z139">
        <f t="shared" si="97"/>
        <v>-32.228461538461538</v>
      </c>
      <c r="AB139">
        <v>1990.208333333323</v>
      </c>
      <c r="AC139">
        <v>0.06</v>
      </c>
      <c r="AD139">
        <f t="shared" si="89"/>
        <v>0.12</v>
      </c>
      <c r="AE139">
        <f t="shared" si="83"/>
        <v>0.18</v>
      </c>
      <c r="AG139">
        <f t="shared" si="84"/>
        <v>-9.7916666666769743</v>
      </c>
      <c r="AH139">
        <f t="shared" si="85"/>
        <v>-31.17</v>
      </c>
      <c r="AI139">
        <f t="shared" si="86"/>
        <v>-30.990000000000002</v>
      </c>
      <c r="AJ139">
        <f t="shared" si="98"/>
        <v>-31.281538461538453</v>
      </c>
      <c r="AK139">
        <f t="shared" si="99"/>
        <v>-31.213076923076926</v>
      </c>
      <c r="AP139">
        <v>1969.375</v>
      </c>
      <c r="AQ139">
        <v>327.33999999999997</v>
      </c>
      <c r="AR139">
        <f t="shared" si="90"/>
        <v>1360.8592517006803</v>
      </c>
      <c r="AS139">
        <f t="shared" si="93"/>
        <v>1360.7837845670813</v>
      </c>
      <c r="AT139">
        <f t="shared" si="91"/>
        <v>1360.8125764644892</v>
      </c>
      <c r="AU139">
        <f t="shared" si="94"/>
        <v>1360.7664461458703</v>
      </c>
      <c r="AW139">
        <v>1984</v>
      </c>
      <c r="AX139">
        <v>344.24</v>
      </c>
      <c r="AY139">
        <f t="shared" si="92"/>
        <v>1361.0666459305339</v>
      </c>
      <c r="AZ139">
        <f t="shared" si="95"/>
        <v>1361.0733532719221</v>
      </c>
      <c r="BB139">
        <f t="shared" si="65"/>
        <v>1864.5416666666572</v>
      </c>
      <c r="BC139">
        <v>186407</v>
      </c>
      <c r="BD139">
        <v>-0.19</v>
      </c>
      <c r="BE139">
        <f t="shared" si="64"/>
        <v>-6.3333333333333339E-2</v>
      </c>
    </row>
    <row r="140" spans="1:57">
      <c r="A140">
        <f t="shared" si="66"/>
        <v>1867</v>
      </c>
      <c r="B140" t="s">
        <v>4</v>
      </c>
      <c r="C140">
        <f t="shared" si="87"/>
        <v>1867.3749999999898</v>
      </c>
      <c r="D140">
        <f>'NOAA-AMO-Raw'!F$12</f>
        <v>0.16200000000000001</v>
      </c>
      <c r="H140">
        <f>'[2]TSI-Data-Yearly'!A390</f>
        <v>1992.5</v>
      </c>
      <c r="I140">
        <f>'[2]TSI-Data-Yearly'!C390</f>
        <v>1361.1134150000003</v>
      </c>
      <c r="J140">
        <f t="shared" si="76"/>
        <v>0.11775489285734553</v>
      </c>
      <c r="K140">
        <f t="shared" si="67"/>
        <v>0</v>
      </c>
      <c r="L140">
        <f>AVERAGE(D1636:D1647)</f>
        <v>-0.23399999999999999</v>
      </c>
      <c r="M140">
        <f t="shared" si="77"/>
        <v>-0.14606127678566361</v>
      </c>
      <c r="N140">
        <f>[2]HadCRUT4!C141</f>
        <v>1861.3749999999898</v>
      </c>
      <c r="O140">
        <f>[2]HadCRUT4!D141</f>
        <v>-0.76800000000000002</v>
      </c>
      <c r="Q140">
        <f t="shared" si="78"/>
        <v>-13.5</v>
      </c>
      <c r="R140">
        <f t="shared" si="88"/>
        <v>1986.5</v>
      </c>
      <c r="S140">
        <f>AVERAGE(O1636:O1647)</f>
        <v>4.5333333333333337E-2</v>
      </c>
      <c r="V140">
        <f t="shared" si="80"/>
        <v>-138.62500000001023</v>
      </c>
      <c r="W140">
        <f t="shared" si="81"/>
        <v>-32.118000000000002</v>
      </c>
      <c r="X140">
        <f t="shared" si="82"/>
        <v>-32.886000000000003</v>
      </c>
      <c r="Y140">
        <f t="shared" si="96"/>
        <v>-31.806846153846156</v>
      </c>
      <c r="Z140">
        <f t="shared" si="97"/>
        <v>-32.26369230769231</v>
      </c>
      <c r="AB140">
        <v>1990.2916666666563</v>
      </c>
      <c r="AC140">
        <v>-0.08</v>
      </c>
      <c r="AD140">
        <f t="shared" si="89"/>
        <v>0.12</v>
      </c>
      <c r="AE140">
        <f t="shared" si="83"/>
        <v>3.9999999999999994E-2</v>
      </c>
      <c r="AG140">
        <f t="shared" si="84"/>
        <v>-9.7083333333437167</v>
      </c>
      <c r="AH140">
        <f t="shared" si="85"/>
        <v>-31.310000000000002</v>
      </c>
      <c r="AI140">
        <f t="shared" si="86"/>
        <v>-31.270000000000003</v>
      </c>
      <c r="AJ140">
        <f t="shared" si="98"/>
        <v>-31.276923076923079</v>
      </c>
      <c r="AK140">
        <f t="shared" si="99"/>
        <v>-31.20384615384615</v>
      </c>
      <c r="AP140">
        <v>1969.4580000000001</v>
      </c>
      <c r="AQ140">
        <v>326.76</v>
      </c>
      <c r="AR140">
        <f t="shared" si="90"/>
        <v>1360.8449869178442</v>
      </c>
      <c r="AS140">
        <f t="shared" si="93"/>
        <v>1360.789081833917</v>
      </c>
      <c r="AT140">
        <f t="shared" si="91"/>
        <v>1360.8038569206842</v>
      </c>
      <c r="AU140">
        <f t="shared" si="94"/>
        <v>1360.7696841727479</v>
      </c>
      <c r="AW140">
        <v>1985</v>
      </c>
      <c r="AX140">
        <v>345.72</v>
      </c>
      <c r="AY140">
        <f t="shared" si="92"/>
        <v>1361.088895800933</v>
      </c>
      <c r="AZ140">
        <f t="shared" si="95"/>
        <v>1361.0967827092552</v>
      </c>
      <c r="BB140">
        <f t="shared" si="65"/>
        <v>1864.6249999999905</v>
      </c>
      <c r="BC140">
        <v>186408</v>
      </c>
      <c r="BD140">
        <v>-0.48</v>
      </c>
      <c r="BE140">
        <f t="shared" si="64"/>
        <v>-0.16</v>
      </c>
    </row>
    <row r="141" spans="1:57">
      <c r="A141">
        <f t="shared" si="66"/>
        <v>1867</v>
      </c>
      <c r="B141" t="s">
        <v>5</v>
      </c>
      <c r="C141">
        <f t="shared" si="87"/>
        <v>1867.458333333323</v>
      </c>
      <c r="D141">
        <f>'NOAA-AMO-Raw'!G$12</f>
        <v>9.2999999999999999E-2</v>
      </c>
      <c r="H141">
        <f>'[2]TSI-Data-Yearly'!A391</f>
        <v>1993.5</v>
      </c>
      <c r="I141">
        <f>'[2]TSI-Data-Yearly'!C391</f>
        <v>1361.1335200000001</v>
      </c>
      <c r="J141">
        <f t="shared" si="76"/>
        <v>0.13771628571431871</v>
      </c>
      <c r="K141">
        <f t="shared" si="67"/>
        <v>0</v>
      </c>
      <c r="L141">
        <f>AVERAGE(D1648:D1659)</f>
        <v>-0.22550000000000001</v>
      </c>
      <c r="M141">
        <f t="shared" si="77"/>
        <v>-0.13469592857142032</v>
      </c>
      <c r="N141">
        <f>[2]HadCRUT4!C142</f>
        <v>1861.458333333323</v>
      </c>
      <c r="O141">
        <f>[2]HadCRUT4!D142</f>
        <v>-0.187</v>
      </c>
      <c r="Q141">
        <f t="shared" si="78"/>
        <v>-12.5</v>
      </c>
      <c r="R141">
        <f t="shared" si="88"/>
        <v>1987.5</v>
      </c>
      <c r="S141">
        <f>AVERAGE(O1648:O1659)</f>
        <v>0.19108333333333336</v>
      </c>
      <c r="V141">
        <f t="shared" si="80"/>
        <v>-138.54166666667697</v>
      </c>
      <c r="W141">
        <f t="shared" si="81"/>
        <v>-31.537000000000003</v>
      </c>
      <c r="X141">
        <f t="shared" si="82"/>
        <v>-31.724</v>
      </c>
      <c r="Y141">
        <f t="shared" si="96"/>
        <v>-31.788384615384619</v>
      </c>
      <c r="Z141">
        <f t="shared" si="97"/>
        <v>-32.226769230769236</v>
      </c>
      <c r="AB141">
        <v>1990.3749999999895</v>
      </c>
      <c r="AC141">
        <v>0.08</v>
      </c>
      <c r="AD141">
        <f t="shared" si="89"/>
        <v>0.12</v>
      </c>
      <c r="AE141">
        <f t="shared" si="83"/>
        <v>0.2</v>
      </c>
      <c r="AG141">
        <f t="shared" si="84"/>
        <v>-9.6250000000104592</v>
      </c>
      <c r="AH141">
        <f t="shared" si="85"/>
        <v>-31.150000000000002</v>
      </c>
      <c r="AI141">
        <f t="shared" si="86"/>
        <v>-30.950000000000003</v>
      </c>
      <c r="AJ141">
        <f t="shared" si="98"/>
        <v>-31.248461538461541</v>
      </c>
      <c r="AK141">
        <f t="shared" si="99"/>
        <v>-31.14692307692308</v>
      </c>
      <c r="AP141">
        <v>1969.5419999999999</v>
      </c>
      <c r="AQ141">
        <v>325.88</v>
      </c>
      <c r="AR141">
        <f t="shared" si="90"/>
        <v>1360.8233437990582</v>
      </c>
      <c r="AS141">
        <f t="shared" si="93"/>
        <v>1360.7932250533349</v>
      </c>
      <c r="AT141">
        <f t="shared" si="91"/>
        <v>1360.7906272680145</v>
      </c>
      <c r="AU141">
        <f t="shared" si="94"/>
        <v>1360.7722167723414</v>
      </c>
      <c r="AW141">
        <v>1986</v>
      </c>
      <c r="AX141">
        <v>347.15</v>
      </c>
      <c r="AY141">
        <f t="shared" si="92"/>
        <v>1361.1103939865213</v>
      </c>
      <c r="AZ141">
        <f t="shared" si="95"/>
        <v>1361.1191250947081</v>
      </c>
      <c r="BB141">
        <f t="shared" si="65"/>
        <v>1864.7083333333237</v>
      </c>
      <c r="BC141">
        <v>186409</v>
      </c>
      <c r="BD141">
        <v>-0.21</v>
      </c>
      <c r="BE141">
        <f t="shared" si="64"/>
        <v>-6.9999999999999993E-2</v>
      </c>
    </row>
    <row r="142" spans="1:57">
      <c r="A142">
        <f t="shared" si="66"/>
        <v>1867</v>
      </c>
      <c r="B142" t="s">
        <v>6</v>
      </c>
      <c r="C142">
        <f t="shared" si="87"/>
        <v>1867.5416666666563</v>
      </c>
      <c r="D142">
        <f>'NOAA-AMO-Raw'!H$12</f>
        <v>0.112</v>
      </c>
      <c r="H142">
        <f>'[2]TSI-Data-Yearly'!A392</f>
        <v>1994.5</v>
      </c>
      <c r="I142">
        <f>'[2]TSI-Data-Yearly'!C392</f>
        <v>1361.1237100000001</v>
      </c>
      <c r="J142">
        <f t="shared" si="76"/>
        <v>0.12797635714287492</v>
      </c>
      <c r="K142">
        <f t="shared" si="67"/>
        <v>0</v>
      </c>
      <c r="L142">
        <f>AVERAGE(D1660:D1671)</f>
        <v>-0.19166666666666674</v>
      </c>
      <c r="M142">
        <f t="shared" si="77"/>
        <v>-0.11175591071428131</v>
      </c>
      <c r="N142">
        <f>[2]HadCRUT4!C143</f>
        <v>1861.5416666666563</v>
      </c>
      <c r="O142">
        <f>[2]HadCRUT4!D143</f>
        <v>-0.21199999999999999</v>
      </c>
      <c r="Q142">
        <f t="shared" si="78"/>
        <v>-11.5</v>
      </c>
      <c r="R142">
        <f t="shared" si="88"/>
        <v>1988.5</v>
      </c>
      <c r="S142">
        <f>AVERAGE(O1660:O1671)</f>
        <v>0.19983333333333339</v>
      </c>
      <c r="V142">
        <f t="shared" si="80"/>
        <v>-138.45833333334372</v>
      </c>
      <c r="W142">
        <f t="shared" si="81"/>
        <v>-31.562000000000001</v>
      </c>
      <c r="X142">
        <f t="shared" si="82"/>
        <v>-31.774000000000001</v>
      </c>
      <c r="Y142">
        <f t="shared" si="96"/>
        <v>-31.788384615384622</v>
      </c>
      <c r="Z142">
        <f t="shared" si="97"/>
        <v>-32.226769230769229</v>
      </c>
      <c r="AB142">
        <v>1990.4583333333228</v>
      </c>
      <c r="AC142">
        <v>0.1</v>
      </c>
      <c r="AD142">
        <f t="shared" si="89"/>
        <v>0.12</v>
      </c>
      <c r="AE142">
        <f t="shared" si="83"/>
        <v>0.22</v>
      </c>
      <c r="AG142">
        <f t="shared" si="84"/>
        <v>-9.5416666666772016</v>
      </c>
      <c r="AH142">
        <f t="shared" si="85"/>
        <v>-31.130000000000003</v>
      </c>
      <c r="AI142">
        <f t="shared" si="86"/>
        <v>-30.91</v>
      </c>
      <c r="AJ142">
        <f t="shared" si="98"/>
        <v>-31.223076923076924</v>
      </c>
      <c r="AK142">
        <f t="shared" si="99"/>
        <v>-31.09615384615385</v>
      </c>
      <c r="AP142">
        <v>1969.625</v>
      </c>
      <c r="AQ142">
        <v>323.67</v>
      </c>
      <c r="AR142">
        <f t="shared" si="90"/>
        <v>1360.7689900575615</v>
      </c>
      <c r="AS142">
        <f t="shared" si="93"/>
        <v>1360.7969898965503</v>
      </c>
      <c r="AT142">
        <f t="shared" si="91"/>
        <v>1360.7574027993778</v>
      </c>
      <c r="AU142">
        <f t="shared" si="94"/>
        <v>1360.7745180843003</v>
      </c>
      <c r="AW142">
        <v>1987</v>
      </c>
      <c r="AX142">
        <v>348.93</v>
      </c>
      <c r="AY142">
        <f t="shared" si="92"/>
        <v>1361.1371539657853</v>
      </c>
      <c r="AZ142">
        <f t="shared" si="95"/>
        <v>1361.1401028831201</v>
      </c>
      <c r="BB142">
        <f t="shared" si="65"/>
        <v>1864.791666666657</v>
      </c>
      <c r="BC142">
        <v>186410</v>
      </c>
      <c r="BD142">
        <v>0.23</v>
      </c>
      <c r="BE142">
        <f t="shared" ref="BE142:BE205" si="100">BD142/3</f>
        <v>7.6666666666666675E-2</v>
      </c>
    </row>
    <row r="143" spans="1:57">
      <c r="A143">
        <f t="shared" si="66"/>
        <v>1867</v>
      </c>
      <c r="B143" t="s">
        <v>7</v>
      </c>
      <c r="C143">
        <f t="shared" si="87"/>
        <v>1867.6249999999895</v>
      </c>
      <c r="D143">
        <f>'NOAA-AMO-Raw'!I$12</f>
        <v>7.4999999999999997E-2</v>
      </c>
      <c r="H143">
        <f>'[2]TSI-Data-Yearly'!A393</f>
        <v>1995.5</v>
      </c>
      <c r="I143">
        <f>'[2]TSI-Data-Yearly'!C393</f>
        <v>1361.129995</v>
      </c>
      <c r="J143">
        <f t="shared" si="76"/>
        <v>0.13421646428566658</v>
      </c>
      <c r="K143">
        <f t="shared" si="67"/>
        <v>0</v>
      </c>
      <c r="L143">
        <f>AVERAGE(D1672:D1683)</f>
        <v>0.12008333333333332</v>
      </c>
      <c r="M143">
        <f t="shared" si="77"/>
        <v>0.12361661607141664</v>
      </c>
      <c r="N143">
        <f>[2]HadCRUT4!C144</f>
        <v>1861.6249999999895</v>
      </c>
      <c r="O143">
        <f>[2]HadCRUT4!D144</f>
        <v>-9.9000000000000005E-2</v>
      </c>
      <c r="Q143">
        <f t="shared" si="78"/>
        <v>-10.5</v>
      </c>
      <c r="R143">
        <f t="shared" si="88"/>
        <v>1989.5</v>
      </c>
      <c r="S143">
        <f>AVERAGE(O1672:O1683)</f>
        <v>0.11866666666666666</v>
      </c>
      <c r="V143">
        <f t="shared" si="80"/>
        <v>-138.37500000001046</v>
      </c>
      <c r="W143">
        <f t="shared" si="81"/>
        <v>-31.449000000000002</v>
      </c>
      <c r="X143">
        <f t="shared" si="82"/>
        <v>-31.548000000000002</v>
      </c>
      <c r="Y143">
        <f t="shared" si="96"/>
        <v>-31.779538461538468</v>
      </c>
      <c r="Z143">
        <f t="shared" si="97"/>
        <v>-32.209076923076921</v>
      </c>
      <c r="AB143">
        <v>1990.5416666666561</v>
      </c>
      <c r="AC143">
        <v>0.02</v>
      </c>
      <c r="AD143">
        <f t="shared" si="89"/>
        <v>0.12</v>
      </c>
      <c r="AE143">
        <f t="shared" si="83"/>
        <v>0.13999999999999999</v>
      </c>
      <c r="AG143">
        <f t="shared" si="84"/>
        <v>-9.4583333333439441</v>
      </c>
      <c r="AH143">
        <f t="shared" si="85"/>
        <v>-31.21</v>
      </c>
      <c r="AI143">
        <f t="shared" si="86"/>
        <v>-31.07</v>
      </c>
      <c r="AJ143">
        <f t="shared" si="98"/>
        <v>-31.216153846153848</v>
      </c>
      <c r="AK143">
        <f t="shared" si="99"/>
        <v>-31.082307692307698</v>
      </c>
      <c r="AP143">
        <v>1969.7080000000001</v>
      </c>
      <c r="AQ143">
        <v>322.38</v>
      </c>
      <c r="AR143">
        <f t="shared" si="90"/>
        <v>1360.7372632129775</v>
      </c>
      <c r="AS143">
        <f t="shared" si="93"/>
        <v>1360.8016250050316</v>
      </c>
      <c r="AT143">
        <f t="shared" si="91"/>
        <v>1360.7380093312597</v>
      </c>
      <c r="AU143">
        <f t="shared" si="94"/>
        <v>1360.7773513578177</v>
      </c>
      <c r="AW143">
        <v>1988</v>
      </c>
      <c r="AX143">
        <v>351.47</v>
      </c>
      <c r="AY143">
        <f t="shared" si="92"/>
        <v>1361.175339554173</v>
      </c>
      <c r="AZ143">
        <f t="shared" si="95"/>
        <v>1361.1612078797302</v>
      </c>
      <c r="BB143">
        <f t="shared" ref="BB143:BB206" si="101">BB142+1/12</f>
        <v>1864.8749999999902</v>
      </c>
      <c r="BC143">
        <v>186411</v>
      </c>
      <c r="BD143">
        <v>0.53</v>
      </c>
      <c r="BE143">
        <f t="shared" si="100"/>
        <v>0.17666666666666667</v>
      </c>
    </row>
    <row r="144" spans="1:57">
      <c r="A144">
        <f t="shared" ref="A144:A207" si="102">A132+1</f>
        <v>1867</v>
      </c>
      <c r="B144" t="s">
        <v>8</v>
      </c>
      <c r="C144">
        <f t="shared" si="87"/>
        <v>1867.7083333333228</v>
      </c>
      <c r="D144">
        <f>'NOAA-AMO-Raw'!J$12</f>
        <v>7.0000000000000001E-3</v>
      </c>
      <c r="H144">
        <f>'[2]TSI-Data-Yearly'!A394</f>
        <v>1996.5</v>
      </c>
      <c r="I144">
        <f>'[2]TSI-Data-Yearly'!C394</f>
        <v>1361.1358249999998</v>
      </c>
      <c r="J144">
        <f t="shared" si="76"/>
        <v>0.14000482142835702</v>
      </c>
      <c r="K144">
        <f t="shared" si="67"/>
        <v>0</v>
      </c>
      <c r="L144">
        <f>AVERAGE(D1684:D1695)</f>
        <v>-7.2750000000000009E-2</v>
      </c>
      <c r="M144">
        <f t="shared" si="77"/>
        <v>-1.9561294642910752E-2</v>
      </c>
      <c r="N144">
        <f>[2]HadCRUT4!C145</f>
        <v>1861.7083333333228</v>
      </c>
      <c r="O144">
        <f>[2]HadCRUT4!D145</f>
        <v>-0.33500000000000002</v>
      </c>
      <c r="Q144">
        <f t="shared" si="78"/>
        <v>-9.5</v>
      </c>
      <c r="R144">
        <f t="shared" si="88"/>
        <v>1990.5</v>
      </c>
      <c r="S144">
        <f>AVERAGE(O1684:O1695)</f>
        <v>0.29650000000000004</v>
      </c>
      <c r="V144">
        <f t="shared" si="80"/>
        <v>-138.2916666666772</v>
      </c>
      <c r="W144">
        <f t="shared" si="81"/>
        <v>-31.685000000000002</v>
      </c>
      <c r="X144">
        <f t="shared" si="82"/>
        <v>-32.020000000000003</v>
      </c>
      <c r="Y144">
        <f t="shared" si="96"/>
        <v>-31.77015384615385</v>
      </c>
      <c r="Z144">
        <f t="shared" si="97"/>
        <v>-32.190307692307698</v>
      </c>
      <c r="AB144">
        <v>1990.6249999999893</v>
      </c>
      <c r="AC144">
        <v>-0.05</v>
      </c>
      <c r="AD144">
        <f t="shared" si="89"/>
        <v>0.12</v>
      </c>
      <c r="AE144">
        <f t="shared" si="83"/>
        <v>6.9999999999999993E-2</v>
      </c>
      <c r="AG144">
        <f t="shared" si="84"/>
        <v>-9.3750000000106866</v>
      </c>
      <c r="AH144">
        <f t="shared" si="85"/>
        <v>-31.28</v>
      </c>
      <c r="AI144">
        <f t="shared" si="86"/>
        <v>-31.21</v>
      </c>
      <c r="AJ144">
        <f t="shared" si="98"/>
        <v>-31.202307692307691</v>
      </c>
      <c r="AK144">
        <f t="shared" si="99"/>
        <v>-31.054615384615392</v>
      </c>
      <c r="AP144">
        <v>1969.7919999999999</v>
      </c>
      <c r="AQ144">
        <v>321.77999999999997</v>
      </c>
      <c r="AR144">
        <f t="shared" si="90"/>
        <v>1360.722506541078</v>
      </c>
      <c r="AS144">
        <f t="shared" si="93"/>
        <v>1360.8063357887534</v>
      </c>
      <c r="AT144">
        <f t="shared" si="91"/>
        <v>1360.7289891135301</v>
      </c>
      <c r="AU144">
        <f t="shared" si="94"/>
        <v>1360.780230888862</v>
      </c>
      <c r="AW144">
        <v>1989</v>
      </c>
      <c r="AX144">
        <v>353.15</v>
      </c>
      <c r="AY144">
        <f t="shared" si="92"/>
        <v>1361.2005961638154</v>
      </c>
      <c r="AZ144">
        <f t="shared" si="95"/>
        <v>1361.1832958487855</v>
      </c>
      <c r="BB144">
        <f t="shared" si="101"/>
        <v>1864.9583333333235</v>
      </c>
      <c r="BC144">
        <v>186412</v>
      </c>
      <c r="BD144">
        <v>0.5</v>
      </c>
      <c r="BE144">
        <f t="shared" si="100"/>
        <v>0.16666666666666666</v>
      </c>
    </row>
    <row r="145" spans="1:57">
      <c r="A145">
        <f t="shared" si="102"/>
        <v>1867</v>
      </c>
      <c r="B145" t="s">
        <v>9</v>
      </c>
      <c r="C145">
        <f t="shared" si="87"/>
        <v>1867.7916666666561</v>
      </c>
      <c r="D145">
        <f>'NOAA-AMO-Raw'!K$12</f>
        <v>-2.3E-2</v>
      </c>
      <c r="H145">
        <f>'[2]TSI-Data-Yearly'!A395</f>
        <v>1997.5</v>
      </c>
      <c r="I145">
        <f>'[2]TSI-Data-Yearly'!C395</f>
        <v>1361.1372700000002</v>
      </c>
      <c r="J145">
        <f t="shared" si="76"/>
        <v>0.14143950000011396</v>
      </c>
      <c r="K145">
        <f t="shared" si="67"/>
        <v>0</v>
      </c>
      <c r="L145">
        <f>AVERAGE(D1696:D1707)</f>
        <v>3.6999999999999998E-2</v>
      </c>
      <c r="M145">
        <f t="shared" si="77"/>
        <v>6.3109875000028487E-2</v>
      </c>
      <c r="N145">
        <f>[2]HadCRUT4!C146</f>
        <v>1861.7916666666561</v>
      </c>
      <c r="O145">
        <f>[2]HadCRUT4!D146</f>
        <v>-0.35699999999999998</v>
      </c>
      <c r="Q145">
        <f t="shared" si="78"/>
        <v>-8.5</v>
      </c>
      <c r="R145">
        <f t="shared" si="88"/>
        <v>1991.5</v>
      </c>
      <c r="S145">
        <f>AVERAGE(O1696:O1707)</f>
        <v>0.25416666666666665</v>
      </c>
      <c r="V145">
        <f t="shared" si="80"/>
        <v>-138.20833333334394</v>
      </c>
      <c r="W145">
        <f t="shared" si="81"/>
        <v>-31.707000000000001</v>
      </c>
      <c r="X145">
        <f t="shared" si="82"/>
        <v>-32.064</v>
      </c>
      <c r="Y145">
        <f t="shared" si="96"/>
        <v>-31.753153846153847</v>
      </c>
      <c r="Z145">
        <f t="shared" si="97"/>
        <v>-32.156307692307692</v>
      </c>
      <c r="AB145">
        <v>1990.7083333333226</v>
      </c>
      <c r="AC145">
        <v>-0.11</v>
      </c>
      <c r="AD145">
        <f t="shared" si="89"/>
        <v>0.12</v>
      </c>
      <c r="AE145">
        <f t="shared" si="83"/>
        <v>9.999999999999995E-3</v>
      </c>
      <c r="AG145">
        <f t="shared" si="84"/>
        <v>-9.291666666677429</v>
      </c>
      <c r="AH145">
        <f t="shared" si="85"/>
        <v>-31.34</v>
      </c>
      <c r="AI145">
        <f t="shared" si="86"/>
        <v>-31.330000000000002</v>
      </c>
      <c r="AJ145">
        <f t="shared" si="98"/>
        <v>-31.169230769230769</v>
      </c>
      <c r="AK145">
        <f t="shared" si="99"/>
        <v>-30.988461538461539</v>
      </c>
      <c r="AP145">
        <v>1969.875</v>
      </c>
      <c r="AQ145">
        <v>322.85000000000002</v>
      </c>
      <c r="AR145">
        <f t="shared" si="90"/>
        <v>1360.7488226059654</v>
      </c>
      <c r="AS145">
        <f t="shared" si="93"/>
        <v>1360.8090033409812</v>
      </c>
      <c r="AT145">
        <f t="shared" si="91"/>
        <v>1360.745075168481</v>
      </c>
      <c r="AU145">
        <f t="shared" si="94"/>
        <v>1360.7818614666826</v>
      </c>
      <c r="AW145">
        <v>1990</v>
      </c>
      <c r="AX145">
        <v>354.29</v>
      </c>
      <c r="AY145">
        <f t="shared" si="92"/>
        <v>1361.2177345775012</v>
      </c>
      <c r="AZ145">
        <f t="shared" si="95"/>
        <v>1361.2064824341028</v>
      </c>
      <c r="BB145">
        <f t="shared" si="101"/>
        <v>1865.0416666666567</v>
      </c>
      <c r="BC145">
        <v>186501</v>
      </c>
      <c r="BD145">
        <v>-0.28000000000000003</v>
      </c>
      <c r="BE145">
        <f t="shared" si="100"/>
        <v>-9.3333333333333338E-2</v>
      </c>
    </row>
    <row r="146" spans="1:57">
      <c r="A146">
        <f t="shared" si="102"/>
        <v>1867</v>
      </c>
      <c r="B146" t="s">
        <v>10</v>
      </c>
      <c r="C146">
        <f t="shared" si="87"/>
        <v>1867.8749999999893</v>
      </c>
      <c r="D146">
        <f>'NOAA-AMO-Raw'!L$12</f>
        <v>0.11799999999999999</v>
      </c>
      <c r="H146">
        <f>'[2]TSI-Data-Yearly'!A396</f>
        <v>1998.5</v>
      </c>
      <c r="I146">
        <f>'[2]TSI-Data-Yearly'!C396</f>
        <v>1361.1265600000002</v>
      </c>
      <c r="J146">
        <f t="shared" si="76"/>
        <v>0.13080600000009746</v>
      </c>
      <c r="K146">
        <f t="shared" si="67"/>
        <v>0</v>
      </c>
      <c r="L146">
        <f>AVERAGE(D1708:D1719)</f>
        <v>0.35749999999999993</v>
      </c>
      <c r="M146">
        <f t="shared" si="77"/>
        <v>0.30082650000002431</v>
      </c>
      <c r="N146">
        <f>[2]HadCRUT4!C147</f>
        <v>1861.8749999999893</v>
      </c>
      <c r="O146">
        <f>[2]HadCRUT4!D147</f>
        <v>-0.42599999999999999</v>
      </c>
      <c r="Q146">
        <f t="shared" si="78"/>
        <v>-7.5</v>
      </c>
      <c r="R146">
        <f t="shared" si="88"/>
        <v>1992.5</v>
      </c>
      <c r="S146">
        <f>AVERAGE(O1708:O1719)</f>
        <v>0.10391666666666666</v>
      </c>
      <c r="V146">
        <f t="shared" si="80"/>
        <v>-138.12500000001069</v>
      </c>
      <c r="W146">
        <f t="shared" si="81"/>
        <v>-31.776</v>
      </c>
      <c r="X146">
        <f t="shared" si="82"/>
        <v>-32.201999999999998</v>
      </c>
      <c r="Y146">
        <f t="shared" si="96"/>
        <v>-31.740307692307695</v>
      </c>
      <c r="Z146">
        <f t="shared" si="97"/>
        <v>-32.130615384615382</v>
      </c>
      <c r="AB146">
        <v>1990.7916666666558</v>
      </c>
      <c r="AC146">
        <v>0.02</v>
      </c>
      <c r="AD146">
        <f t="shared" si="89"/>
        <v>0.12</v>
      </c>
      <c r="AE146">
        <f t="shared" si="83"/>
        <v>0.13999999999999999</v>
      </c>
      <c r="AG146">
        <f t="shared" si="84"/>
        <v>-9.2083333333441715</v>
      </c>
      <c r="AH146">
        <f t="shared" si="85"/>
        <v>-31.21</v>
      </c>
      <c r="AI146">
        <f t="shared" si="86"/>
        <v>-31.07</v>
      </c>
      <c r="AJ146">
        <f t="shared" si="98"/>
        <v>-31.174615384615382</v>
      </c>
      <c r="AK146">
        <f t="shared" si="99"/>
        <v>-30.99923076923077</v>
      </c>
      <c r="AP146">
        <v>1969.9580000000001</v>
      </c>
      <c r="AQ146">
        <v>324.11</v>
      </c>
      <c r="AR146">
        <f t="shared" si="90"/>
        <v>1360.7798116169545</v>
      </c>
      <c r="AS146">
        <f t="shared" si="93"/>
        <v>1360.8096087429053</v>
      </c>
      <c r="AT146">
        <f t="shared" si="91"/>
        <v>1360.7640176257128</v>
      </c>
      <c r="AU146">
        <f t="shared" si="94"/>
        <v>1360.782231526897</v>
      </c>
      <c r="AW146">
        <v>1991</v>
      </c>
      <c r="AX146">
        <v>355.68</v>
      </c>
      <c r="AY146">
        <f t="shared" si="92"/>
        <v>1361.2386314152409</v>
      </c>
      <c r="AZ146">
        <f t="shared" si="95"/>
        <v>1361.228732304502</v>
      </c>
      <c r="BB146">
        <f t="shared" si="101"/>
        <v>1865.12499999999</v>
      </c>
      <c r="BC146">
        <v>186502</v>
      </c>
      <c r="BD146">
        <v>-0.54</v>
      </c>
      <c r="BE146">
        <f t="shared" si="100"/>
        <v>-0.18000000000000002</v>
      </c>
    </row>
    <row r="147" spans="1:57">
      <c r="A147">
        <f t="shared" si="102"/>
        <v>1867</v>
      </c>
      <c r="B147" t="s">
        <v>11</v>
      </c>
      <c r="C147">
        <f t="shared" si="87"/>
        <v>1867.9583333333226</v>
      </c>
      <c r="D147">
        <f>'NOAA-AMO-Raw'!M$12</f>
        <v>-4.8000000000000001E-2</v>
      </c>
      <c r="H147">
        <f>'[2]TSI-Data-Yearly'!A397</f>
        <v>1999.5</v>
      </c>
      <c r="I147">
        <f>'[2]TSI-Data-Yearly'!C397</f>
        <v>1361.0973600000002</v>
      </c>
      <c r="J147">
        <f t="shared" si="76"/>
        <v>0.10181457142872419</v>
      </c>
      <c r="K147">
        <f t="shared" si="67"/>
        <v>0</v>
      </c>
      <c r="L147">
        <f>AVERAGE(D1720:D1731)</f>
        <v>0.10291666666666667</v>
      </c>
      <c r="M147">
        <f t="shared" si="77"/>
        <v>0.10264114285718105</v>
      </c>
      <c r="N147">
        <f>[2]HadCRUT4!C148</f>
        <v>1861.9583333333226</v>
      </c>
      <c r="O147">
        <f>[2]HadCRUT4!D148</f>
        <v>-0.26800000000000002</v>
      </c>
      <c r="Q147">
        <f t="shared" si="78"/>
        <v>-6.5</v>
      </c>
      <c r="R147">
        <f t="shared" si="88"/>
        <v>1993.5</v>
      </c>
      <c r="S147">
        <f>AVERAGE(O1720:O1731)</f>
        <v>0.14633333333333334</v>
      </c>
      <c r="V147">
        <f t="shared" si="80"/>
        <v>-138.04166666667743</v>
      </c>
      <c r="W147">
        <f t="shared" si="81"/>
        <v>-31.618000000000002</v>
      </c>
      <c r="X147">
        <f t="shared" si="82"/>
        <v>-31.886000000000003</v>
      </c>
      <c r="Y147">
        <f t="shared" si="96"/>
        <v>-31.707461538461537</v>
      </c>
      <c r="Z147">
        <f t="shared" si="97"/>
        <v>-32.06492307692308</v>
      </c>
      <c r="AB147">
        <v>1990.8749999999891</v>
      </c>
      <c r="AC147">
        <v>0.25</v>
      </c>
      <c r="AD147">
        <f t="shared" si="89"/>
        <v>0.12</v>
      </c>
      <c r="AE147">
        <f t="shared" si="83"/>
        <v>0.37</v>
      </c>
      <c r="AG147">
        <f t="shared" si="84"/>
        <v>-9.1250000000109139</v>
      </c>
      <c r="AH147">
        <f t="shared" si="85"/>
        <v>-30.98</v>
      </c>
      <c r="AI147">
        <f t="shared" si="86"/>
        <v>-30.610000000000003</v>
      </c>
      <c r="AJ147">
        <f t="shared" si="98"/>
        <v>-31.159230769230767</v>
      </c>
      <c r="AK147">
        <f t="shared" si="99"/>
        <v>-30.968461538461536</v>
      </c>
      <c r="AP147">
        <v>1970.0419999999999</v>
      </c>
      <c r="AQ147">
        <v>325.02999999999997</v>
      </c>
      <c r="AR147">
        <f t="shared" si="90"/>
        <v>1360.8024385138672</v>
      </c>
      <c r="AS147">
        <f t="shared" si="93"/>
        <v>1360.8088330716903</v>
      </c>
      <c r="AT147">
        <f t="shared" si="91"/>
        <v>1360.7778486262312</v>
      </c>
      <c r="AU147">
        <f t="shared" si="94"/>
        <v>1360.7817573872474</v>
      </c>
      <c r="AW147">
        <v>1992</v>
      </c>
      <c r="AX147">
        <v>356.42</v>
      </c>
      <c r="AY147">
        <f t="shared" si="92"/>
        <v>1361.2497563504405</v>
      </c>
      <c r="AZ147">
        <f t="shared" si="95"/>
        <v>1361.2524971089044</v>
      </c>
      <c r="BB147">
        <f t="shared" si="101"/>
        <v>1865.2083333333233</v>
      </c>
      <c r="BC147">
        <v>186503</v>
      </c>
      <c r="BD147">
        <v>-0.48</v>
      </c>
      <c r="BE147">
        <f t="shared" si="100"/>
        <v>-0.16</v>
      </c>
    </row>
    <row r="148" spans="1:57">
      <c r="A148">
        <f t="shared" si="102"/>
        <v>1868</v>
      </c>
      <c r="B148" t="s">
        <v>0</v>
      </c>
      <c r="C148">
        <f t="shared" si="87"/>
        <v>1868.0416666666558</v>
      </c>
      <c r="D148">
        <f>'NOAA-AMO-Raw'!B$13</f>
        <v>6.7000000000000004E-2</v>
      </c>
      <c r="H148">
        <f>'[2]TSI-Data-Yearly'!A398</f>
        <v>2000.5</v>
      </c>
      <c r="I148">
        <f>'[2]TSI-Data-Yearly'!C398</f>
        <v>1361.042905</v>
      </c>
      <c r="J148">
        <f t="shared" si="76"/>
        <v>4.7748535714254303E-2</v>
      </c>
      <c r="K148">
        <f t="shared" si="67"/>
        <v>0</v>
      </c>
      <c r="L148">
        <f>AVERAGE(D1732:D1743)</f>
        <v>1.3333333333333336E-2</v>
      </c>
      <c r="M148">
        <f t="shared" si="77"/>
        <v>2.1937133928563578E-2</v>
      </c>
      <c r="N148">
        <f>[2]HadCRUT4!C149</f>
        <v>1862.0416666666558</v>
      </c>
      <c r="O148">
        <f>[2]HadCRUT4!D149</f>
        <v>-0.753</v>
      </c>
      <c r="Q148">
        <f t="shared" si="78"/>
        <v>-5.5</v>
      </c>
      <c r="R148">
        <f t="shared" si="88"/>
        <v>1994.5</v>
      </c>
      <c r="S148">
        <f>AVERAGE(O1732:O1743)</f>
        <v>0.20741666666666667</v>
      </c>
      <c r="V148">
        <f t="shared" si="80"/>
        <v>-137.95833333334417</v>
      </c>
      <c r="W148">
        <f t="shared" si="81"/>
        <v>-32.103000000000002</v>
      </c>
      <c r="X148">
        <f t="shared" si="82"/>
        <v>-32.856000000000002</v>
      </c>
      <c r="Y148">
        <f t="shared" si="96"/>
        <v>-31.719230769230766</v>
      </c>
      <c r="Z148">
        <f t="shared" si="97"/>
        <v>-32.088461538461537</v>
      </c>
      <c r="AB148">
        <v>1990.9583333333223</v>
      </c>
      <c r="AC148">
        <v>0.16</v>
      </c>
      <c r="AD148">
        <f t="shared" si="89"/>
        <v>0.12</v>
      </c>
      <c r="AE148">
        <f t="shared" si="83"/>
        <v>0.28000000000000003</v>
      </c>
      <c r="AG148">
        <f t="shared" si="84"/>
        <v>-9.0416666666776564</v>
      </c>
      <c r="AH148">
        <f t="shared" si="85"/>
        <v>-31.07</v>
      </c>
      <c r="AI148">
        <f t="shared" si="86"/>
        <v>-30.790000000000003</v>
      </c>
      <c r="AJ148">
        <f t="shared" si="98"/>
        <v>-31.141538461538463</v>
      </c>
      <c r="AK148">
        <f t="shared" si="99"/>
        <v>-30.933076923076921</v>
      </c>
      <c r="AP148">
        <v>1970.125</v>
      </c>
      <c r="AQ148">
        <v>325.99</v>
      </c>
      <c r="AR148">
        <f t="shared" si="90"/>
        <v>1360.8260491889064</v>
      </c>
      <c r="AS148">
        <f t="shared" si="93"/>
        <v>1360.8065817332852</v>
      </c>
      <c r="AT148">
        <f t="shared" si="91"/>
        <v>1360.792280974598</v>
      </c>
      <c r="AU148">
        <f t="shared" si="94"/>
        <v>1360.7803812258244</v>
      </c>
      <c r="AW148">
        <v>1993</v>
      </c>
      <c r="AX148">
        <v>357.13</v>
      </c>
      <c r="AY148">
        <f t="shared" si="92"/>
        <v>1361.2604302747536</v>
      </c>
      <c r="AZ148">
        <f t="shared" si="95"/>
        <v>1361.2770482912626</v>
      </c>
      <c r="BB148">
        <f t="shared" si="101"/>
        <v>1865.2916666666565</v>
      </c>
      <c r="BC148">
        <v>186504</v>
      </c>
      <c r="BD148">
        <v>-0.16</v>
      </c>
      <c r="BE148">
        <f t="shared" si="100"/>
        <v>-5.3333333333333337E-2</v>
      </c>
    </row>
    <row r="149" spans="1:57">
      <c r="A149">
        <f t="shared" si="102"/>
        <v>1868</v>
      </c>
      <c r="B149" t="s">
        <v>1</v>
      </c>
      <c r="C149">
        <f t="shared" si="87"/>
        <v>1868.1249999999891</v>
      </c>
      <c r="D149">
        <f>'NOAA-AMO-Raw'!C$13</f>
        <v>0.13600000000000001</v>
      </c>
      <c r="H149">
        <f>'[2]TSI-Data-Yearly'!A399</f>
        <v>2001.5</v>
      </c>
      <c r="I149">
        <f>'[2]TSI-Data-Yearly'!C399</f>
        <v>1361.0052950000002</v>
      </c>
      <c r="J149">
        <f t="shared" si="76"/>
        <v>1.0407178571539832E-2</v>
      </c>
      <c r="K149">
        <f t="shared" si="67"/>
        <v>0</v>
      </c>
      <c r="L149">
        <f>AVERAGE(D1744:D1755)</f>
        <v>0.10408333333333332</v>
      </c>
      <c r="M149">
        <f t="shared" si="77"/>
        <v>8.0664294642884951E-2</v>
      </c>
      <c r="N149">
        <f>[2]HadCRUT4!C150</f>
        <v>1862.1249999999891</v>
      </c>
      <c r="O149">
        <f>[2]HadCRUT4!D150</f>
        <v>-0.78500000000000003</v>
      </c>
      <c r="Q149">
        <f t="shared" si="78"/>
        <v>-4.5</v>
      </c>
      <c r="R149">
        <f t="shared" si="88"/>
        <v>1995.5</v>
      </c>
      <c r="S149">
        <f>AVERAGE(O1744:O1755)</f>
        <v>0.32124999999999998</v>
      </c>
      <c r="V149">
        <f t="shared" si="80"/>
        <v>-137.87500000001091</v>
      </c>
      <c r="W149">
        <f t="shared" si="81"/>
        <v>-32.134999999999998</v>
      </c>
      <c r="X149">
        <f t="shared" si="82"/>
        <v>-32.92</v>
      </c>
      <c r="Y149">
        <f t="shared" si="96"/>
        <v>-31.756692307692312</v>
      </c>
      <c r="Z149">
        <f t="shared" si="97"/>
        <v>-32.163384615384615</v>
      </c>
      <c r="AB149">
        <v>1991.0416666666556</v>
      </c>
      <c r="AC149">
        <v>0.03</v>
      </c>
      <c r="AD149">
        <f t="shared" si="89"/>
        <v>0.12</v>
      </c>
      <c r="AE149">
        <f t="shared" si="83"/>
        <v>0.15</v>
      </c>
      <c r="AG149">
        <f t="shared" si="84"/>
        <v>-8.9583333333443989</v>
      </c>
      <c r="AH149">
        <f t="shared" si="85"/>
        <v>-31.200000000000003</v>
      </c>
      <c r="AI149">
        <f t="shared" si="86"/>
        <v>-31.05</v>
      </c>
      <c r="AJ149">
        <f t="shared" si="98"/>
        <v>-31.138461538461534</v>
      </c>
      <c r="AK149">
        <f t="shared" si="99"/>
        <v>-30.926923076923078</v>
      </c>
      <c r="AP149">
        <v>1970.2080000000001</v>
      </c>
      <c r="AQ149">
        <v>326.87</v>
      </c>
      <c r="AR149">
        <f t="shared" si="90"/>
        <v>1360.8476923076923</v>
      </c>
      <c r="AS149">
        <f t="shared" si="93"/>
        <v>1360.8055033611079</v>
      </c>
      <c r="AT149">
        <f t="shared" si="91"/>
        <v>1360.8055106272679</v>
      </c>
      <c r="AU149">
        <f t="shared" si="94"/>
        <v>1360.7797220560674</v>
      </c>
      <c r="AW149">
        <v>1994</v>
      </c>
      <c r="AX149">
        <v>358.61</v>
      </c>
      <c r="AY149">
        <f t="shared" si="92"/>
        <v>1361.2826801451529</v>
      </c>
      <c r="AZ149">
        <f t="shared" si="95"/>
        <v>1361.3009981257726</v>
      </c>
      <c r="BB149">
        <f t="shared" si="101"/>
        <v>1865.3749999999898</v>
      </c>
      <c r="BC149">
        <v>186505</v>
      </c>
      <c r="BD149">
        <v>-0.15</v>
      </c>
      <c r="BE149">
        <f t="shared" si="100"/>
        <v>-4.9999999999999996E-2</v>
      </c>
    </row>
    <row r="150" spans="1:57">
      <c r="A150">
        <f t="shared" si="102"/>
        <v>1868</v>
      </c>
      <c r="B150" t="s">
        <v>2</v>
      </c>
      <c r="C150">
        <f t="shared" si="87"/>
        <v>1868.2083333333223</v>
      </c>
      <c r="D150">
        <f>'NOAA-AMO-Raw'!D$13</f>
        <v>0.20699999999999999</v>
      </c>
      <c r="H150">
        <f>'[2]TSI-Data-Yearly'!A400</f>
        <v>2002.5</v>
      </c>
      <c r="I150">
        <f>'[2]TSI-Data-Yearly'!C400</f>
        <v>1360.9829950000001</v>
      </c>
      <c r="J150">
        <f t="shared" si="76"/>
        <v>-1.1733535714258947E-2</v>
      </c>
      <c r="K150">
        <f t="shared" si="67"/>
        <v>0</v>
      </c>
      <c r="L150">
        <f>AVERAGE(D1756:D1767)</f>
        <v>5.0166666666666672E-2</v>
      </c>
      <c r="M150">
        <f t="shared" si="77"/>
        <v>3.4691616071435269E-2</v>
      </c>
      <c r="N150">
        <f>[2]HadCRUT4!C151</f>
        <v>1862.2083333333223</v>
      </c>
      <c r="O150">
        <f>[2]HadCRUT4!D151</f>
        <v>-0.40400000000000003</v>
      </c>
      <c r="Q150">
        <f t="shared" si="78"/>
        <v>-3.5</v>
      </c>
      <c r="R150">
        <f t="shared" si="88"/>
        <v>1996.5</v>
      </c>
      <c r="S150">
        <f>AVERAGE(O1756:O1767)</f>
        <v>0.18008333333333335</v>
      </c>
      <c r="V150">
        <f t="shared" si="80"/>
        <v>-137.79166666667766</v>
      </c>
      <c r="W150">
        <f t="shared" si="81"/>
        <v>-31.754000000000001</v>
      </c>
      <c r="X150">
        <f t="shared" si="82"/>
        <v>-32.158000000000001</v>
      </c>
      <c r="Y150">
        <f t="shared" si="96"/>
        <v>-31.781230769230767</v>
      </c>
      <c r="Z150">
        <f t="shared" si="97"/>
        <v>-32.212461538461532</v>
      </c>
      <c r="AB150">
        <v>1991.1249999999889</v>
      </c>
      <c r="AC150">
        <v>0.08</v>
      </c>
      <c r="AD150">
        <f t="shared" si="89"/>
        <v>0.12</v>
      </c>
      <c r="AE150">
        <f t="shared" si="83"/>
        <v>0.2</v>
      </c>
      <c r="AG150">
        <f t="shared" si="84"/>
        <v>-8.8750000000111413</v>
      </c>
      <c r="AH150">
        <f t="shared" si="85"/>
        <v>-31.150000000000002</v>
      </c>
      <c r="AI150">
        <f t="shared" si="86"/>
        <v>-30.950000000000003</v>
      </c>
      <c r="AJ150">
        <f t="shared" si="98"/>
        <v>-31.12846153846154</v>
      </c>
      <c r="AK150">
        <f t="shared" si="99"/>
        <v>-30.906923076923082</v>
      </c>
      <c r="AP150">
        <v>1970.2919999999999</v>
      </c>
      <c r="AQ150">
        <v>328.13</v>
      </c>
      <c r="AR150">
        <f t="shared" si="90"/>
        <v>1360.8786813186814</v>
      </c>
      <c r="AS150">
        <f t="shared" si="93"/>
        <v>1360.806979028298</v>
      </c>
      <c r="AT150">
        <f t="shared" si="91"/>
        <v>1360.8244530844997</v>
      </c>
      <c r="AU150">
        <f t="shared" si="94"/>
        <v>1360.7806240778405</v>
      </c>
      <c r="AW150">
        <v>1995</v>
      </c>
      <c r="AX150">
        <v>360.67</v>
      </c>
      <c r="AY150">
        <f t="shared" si="92"/>
        <v>1361.3136495593571</v>
      </c>
      <c r="AZ150">
        <f t="shared" si="95"/>
        <v>1361.3237568289665</v>
      </c>
      <c r="BB150">
        <f t="shared" si="101"/>
        <v>1865.458333333323</v>
      </c>
      <c r="BC150">
        <v>186506</v>
      </c>
      <c r="BD150">
        <v>-0.66</v>
      </c>
      <c r="BE150">
        <f t="shared" si="100"/>
        <v>-0.22</v>
      </c>
    </row>
    <row r="151" spans="1:57">
      <c r="A151">
        <f t="shared" si="102"/>
        <v>1868</v>
      </c>
      <c r="B151" t="s">
        <v>3</v>
      </c>
      <c r="C151">
        <f t="shared" si="87"/>
        <v>1868.2916666666556</v>
      </c>
      <c r="D151">
        <f>'NOAA-AMO-Raw'!E$13</f>
        <v>0.26600000000000001</v>
      </c>
      <c r="H151">
        <f>'[2]TSI-Data-Yearly'!A401</f>
        <v>2003.5</v>
      </c>
      <c r="I151">
        <f>'[2]TSI-Data-Yearly'!C401</f>
        <v>1360.9795099999999</v>
      </c>
      <c r="J151">
        <f t="shared" si="76"/>
        <v>-1.5193642857297074E-2</v>
      </c>
      <c r="K151">
        <f t="shared" si="67"/>
        <v>0</v>
      </c>
      <c r="L151">
        <f>AVERAGE(D1768:D1779)</f>
        <v>0.21650000000000003</v>
      </c>
      <c r="M151">
        <f t="shared" si="77"/>
        <v>0.15857658928567575</v>
      </c>
      <c r="N151">
        <f>[2]HadCRUT4!C152</f>
        <v>1862.2916666666556</v>
      </c>
      <c r="O151">
        <f>[2]HadCRUT4!D152</f>
        <v>-0.247</v>
      </c>
      <c r="Q151">
        <f t="shared" si="78"/>
        <v>-2.5</v>
      </c>
      <c r="R151">
        <f t="shared" si="88"/>
        <v>1997.5</v>
      </c>
      <c r="S151">
        <f>AVERAGE(O1768:O1779)</f>
        <v>0.38891666666666674</v>
      </c>
      <c r="V151">
        <f t="shared" si="80"/>
        <v>-137.7083333333444</v>
      </c>
      <c r="W151">
        <f t="shared" si="81"/>
        <v>-31.597000000000001</v>
      </c>
      <c r="X151">
        <f t="shared" si="82"/>
        <v>-31.844000000000001</v>
      </c>
      <c r="Y151">
        <f t="shared" si="96"/>
        <v>-31.788230769230772</v>
      </c>
      <c r="Z151">
        <f t="shared" si="97"/>
        <v>-32.226461538461535</v>
      </c>
      <c r="AB151">
        <v>1991.2083333333221</v>
      </c>
      <c r="AC151">
        <v>0.23</v>
      </c>
      <c r="AD151">
        <f t="shared" si="89"/>
        <v>0.12</v>
      </c>
      <c r="AE151">
        <f t="shared" si="83"/>
        <v>0.35</v>
      </c>
      <c r="AG151">
        <f t="shared" si="84"/>
        <v>-8.7916666666778838</v>
      </c>
      <c r="AH151">
        <f t="shared" si="85"/>
        <v>-31</v>
      </c>
      <c r="AI151">
        <f t="shared" si="86"/>
        <v>-30.650000000000002</v>
      </c>
      <c r="AJ151">
        <f t="shared" si="98"/>
        <v>-31.128461538461536</v>
      </c>
      <c r="AK151">
        <f t="shared" si="99"/>
        <v>-30.906923076923075</v>
      </c>
      <c r="AP151">
        <v>1970.375</v>
      </c>
      <c r="AQ151">
        <v>328.07</v>
      </c>
      <c r="AR151">
        <f t="shared" si="90"/>
        <v>1360.8772056514915</v>
      </c>
      <c r="AS151">
        <f t="shared" si="93"/>
        <v>1360.8111411665259</v>
      </c>
      <c r="AT151">
        <f t="shared" si="91"/>
        <v>1360.8235510627267</v>
      </c>
      <c r="AU151">
        <f t="shared" si="94"/>
        <v>1360.783168241815</v>
      </c>
      <c r="AW151">
        <v>1996</v>
      </c>
      <c r="AX151">
        <v>362.58</v>
      </c>
      <c r="AY151">
        <f t="shared" si="92"/>
        <v>1361.342363919129</v>
      </c>
      <c r="AZ151">
        <f t="shared" si="95"/>
        <v>1361.3468855923752</v>
      </c>
      <c r="BB151">
        <f t="shared" si="101"/>
        <v>1865.5416666666563</v>
      </c>
      <c r="BC151">
        <v>186507</v>
      </c>
      <c r="BD151">
        <v>-0.96</v>
      </c>
      <c r="BE151">
        <f t="shared" si="100"/>
        <v>-0.32</v>
      </c>
    </row>
    <row r="152" spans="1:57">
      <c r="A152">
        <f t="shared" si="102"/>
        <v>1868</v>
      </c>
      <c r="B152" t="s">
        <v>4</v>
      </c>
      <c r="C152">
        <f t="shared" si="87"/>
        <v>1868.3749999999889</v>
      </c>
      <c r="D152">
        <f>'NOAA-AMO-Raw'!F$13</f>
        <v>0.192</v>
      </c>
      <c r="H152">
        <f>'[2]TSI-Data-Yearly'!A402</f>
        <v>2004.5</v>
      </c>
      <c r="I152">
        <f>'[2]TSI-Data-Yearly'!C402</f>
        <v>1361.0001900000002</v>
      </c>
      <c r="J152">
        <f t="shared" si="76"/>
        <v>5.3386428572964606E-3</v>
      </c>
      <c r="K152">
        <f t="shared" si="67"/>
        <v>0</v>
      </c>
      <c r="L152">
        <f>AVERAGE(D1780:D1791)</f>
        <v>0.19141666666666668</v>
      </c>
      <c r="M152">
        <f t="shared" si="77"/>
        <v>0.14489716071432412</v>
      </c>
      <c r="N152">
        <f>[2]HadCRUT4!C153</f>
        <v>1862.3749999999889</v>
      </c>
      <c r="O152">
        <f>[2]HadCRUT4!D153</f>
        <v>-0.23300000000000001</v>
      </c>
      <c r="Q152">
        <f t="shared" si="78"/>
        <v>-1.5</v>
      </c>
      <c r="R152">
        <f t="shared" si="88"/>
        <v>1998.5</v>
      </c>
      <c r="S152">
        <f>AVERAGE(O1780:O1791)</f>
        <v>0.53683333333333327</v>
      </c>
      <c r="V152">
        <f t="shared" si="80"/>
        <v>-137.62500000001114</v>
      </c>
      <c r="W152">
        <f t="shared" si="81"/>
        <v>-31.583000000000002</v>
      </c>
      <c r="X152">
        <f t="shared" si="82"/>
        <v>-31.816000000000003</v>
      </c>
      <c r="Y152">
        <f t="shared" si="96"/>
        <v>-31.819615384615386</v>
      </c>
      <c r="Z152">
        <f t="shared" si="97"/>
        <v>-32.28923076923077</v>
      </c>
      <c r="AB152">
        <v>1991.2916666666554</v>
      </c>
      <c r="AC152">
        <v>-0.01</v>
      </c>
      <c r="AD152">
        <f t="shared" si="89"/>
        <v>0.12</v>
      </c>
      <c r="AE152">
        <f t="shared" si="83"/>
        <v>0.11</v>
      </c>
      <c r="AG152">
        <f t="shared" si="84"/>
        <v>-8.7083333333446262</v>
      </c>
      <c r="AH152">
        <f t="shared" si="85"/>
        <v>-31.240000000000002</v>
      </c>
      <c r="AI152">
        <f t="shared" si="86"/>
        <v>-31.130000000000003</v>
      </c>
      <c r="AJ152">
        <f t="shared" si="98"/>
        <v>-31.136153846153839</v>
      </c>
      <c r="AK152">
        <f t="shared" si="99"/>
        <v>-30.922307692307694</v>
      </c>
      <c r="AP152">
        <v>1970.4580000000001</v>
      </c>
      <c r="AQ152">
        <v>327.66000000000003</v>
      </c>
      <c r="AR152">
        <f t="shared" si="90"/>
        <v>1360.8671219256935</v>
      </c>
      <c r="AS152">
        <f t="shared" si="93"/>
        <v>1360.815454655235</v>
      </c>
      <c r="AT152">
        <f t="shared" si="91"/>
        <v>1360.8173872472782</v>
      </c>
      <c r="AU152">
        <f t="shared" si="94"/>
        <v>1360.7858049208439</v>
      </c>
      <c r="AW152">
        <v>1997</v>
      </c>
      <c r="AX152">
        <v>363.48</v>
      </c>
      <c r="AY152">
        <f t="shared" si="92"/>
        <v>1361.355894245723</v>
      </c>
      <c r="AZ152">
        <f t="shared" si="95"/>
        <v>1361.3715755473143</v>
      </c>
      <c r="BB152">
        <f t="shared" si="101"/>
        <v>1865.6249999999895</v>
      </c>
      <c r="BC152">
        <v>186508</v>
      </c>
      <c r="BD152">
        <v>-0.69</v>
      </c>
      <c r="BE152">
        <f t="shared" si="100"/>
        <v>-0.22999999999999998</v>
      </c>
    </row>
    <row r="153" spans="1:57">
      <c r="A153">
        <f t="shared" si="102"/>
        <v>1868</v>
      </c>
      <c r="B153" t="s">
        <v>5</v>
      </c>
      <c r="C153">
        <f t="shared" si="87"/>
        <v>1868.4583333333221</v>
      </c>
      <c r="D153">
        <f>'NOAA-AMO-Raw'!G$13</f>
        <v>0.33100000000000002</v>
      </c>
      <c r="H153">
        <f>'[2]TSI-Data-Yearly'!A403</f>
        <v>2005.5</v>
      </c>
      <c r="I153">
        <f>'[2]TSI-Data-Yearly'!C403</f>
        <v>1361.0327650000002</v>
      </c>
      <c r="J153">
        <f t="shared" si="76"/>
        <v>3.7680964285817686E-2</v>
      </c>
      <c r="K153">
        <f t="shared" si="67"/>
        <v>0</v>
      </c>
      <c r="L153">
        <f>AVERAGE(D1792:D1803)</f>
        <v>0.27699999999999997</v>
      </c>
      <c r="M153">
        <f t="shared" si="77"/>
        <v>0.21717024107145441</v>
      </c>
      <c r="N153">
        <f>[2]HadCRUT4!C154</f>
        <v>1862.4583333333221</v>
      </c>
      <c r="O153">
        <f>[2]HadCRUT4!D154</f>
        <v>-0.34100000000000003</v>
      </c>
      <c r="Q153">
        <f t="shared" si="78"/>
        <v>-0.5</v>
      </c>
      <c r="R153">
        <f t="shared" si="88"/>
        <v>1999.5</v>
      </c>
      <c r="S153">
        <f>AVERAGE(O1792:O1803)</f>
        <v>0.30675000000000002</v>
      </c>
      <c r="V153">
        <f t="shared" si="80"/>
        <v>-137.54166666667788</v>
      </c>
      <c r="W153">
        <f t="shared" si="81"/>
        <v>-31.691000000000003</v>
      </c>
      <c r="X153">
        <f t="shared" si="82"/>
        <v>-32.032000000000004</v>
      </c>
      <c r="Y153">
        <f t="shared" si="96"/>
        <v>-31.85561538461538</v>
      </c>
      <c r="Z153">
        <f t="shared" si="97"/>
        <v>-32.361230769230765</v>
      </c>
      <c r="AB153">
        <v>1991.3749999999886</v>
      </c>
      <c r="AC153">
        <v>0.12</v>
      </c>
      <c r="AD153">
        <f t="shared" si="89"/>
        <v>0.12</v>
      </c>
      <c r="AE153">
        <f t="shared" si="83"/>
        <v>0.24</v>
      </c>
      <c r="AG153">
        <f t="shared" si="84"/>
        <v>-8.6250000000113687</v>
      </c>
      <c r="AH153">
        <f t="shared" si="85"/>
        <v>-31.110000000000003</v>
      </c>
      <c r="AI153">
        <f t="shared" si="86"/>
        <v>-30.87</v>
      </c>
      <c r="AJ153">
        <f t="shared" si="98"/>
        <v>-31.158461538461538</v>
      </c>
      <c r="AK153">
        <f t="shared" si="99"/>
        <v>-30.966923076923074</v>
      </c>
      <c r="AP153">
        <v>1970.5419999999999</v>
      </c>
      <c r="AQ153">
        <v>326.35000000000002</v>
      </c>
      <c r="AR153">
        <f t="shared" si="90"/>
        <v>1360.8349031920461</v>
      </c>
      <c r="AS153">
        <f t="shared" si="93"/>
        <v>1360.8193519301215</v>
      </c>
      <c r="AT153">
        <f t="shared" si="91"/>
        <v>1360.7976931052358</v>
      </c>
      <c r="AU153">
        <f t="shared" si="94"/>
        <v>1360.788187183475</v>
      </c>
      <c r="AW153">
        <v>1998</v>
      </c>
      <c r="AX153">
        <v>366.27</v>
      </c>
      <c r="AY153">
        <f t="shared" si="92"/>
        <v>1361.3978382581647</v>
      </c>
      <c r="AZ153">
        <f t="shared" si="95"/>
        <v>1361.396739641903</v>
      </c>
      <c r="BB153">
        <f t="shared" si="101"/>
        <v>1865.7083333333228</v>
      </c>
      <c r="BC153">
        <v>186509</v>
      </c>
      <c r="BD153">
        <v>-0.73</v>
      </c>
      <c r="BE153">
        <f t="shared" si="100"/>
        <v>-0.24333333333333332</v>
      </c>
    </row>
    <row r="154" spans="1:57">
      <c r="A154">
        <f t="shared" si="102"/>
        <v>1868</v>
      </c>
      <c r="B154" t="s">
        <v>6</v>
      </c>
      <c r="C154">
        <f t="shared" si="87"/>
        <v>1868.5416666666554</v>
      </c>
      <c r="D154">
        <f>'NOAA-AMO-Raw'!H$13</f>
        <v>0.41099999999999998</v>
      </c>
      <c r="H154">
        <f>'[2]TSI-Data-Yearly'!A404</f>
        <v>2006.5</v>
      </c>
      <c r="I154">
        <f>'[2]TSI-Data-Yearly'!C404</f>
        <v>1361.0675100000003</v>
      </c>
      <c r="J154">
        <f t="shared" si="76"/>
        <v>7.217778571454303E-2</v>
      </c>
      <c r="K154">
        <f t="shared" si="67"/>
        <v>0</v>
      </c>
      <c r="L154">
        <f>AVERAGE(D1804:D1815)</f>
        <v>0.25199999999999995</v>
      </c>
      <c r="M154">
        <f t="shared" si="77"/>
        <v>0.2070444464286357</v>
      </c>
      <c r="N154">
        <f>[2]HadCRUT4!C155</f>
        <v>1862.5416666666554</v>
      </c>
      <c r="O154">
        <f>[2]HadCRUT4!D155</f>
        <v>-0.34</v>
      </c>
      <c r="Q154">
        <f t="shared" si="78"/>
        <v>0.5</v>
      </c>
      <c r="R154">
        <f t="shared" si="88"/>
        <v>2000.5</v>
      </c>
      <c r="S154">
        <f>AVERAGE(O1804:O1815)</f>
        <v>0.29583333333333334</v>
      </c>
      <c r="V154">
        <f t="shared" si="80"/>
        <v>-137.45833333334463</v>
      </c>
      <c r="W154">
        <f t="shared" si="81"/>
        <v>-31.69</v>
      </c>
      <c r="X154">
        <f t="shared" si="82"/>
        <v>-32.03</v>
      </c>
      <c r="Y154">
        <f t="shared" si="96"/>
        <v>-31.825153846153846</v>
      </c>
      <c r="Z154">
        <f t="shared" si="97"/>
        <v>-32.30030769230769</v>
      </c>
      <c r="AB154">
        <v>1991.4583333333219</v>
      </c>
      <c r="AC154">
        <v>0.31</v>
      </c>
      <c r="AD154">
        <f t="shared" si="89"/>
        <v>0.12</v>
      </c>
      <c r="AE154">
        <f t="shared" si="83"/>
        <v>0.43</v>
      </c>
      <c r="AG154">
        <f t="shared" si="84"/>
        <v>-8.5416666666781111</v>
      </c>
      <c r="AH154">
        <f t="shared" si="85"/>
        <v>-30.92</v>
      </c>
      <c r="AI154">
        <f t="shared" si="86"/>
        <v>-30.490000000000002</v>
      </c>
      <c r="AJ154">
        <f t="shared" si="98"/>
        <v>-31.199230769230766</v>
      </c>
      <c r="AK154">
        <f t="shared" si="99"/>
        <v>-31.048461538461542</v>
      </c>
      <c r="AP154">
        <v>1970.625</v>
      </c>
      <c r="AQ154">
        <v>324.69</v>
      </c>
      <c r="AR154">
        <f t="shared" si="90"/>
        <v>1360.7940763997908</v>
      </c>
      <c r="AS154">
        <f t="shared" si="93"/>
        <v>1360.8224735337924</v>
      </c>
      <c r="AT154">
        <f t="shared" si="91"/>
        <v>1360.7727371695178</v>
      </c>
      <c r="AU154">
        <f t="shared" si="94"/>
        <v>1360.7900953064561</v>
      </c>
      <c r="AW154">
        <v>1999</v>
      </c>
      <c r="AX154">
        <v>368.38</v>
      </c>
      <c r="AY154">
        <f t="shared" si="92"/>
        <v>1361.4295593571799</v>
      </c>
      <c r="AZ154">
        <f t="shared" si="95"/>
        <v>1361.4233839773499</v>
      </c>
      <c r="BB154">
        <f t="shared" si="101"/>
        <v>1865.7916666666561</v>
      </c>
      <c r="BC154">
        <v>186510</v>
      </c>
      <c r="BD154">
        <v>-0.61</v>
      </c>
      <c r="BE154">
        <f t="shared" si="100"/>
        <v>-0.20333333333333334</v>
      </c>
    </row>
    <row r="155" spans="1:57">
      <c r="A155">
        <f t="shared" si="102"/>
        <v>1868</v>
      </c>
      <c r="B155" t="s">
        <v>7</v>
      </c>
      <c r="C155">
        <f t="shared" si="87"/>
        <v>1868.6249999999886</v>
      </c>
      <c r="D155">
        <f>'NOAA-AMO-Raw'!I$13</f>
        <v>0.20799999999999999</v>
      </c>
      <c r="H155">
        <f>'[2]TSI-Data-Yearly'!A405</f>
        <v>2007.5</v>
      </c>
      <c r="I155">
        <f>'[2]TSI-Data-Yearly'!C405</f>
        <v>1361.0839800000001</v>
      </c>
      <c r="J155">
        <f t="shared" si="76"/>
        <v>8.8530142857199845E-2</v>
      </c>
      <c r="K155">
        <f t="shared" si="67"/>
        <v>0</v>
      </c>
      <c r="L155">
        <f>AVERAGE(D1816:D1827)</f>
        <v>0.13291666666666668</v>
      </c>
      <c r="M155">
        <f t="shared" si="77"/>
        <v>0.12182003571429997</v>
      </c>
      <c r="N155">
        <f>[2]HadCRUT4!C156</f>
        <v>1862.6249999999886</v>
      </c>
      <c r="O155">
        <f>[2]HadCRUT4!D156</f>
        <v>-0.69899999999999995</v>
      </c>
      <c r="Q155">
        <f t="shared" si="78"/>
        <v>1.5</v>
      </c>
      <c r="R155">
        <f t="shared" si="88"/>
        <v>2001.5</v>
      </c>
      <c r="S155">
        <f>AVERAGE(O1816:O1827)</f>
        <v>0.43958333333333327</v>
      </c>
      <c r="V155">
        <f t="shared" si="80"/>
        <v>-137.37500000001137</v>
      </c>
      <c r="W155">
        <f t="shared" si="81"/>
        <v>-32.048999999999999</v>
      </c>
      <c r="X155">
        <f t="shared" si="82"/>
        <v>-32.748000000000005</v>
      </c>
      <c r="Y155">
        <f t="shared" si="96"/>
        <v>-31.769461538461542</v>
      </c>
      <c r="Z155">
        <f t="shared" si="97"/>
        <v>-32.188923076923075</v>
      </c>
      <c r="AB155">
        <v>1991.5416666666551</v>
      </c>
      <c r="AC155">
        <v>0.14000000000000001</v>
      </c>
      <c r="AD155">
        <f t="shared" si="89"/>
        <v>0.12</v>
      </c>
      <c r="AE155">
        <f t="shared" si="83"/>
        <v>0.26</v>
      </c>
      <c r="AG155">
        <f t="shared" si="84"/>
        <v>-8.4583333333448536</v>
      </c>
      <c r="AH155">
        <f t="shared" si="85"/>
        <v>-31.09</v>
      </c>
      <c r="AI155">
        <f t="shared" si="86"/>
        <v>-30.830000000000002</v>
      </c>
      <c r="AJ155">
        <f t="shared" si="98"/>
        <v>-31.226153846153849</v>
      </c>
      <c r="AK155">
        <f t="shared" si="99"/>
        <v>-31.10230769230769</v>
      </c>
      <c r="AP155">
        <v>1970.7080000000001</v>
      </c>
      <c r="AQ155">
        <v>323.10000000000002</v>
      </c>
      <c r="AR155">
        <f t="shared" si="90"/>
        <v>1360.754971219257</v>
      </c>
      <c r="AS155">
        <f t="shared" si="93"/>
        <v>1360.8247248721977</v>
      </c>
      <c r="AT155">
        <f t="shared" si="91"/>
        <v>1360.748833592535</v>
      </c>
      <c r="AU155">
        <f t="shared" si="94"/>
        <v>1360.7914714678789</v>
      </c>
      <c r="AW155">
        <v>2000</v>
      </c>
      <c r="AX155">
        <v>369.64</v>
      </c>
      <c r="AY155">
        <f t="shared" si="92"/>
        <v>1361.4485018144114</v>
      </c>
      <c r="AZ155">
        <f t="shared" si="95"/>
        <v>1361.4516704549983</v>
      </c>
      <c r="BB155">
        <f t="shared" si="101"/>
        <v>1865.8749999999893</v>
      </c>
      <c r="BC155">
        <v>186511</v>
      </c>
      <c r="BD155">
        <v>-0.62</v>
      </c>
      <c r="BE155">
        <f t="shared" si="100"/>
        <v>-0.20666666666666667</v>
      </c>
    </row>
    <row r="156" spans="1:57">
      <c r="A156">
        <f t="shared" si="102"/>
        <v>1868</v>
      </c>
      <c r="B156" t="s">
        <v>8</v>
      </c>
      <c r="C156">
        <f t="shared" si="87"/>
        <v>1868.7083333333219</v>
      </c>
      <c r="D156">
        <f>'NOAA-AMO-Raw'!J$13</f>
        <v>0.152</v>
      </c>
      <c r="H156">
        <f>'[2]TSI-Data-Yearly'!A406</f>
        <v>2008.5</v>
      </c>
      <c r="I156">
        <f>'[2]TSI-Data-Yearly'!C406</f>
        <v>1361.0810049999998</v>
      </c>
      <c r="J156">
        <f t="shared" si="76"/>
        <v>8.5576392856869132E-2</v>
      </c>
      <c r="K156">
        <f t="shared" si="67"/>
        <v>0</v>
      </c>
      <c r="L156">
        <f>AVERAGE(D1828:D1839)</f>
        <v>0.12366666666666666</v>
      </c>
      <c r="M156">
        <f t="shared" si="77"/>
        <v>0.11414409821421728</v>
      </c>
      <c r="N156">
        <f>[2]HadCRUT4!C157</f>
        <v>1862.7083333333219</v>
      </c>
      <c r="O156">
        <f>[2]HadCRUT4!D157</f>
        <v>-0.41799999999999998</v>
      </c>
      <c r="Q156">
        <f t="shared" si="78"/>
        <v>2.5</v>
      </c>
      <c r="R156">
        <f t="shared" si="88"/>
        <v>2002.5</v>
      </c>
      <c r="S156">
        <f>AVERAGE(O1828:O1839)</f>
        <v>0.49783333333333329</v>
      </c>
      <c r="V156">
        <f t="shared" si="80"/>
        <v>-137.29166666667811</v>
      </c>
      <c r="W156">
        <f t="shared" si="81"/>
        <v>-31.768000000000001</v>
      </c>
      <c r="X156">
        <f t="shared" si="82"/>
        <v>-32.186</v>
      </c>
      <c r="Y156">
        <f t="shared" si="96"/>
        <v>-31.737307692307695</v>
      </c>
      <c r="Z156">
        <f t="shared" si="97"/>
        <v>-32.124615384615389</v>
      </c>
      <c r="AB156">
        <v>1991.6249999999884</v>
      </c>
      <c r="AC156">
        <v>0.15</v>
      </c>
      <c r="AD156">
        <f t="shared" si="89"/>
        <v>0.12</v>
      </c>
      <c r="AE156">
        <f t="shared" si="83"/>
        <v>0.27</v>
      </c>
      <c r="AG156">
        <f t="shared" si="84"/>
        <v>-8.3750000000115961</v>
      </c>
      <c r="AH156">
        <f t="shared" si="85"/>
        <v>-31.080000000000002</v>
      </c>
      <c r="AI156">
        <f t="shared" si="86"/>
        <v>-30.810000000000002</v>
      </c>
      <c r="AJ156">
        <f t="shared" si="98"/>
        <v>-31.246153846153849</v>
      </c>
      <c r="AK156">
        <f t="shared" si="99"/>
        <v>-31.142307692307693</v>
      </c>
      <c r="AP156">
        <v>1970.7919999999999</v>
      </c>
      <c r="AQ156">
        <v>323.16000000000003</v>
      </c>
      <c r="AR156">
        <f t="shared" si="90"/>
        <v>1360.7564468864468</v>
      </c>
      <c r="AS156">
        <f t="shared" si="93"/>
        <v>1360.8264464839192</v>
      </c>
      <c r="AT156">
        <f t="shared" si="91"/>
        <v>1360.7497356143078</v>
      </c>
      <c r="AU156">
        <f t="shared" si="94"/>
        <v>1360.7925238266141</v>
      </c>
      <c r="AW156">
        <v>2001</v>
      </c>
      <c r="AX156">
        <v>371.15</v>
      </c>
      <c r="AY156">
        <f t="shared" si="92"/>
        <v>1361.4712026956972</v>
      </c>
      <c r="AZ156">
        <f t="shared" si="95"/>
        <v>1361.4803038640982</v>
      </c>
      <c r="BB156">
        <f t="shared" si="101"/>
        <v>1865.9583333333226</v>
      </c>
      <c r="BC156">
        <v>186512</v>
      </c>
      <c r="BD156">
        <v>-0.76</v>
      </c>
      <c r="BE156">
        <f t="shared" si="100"/>
        <v>-0.25333333333333335</v>
      </c>
    </row>
    <row r="157" spans="1:57">
      <c r="A157">
        <f t="shared" si="102"/>
        <v>1868</v>
      </c>
      <c r="B157" t="s">
        <v>9</v>
      </c>
      <c r="C157">
        <f t="shared" si="87"/>
        <v>1868.7916666666551</v>
      </c>
      <c r="D157">
        <f>'NOAA-AMO-Raw'!K$13</f>
        <v>-0.108</v>
      </c>
      <c r="H157">
        <f>'[2]TSI-Data-Yearly'!A407</f>
        <v>2009.5</v>
      </c>
      <c r="I157">
        <f>'[2]TSI-Data-Yearly'!C407</f>
        <v>1361.0758789473684</v>
      </c>
      <c r="J157">
        <f t="shared" si="76"/>
        <v>8.0486954887181938E-2</v>
      </c>
      <c r="K157">
        <f t="shared" si="67"/>
        <v>0</v>
      </c>
      <c r="L157">
        <f>AVERAGE(D1840:D1851)</f>
        <v>2.466666666666667E-2</v>
      </c>
      <c r="M157">
        <f t="shared" si="77"/>
        <v>3.8621738721795487E-2</v>
      </c>
      <c r="N157">
        <f>[2]HadCRUT4!C158</f>
        <v>1862.7916666666551</v>
      </c>
      <c r="O157">
        <f>[2]HadCRUT4!D158</f>
        <v>-0.42599999999999999</v>
      </c>
      <c r="Q157">
        <f t="shared" si="78"/>
        <v>3.5</v>
      </c>
      <c r="R157">
        <f t="shared" si="88"/>
        <v>2003.5</v>
      </c>
      <c r="S157">
        <f>AVERAGE(O1840:O1851)</f>
        <v>0.5093333333333333</v>
      </c>
      <c r="V157">
        <f t="shared" si="80"/>
        <v>-137.20833333334485</v>
      </c>
      <c r="W157">
        <f t="shared" si="81"/>
        <v>-31.776</v>
      </c>
      <c r="X157">
        <f t="shared" si="82"/>
        <v>-32.201999999999998</v>
      </c>
      <c r="Y157">
        <f t="shared" si="96"/>
        <v>-31.724769230769233</v>
      </c>
      <c r="Z157">
        <f t="shared" si="97"/>
        <v>-32.099538461538465</v>
      </c>
      <c r="AB157">
        <v>1991.7083333333217</v>
      </c>
      <c r="AC157">
        <v>-0.05</v>
      </c>
      <c r="AD157">
        <f t="shared" si="89"/>
        <v>0.12</v>
      </c>
      <c r="AE157">
        <f t="shared" si="83"/>
        <v>6.9999999999999993E-2</v>
      </c>
      <c r="AG157">
        <f t="shared" si="84"/>
        <v>-8.2916666666783385</v>
      </c>
      <c r="AH157">
        <f t="shared" si="85"/>
        <v>-31.28</v>
      </c>
      <c r="AI157">
        <f t="shared" si="86"/>
        <v>-31.21</v>
      </c>
      <c r="AJ157">
        <f t="shared" si="98"/>
        <v>-31.263076923076923</v>
      </c>
      <c r="AK157">
        <f t="shared" si="99"/>
        <v>-31.176153846153849</v>
      </c>
      <c r="AP157">
        <v>1970.875</v>
      </c>
      <c r="AQ157">
        <v>323.98</v>
      </c>
      <c r="AR157">
        <f t="shared" si="90"/>
        <v>1360.7766143380429</v>
      </c>
      <c r="AS157">
        <f t="shared" si="93"/>
        <v>1360.8279410699192</v>
      </c>
      <c r="AT157">
        <f t="shared" si="91"/>
        <v>1360.7620632452047</v>
      </c>
      <c r="AU157">
        <f t="shared" si="94"/>
        <v>1360.7934374127685</v>
      </c>
      <c r="AW157">
        <v>2002</v>
      </c>
      <c r="AX157">
        <v>373.15</v>
      </c>
      <c r="AY157">
        <f t="shared" si="92"/>
        <v>1361.5012700881284</v>
      </c>
      <c r="AZ157">
        <f t="shared" si="95"/>
        <v>1361.5089719663433</v>
      </c>
      <c r="BB157">
        <f t="shared" si="101"/>
        <v>1866.0416666666558</v>
      </c>
      <c r="BC157">
        <v>186601</v>
      </c>
      <c r="BD157">
        <v>-2.31</v>
      </c>
      <c r="BE157">
        <f t="shared" si="100"/>
        <v>-0.77</v>
      </c>
    </row>
    <row r="158" spans="1:57">
      <c r="A158">
        <f t="shared" si="102"/>
        <v>1868</v>
      </c>
      <c r="B158" t="s">
        <v>10</v>
      </c>
      <c r="C158">
        <f t="shared" si="87"/>
        <v>1868.8749999999884</v>
      </c>
      <c r="D158">
        <f>'NOAA-AMO-Raw'!L$13</f>
        <v>-5.0999999999999997E-2</v>
      </c>
      <c r="H158">
        <f>'[2]TSI-Data-Yearly'!A408</f>
        <v>2010.5</v>
      </c>
      <c r="I158">
        <f>'[2]TSI-Data-Yearly'!C408</f>
        <v>1361.053288888889</v>
      </c>
      <c r="J158">
        <f t="shared" si="76"/>
        <v>5.8058253968341633E-2</v>
      </c>
      <c r="K158">
        <f t="shared" ref="K158:K221" si="103">K157</f>
        <v>0</v>
      </c>
      <c r="L158">
        <f>AVERAGE(D1852:D1863)</f>
        <v>0.33524999999999999</v>
      </c>
      <c r="M158">
        <f t="shared" si="77"/>
        <v>0.26595206349208539</v>
      </c>
      <c r="N158">
        <f>[2]HadCRUT4!C159</f>
        <v>1862.8749999999884</v>
      </c>
      <c r="O158">
        <f>[2]HadCRUT4!D159</f>
        <v>-0.76500000000000001</v>
      </c>
      <c r="Q158">
        <f t="shared" si="78"/>
        <v>4.5</v>
      </c>
      <c r="R158">
        <f t="shared" si="88"/>
        <v>2004.5</v>
      </c>
      <c r="S158">
        <f>AVERAGE(O1852:O1863)</f>
        <v>0.44833333333333331</v>
      </c>
      <c r="V158">
        <f t="shared" si="80"/>
        <v>-137.1250000000116</v>
      </c>
      <c r="W158">
        <f t="shared" si="81"/>
        <v>-32.115000000000002</v>
      </c>
      <c r="X158">
        <f t="shared" si="82"/>
        <v>-32.880000000000003</v>
      </c>
      <c r="Y158">
        <f t="shared" si="96"/>
        <v>-31.730538461538465</v>
      </c>
      <c r="Z158">
        <f t="shared" si="97"/>
        <v>-32.111076923076929</v>
      </c>
      <c r="AB158">
        <v>1991.7916666666549</v>
      </c>
      <c r="AC158">
        <v>-0.21</v>
      </c>
      <c r="AD158">
        <f t="shared" si="89"/>
        <v>0.12</v>
      </c>
      <c r="AE158">
        <f t="shared" si="83"/>
        <v>-0.09</v>
      </c>
      <c r="AG158">
        <f t="shared" si="84"/>
        <v>-8.208333333345081</v>
      </c>
      <c r="AH158">
        <f t="shared" si="85"/>
        <v>-31.44</v>
      </c>
      <c r="AI158">
        <f t="shared" si="86"/>
        <v>-31.53</v>
      </c>
      <c r="AJ158">
        <f t="shared" si="98"/>
        <v>-31.301538461538463</v>
      </c>
      <c r="AK158">
        <f t="shared" si="99"/>
        <v>-31.253076923076922</v>
      </c>
      <c r="AP158">
        <v>1970.9580000000001</v>
      </c>
      <c r="AQ158">
        <v>325.13</v>
      </c>
      <c r="AR158">
        <f t="shared" si="90"/>
        <v>1360.8048979591838</v>
      </c>
      <c r="AS158">
        <f t="shared" si="93"/>
        <v>1360.8288870104257</v>
      </c>
      <c r="AT158">
        <f t="shared" si="91"/>
        <v>1360.7793519958527</v>
      </c>
      <c r="AU158">
        <f t="shared" si="94"/>
        <v>1360.7940156318537</v>
      </c>
      <c r="AW158">
        <v>2003</v>
      </c>
      <c r="AX158">
        <v>375.64</v>
      </c>
      <c r="AY158">
        <f t="shared" si="92"/>
        <v>1361.5387039917055</v>
      </c>
      <c r="AZ158">
        <f t="shared" si="95"/>
        <v>1361.537154364557</v>
      </c>
      <c r="BB158">
        <f t="shared" si="101"/>
        <v>1866.1249999999891</v>
      </c>
      <c r="BC158">
        <v>186602</v>
      </c>
      <c r="BD158">
        <v>-2.27</v>
      </c>
      <c r="BE158">
        <f t="shared" si="100"/>
        <v>-0.75666666666666671</v>
      </c>
    </row>
    <row r="159" spans="1:57">
      <c r="A159">
        <f t="shared" si="102"/>
        <v>1868</v>
      </c>
      <c r="B159" t="s">
        <v>11</v>
      </c>
      <c r="C159">
        <f t="shared" si="87"/>
        <v>1868.9583333333217</v>
      </c>
      <c r="D159">
        <f>'NOAA-AMO-Raw'!M$13</f>
        <v>0.128</v>
      </c>
      <c r="H159">
        <f>'[2]TSI-Data-Yearly'!A409</f>
        <v>2011.5</v>
      </c>
      <c r="I159">
        <f>'[2]TSI-Data-Yearly'!C409</f>
        <v>1361.0174352941176</v>
      </c>
      <c r="J159">
        <f t="shared" si="76"/>
        <v>2.2460756302429608E-2</v>
      </c>
      <c r="K159">
        <f t="shared" si="103"/>
        <v>0</v>
      </c>
      <c r="L159">
        <f>AVERAGE(D1864:D1875)</f>
        <v>8.7750000000000009E-2</v>
      </c>
      <c r="M159">
        <f t="shared" si="77"/>
        <v>7.1427689075607412E-2</v>
      </c>
      <c r="N159">
        <f>[2]HadCRUT4!C160</f>
        <v>1862.9583333333217</v>
      </c>
      <c r="O159">
        <f>[2]HadCRUT4!D160</f>
        <v>-0.89400000000000002</v>
      </c>
      <c r="Q159">
        <f t="shared" si="78"/>
        <v>5.5</v>
      </c>
      <c r="R159">
        <f t="shared" si="88"/>
        <v>2005.5</v>
      </c>
      <c r="S159">
        <f>AVERAGE(O1864:O1875)</f>
        <v>0.54508333333333336</v>
      </c>
      <c r="V159">
        <f t="shared" si="80"/>
        <v>-137.04166666667834</v>
      </c>
      <c r="W159">
        <f t="shared" si="81"/>
        <v>-32.244</v>
      </c>
      <c r="X159">
        <f t="shared" si="82"/>
        <v>-33.137999999999998</v>
      </c>
      <c r="Y159">
        <f t="shared" si="96"/>
        <v>-31.743615384615389</v>
      </c>
      <c r="Z159">
        <f t="shared" si="97"/>
        <v>-32.137230769230776</v>
      </c>
      <c r="AB159">
        <v>1991.8749999999882</v>
      </c>
      <c r="AC159">
        <v>-0.27</v>
      </c>
      <c r="AD159">
        <f t="shared" si="89"/>
        <v>0.12</v>
      </c>
      <c r="AE159">
        <f t="shared" si="83"/>
        <v>-0.15000000000000002</v>
      </c>
      <c r="AG159">
        <f t="shared" si="84"/>
        <v>-8.1250000000118234</v>
      </c>
      <c r="AH159">
        <f t="shared" si="85"/>
        <v>-31.5</v>
      </c>
      <c r="AI159">
        <f t="shared" si="86"/>
        <v>-31.650000000000002</v>
      </c>
      <c r="AJ159">
        <f t="shared" si="98"/>
        <v>-31.318461538461538</v>
      </c>
      <c r="AK159">
        <f t="shared" si="99"/>
        <v>-31.286923076923074</v>
      </c>
      <c r="AP159">
        <v>1971.0419999999999</v>
      </c>
      <c r="AQ159">
        <v>326.17</v>
      </c>
      <c r="AR159">
        <f t="shared" si="90"/>
        <v>1360.8304761904762</v>
      </c>
      <c r="AS159">
        <f t="shared" si="93"/>
        <v>1360.8282816085014</v>
      </c>
      <c r="AT159">
        <f t="shared" si="91"/>
        <v>1360.794987039917</v>
      </c>
      <c r="AU159">
        <f t="shared" si="94"/>
        <v>1360.7936455716394</v>
      </c>
      <c r="AW159">
        <v>2004</v>
      </c>
      <c r="AX159">
        <v>377.44</v>
      </c>
      <c r="AY159">
        <f t="shared" si="92"/>
        <v>1361.5657646448935</v>
      </c>
      <c r="AZ159">
        <f t="shared" si="95"/>
        <v>1361.5669095186822</v>
      </c>
      <c r="BB159">
        <f t="shared" si="101"/>
        <v>1866.2083333333223</v>
      </c>
      <c r="BC159">
        <v>186603</v>
      </c>
      <c r="BD159">
        <v>-2.2200000000000002</v>
      </c>
      <c r="BE159">
        <f t="shared" si="100"/>
        <v>-0.7400000000000001</v>
      </c>
    </row>
    <row r="160" spans="1:57">
      <c r="A160">
        <f t="shared" si="102"/>
        <v>1869</v>
      </c>
      <c r="B160" t="s">
        <v>0</v>
      </c>
      <c r="C160">
        <f t="shared" si="87"/>
        <v>1869.0416666666549</v>
      </c>
      <c r="D160">
        <f>'NOAA-AMO-Raw'!B$14</f>
        <v>-0.108</v>
      </c>
      <c r="H160">
        <f>'[2]TSI-Data-Yearly'!A410</f>
        <v>2012.5</v>
      </c>
      <c r="I160">
        <f>'[2]TSI-Data-Yearly'!C410</f>
        <v>1360.9828312500001</v>
      </c>
      <c r="J160">
        <f t="shared" si="76"/>
        <v>-1.1896116071358098E-2</v>
      </c>
      <c r="K160">
        <f t="shared" si="103"/>
        <v>0</v>
      </c>
      <c r="L160">
        <f>AVERAGE(D1876:D1887)</f>
        <v>0.19950000000000001</v>
      </c>
      <c r="M160">
        <f t="shared" si="77"/>
        <v>0.14665097098216048</v>
      </c>
      <c r="N160">
        <f>[2]HadCRUT4!C161</f>
        <v>1863.0416666666549</v>
      </c>
      <c r="O160">
        <f>[2]HadCRUT4!D161</f>
        <v>0.128</v>
      </c>
      <c r="Q160">
        <f t="shared" si="78"/>
        <v>6.5</v>
      </c>
      <c r="R160">
        <f t="shared" si="88"/>
        <v>2006.5</v>
      </c>
      <c r="S160">
        <f>AVERAGE(O1876:O1887)</f>
        <v>0.5046666666666666</v>
      </c>
      <c r="V160">
        <f t="shared" si="80"/>
        <v>-136.95833333334508</v>
      </c>
      <c r="W160">
        <f t="shared" si="81"/>
        <v>-31.222000000000001</v>
      </c>
      <c r="X160">
        <f t="shared" si="82"/>
        <v>-31.094000000000001</v>
      </c>
      <c r="Y160">
        <f t="shared" si="96"/>
        <v>-31.749846153846153</v>
      </c>
      <c r="Z160">
        <f t="shared" si="97"/>
        <v>-32.149692307692312</v>
      </c>
      <c r="AB160">
        <v>1991.9583333333214</v>
      </c>
      <c r="AC160">
        <v>-0.28000000000000003</v>
      </c>
      <c r="AD160">
        <f t="shared" si="89"/>
        <v>0.12</v>
      </c>
      <c r="AE160">
        <f t="shared" si="83"/>
        <v>-0.16000000000000003</v>
      </c>
      <c r="AG160">
        <f t="shared" si="84"/>
        <v>-8.0416666666785659</v>
      </c>
      <c r="AH160">
        <f t="shared" si="85"/>
        <v>-31.51</v>
      </c>
      <c r="AI160">
        <f t="shared" si="86"/>
        <v>-31.67</v>
      </c>
      <c r="AJ160">
        <f t="shared" si="98"/>
        <v>-31.343846153846151</v>
      </c>
      <c r="AK160">
        <f t="shared" si="99"/>
        <v>-31.337692307692308</v>
      </c>
      <c r="AP160">
        <v>1971.125</v>
      </c>
      <c r="AQ160">
        <v>326.68</v>
      </c>
      <c r="AR160">
        <f t="shared" si="90"/>
        <v>1360.8430193615909</v>
      </c>
      <c r="AS160">
        <f t="shared" si="93"/>
        <v>1360.8265978344002</v>
      </c>
      <c r="AT160">
        <f t="shared" si="91"/>
        <v>1360.802654224987</v>
      </c>
      <c r="AU160">
        <f t="shared" si="94"/>
        <v>1360.7926163416678</v>
      </c>
      <c r="AW160">
        <v>2005</v>
      </c>
      <c r="AX160">
        <v>379.46</v>
      </c>
      <c r="AY160">
        <f t="shared" si="92"/>
        <v>1361.5961327112493</v>
      </c>
      <c r="AZ160">
        <f t="shared" si="95"/>
        <v>1361.5956817003628</v>
      </c>
      <c r="BB160">
        <f t="shared" si="101"/>
        <v>1866.2916666666556</v>
      </c>
      <c r="BC160">
        <v>186604</v>
      </c>
      <c r="BD160">
        <v>-1.1599999999999999</v>
      </c>
      <c r="BE160">
        <f t="shared" si="100"/>
        <v>-0.38666666666666666</v>
      </c>
    </row>
    <row r="161" spans="1:57">
      <c r="A161">
        <f t="shared" si="102"/>
        <v>1869</v>
      </c>
      <c r="B161" t="s">
        <v>1</v>
      </c>
      <c r="C161">
        <f t="shared" si="87"/>
        <v>1869.1249999999882</v>
      </c>
      <c r="D161">
        <f>'NOAA-AMO-Raw'!C$14</f>
        <v>9.7000000000000003E-2</v>
      </c>
      <c r="H161">
        <f>'[2]TSI-Data-Yearly'!A411</f>
        <v>2013.5</v>
      </c>
      <c r="I161">
        <f>'[2]TSI-Data-Yearly'!C411</f>
        <v>1360.9393066666667</v>
      </c>
      <c r="J161">
        <f t="shared" si="76"/>
        <v>-5.5109809523866848E-2</v>
      </c>
      <c r="K161">
        <f t="shared" si="103"/>
        <v>0</v>
      </c>
      <c r="L161">
        <f>AVERAGE(D1888:D1899)</f>
        <v>0.1525</v>
      </c>
      <c r="M161">
        <f t="shared" si="77"/>
        <v>0.10059754761903329</v>
      </c>
      <c r="N161">
        <f>[2]HadCRUT4!C162</f>
        <v>1863.1249999999882</v>
      </c>
      <c r="O161">
        <f>[2]HadCRUT4!D162</f>
        <v>-2.9000000000000001E-2</v>
      </c>
      <c r="Q161">
        <f t="shared" si="78"/>
        <v>7.5</v>
      </c>
      <c r="R161">
        <f t="shared" si="88"/>
        <v>2007.5</v>
      </c>
      <c r="S161">
        <f>AVERAGE(O1888:O1899)</f>
        <v>0.49208333333333326</v>
      </c>
      <c r="V161">
        <f t="shared" si="80"/>
        <v>-136.87500000001182</v>
      </c>
      <c r="W161">
        <f t="shared" si="81"/>
        <v>-31.379000000000001</v>
      </c>
      <c r="X161">
        <f t="shared" si="82"/>
        <v>-31.408000000000001</v>
      </c>
      <c r="Y161">
        <f t="shared" si="96"/>
        <v>-31.747999999999998</v>
      </c>
      <c r="Z161">
        <f t="shared" si="97"/>
        <v>-32.146000000000008</v>
      </c>
      <c r="AB161">
        <v>1992.0416666666547</v>
      </c>
      <c r="AC161">
        <v>-0.19</v>
      </c>
      <c r="AD161">
        <f t="shared" si="89"/>
        <v>0.12</v>
      </c>
      <c r="AE161">
        <f t="shared" si="83"/>
        <v>-7.0000000000000007E-2</v>
      </c>
      <c r="AG161">
        <f t="shared" si="84"/>
        <v>-7.9583333333453083</v>
      </c>
      <c r="AH161">
        <f t="shared" si="85"/>
        <v>-31.42</v>
      </c>
      <c r="AI161">
        <f t="shared" si="86"/>
        <v>-31.490000000000002</v>
      </c>
      <c r="AJ161">
        <f t="shared" si="98"/>
        <v>-31.396153846153844</v>
      </c>
      <c r="AK161">
        <f t="shared" si="99"/>
        <v>-31.442307692307693</v>
      </c>
      <c r="AP161">
        <v>1971.2080000000001</v>
      </c>
      <c r="AQ161">
        <v>327.18</v>
      </c>
      <c r="AR161">
        <f t="shared" si="90"/>
        <v>1360.8553165881738</v>
      </c>
      <c r="AS161">
        <f t="shared" si="93"/>
        <v>1360.8240816326534</v>
      </c>
      <c r="AT161">
        <f t="shared" si="91"/>
        <v>1360.8101710730948</v>
      </c>
      <c r="AU161">
        <f t="shared" si="94"/>
        <v>1360.7910782789008</v>
      </c>
      <c r="AW161">
        <v>2006</v>
      </c>
      <c r="AX161">
        <v>381.59</v>
      </c>
      <c r="AY161">
        <f t="shared" si="92"/>
        <v>1361.6281544841886</v>
      </c>
      <c r="BB161">
        <f t="shared" si="101"/>
        <v>1866.3749999999889</v>
      </c>
      <c r="BC161">
        <v>186605</v>
      </c>
      <c r="BD161">
        <v>-0.68</v>
      </c>
      <c r="BE161">
        <f t="shared" si="100"/>
        <v>-0.22666666666666668</v>
      </c>
    </row>
    <row r="162" spans="1:57">
      <c r="A162">
        <f t="shared" si="102"/>
        <v>1869</v>
      </c>
      <c r="B162" t="s">
        <v>2</v>
      </c>
      <c r="C162">
        <f t="shared" si="87"/>
        <v>1869.2083333333214</v>
      </c>
      <c r="D162">
        <f>'NOAA-AMO-Raw'!D$14</f>
        <v>8.3000000000000004E-2</v>
      </c>
      <c r="H162">
        <f>'[2]TSI-Data-Yearly'!A412</f>
        <v>2014.5</v>
      </c>
      <c r="I162">
        <f>'[2]TSI-Data-Yearly'!C412</f>
        <v>1360.9335428571426</v>
      </c>
      <c r="J162">
        <f t="shared" si="76"/>
        <v>-6.0832448979906417E-2</v>
      </c>
      <c r="K162">
        <f t="shared" si="103"/>
        <v>0</v>
      </c>
      <c r="L162">
        <f>AVERAGE(D1900:D1911)</f>
        <v>8.7833333333333333E-2</v>
      </c>
      <c r="M162">
        <f t="shared" si="77"/>
        <v>5.0666887755023399E-2</v>
      </c>
      <c r="N162">
        <f>[2]HadCRUT4!C163</f>
        <v>1863.2083333333214</v>
      </c>
      <c r="O162">
        <f>[2]HadCRUT4!D163</f>
        <v>-0.36699999999999999</v>
      </c>
      <c r="Q162">
        <f t="shared" si="78"/>
        <v>8.5</v>
      </c>
      <c r="R162">
        <f t="shared" si="88"/>
        <v>2008.5</v>
      </c>
      <c r="S162">
        <f>AVERAGE(O1900:O1911)</f>
        <v>0.39391666666666669</v>
      </c>
      <c r="V162">
        <f t="shared" si="80"/>
        <v>-136.79166666667857</v>
      </c>
      <c r="W162">
        <f t="shared" si="81"/>
        <v>-31.717000000000002</v>
      </c>
      <c r="X162">
        <f t="shared" si="82"/>
        <v>-32.084000000000003</v>
      </c>
      <c r="Y162">
        <f t="shared" si="96"/>
        <v>-31.719153846153844</v>
      </c>
      <c r="Z162">
        <f t="shared" si="97"/>
        <v>-32.088307692307694</v>
      </c>
      <c r="AB162">
        <v>1992.1249999999879</v>
      </c>
      <c r="AC162">
        <v>-0.23</v>
      </c>
      <c r="AD162">
        <f t="shared" si="89"/>
        <v>0.12</v>
      </c>
      <c r="AE162">
        <f t="shared" si="83"/>
        <v>-0.11000000000000001</v>
      </c>
      <c r="AG162">
        <f t="shared" si="84"/>
        <v>-7.8750000000120508</v>
      </c>
      <c r="AH162">
        <f t="shared" si="85"/>
        <v>-31.46</v>
      </c>
      <c r="AI162">
        <f t="shared" si="86"/>
        <v>-31.57</v>
      </c>
      <c r="AJ162">
        <f t="shared" si="98"/>
        <v>-31.441538461538467</v>
      </c>
      <c r="AK162">
        <f t="shared" si="99"/>
        <v>-31.533076923076919</v>
      </c>
      <c r="AP162">
        <v>1971.2919999999999</v>
      </c>
      <c r="AQ162">
        <v>327.78</v>
      </c>
      <c r="AR162">
        <f t="shared" si="90"/>
        <v>1360.8700732600732</v>
      </c>
      <c r="AS162">
        <f t="shared" si="93"/>
        <v>1360.8249708167291</v>
      </c>
      <c r="AT162">
        <f t="shared" si="91"/>
        <v>1360.8191912908242</v>
      </c>
      <c r="AU162">
        <f t="shared" si="94"/>
        <v>1360.7916218048413</v>
      </c>
      <c r="AW162">
        <v>2007</v>
      </c>
      <c r="AX162">
        <v>383.37</v>
      </c>
      <c r="AY162">
        <f t="shared" si="92"/>
        <v>1361.6549144634525</v>
      </c>
      <c r="BB162">
        <f t="shared" si="101"/>
        <v>1866.4583333333221</v>
      </c>
      <c r="BC162">
        <v>186606</v>
      </c>
      <c r="BD162">
        <v>-0.84</v>
      </c>
      <c r="BE162">
        <f t="shared" si="100"/>
        <v>-0.27999999999999997</v>
      </c>
    </row>
    <row r="163" spans="1:57">
      <c r="A163">
        <f t="shared" si="102"/>
        <v>1869</v>
      </c>
      <c r="B163" t="s">
        <v>3</v>
      </c>
      <c r="C163">
        <f t="shared" si="87"/>
        <v>1869.2916666666547</v>
      </c>
      <c r="D163">
        <f>'NOAA-AMO-Raw'!E$14</f>
        <v>0.25</v>
      </c>
      <c r="H163">
        <f>'[2]TSI-Data-Yearly'!A413</f>
        <v>2015.5</v>
      </c>
      <c r="I163">
        <f>'[2]TSI-Data-Yearly'!C413</f>
        <v>1360.9346923076921</v>
      </c>
      <c r="J163">
        <f t="shared" si="76"/>
        <v>-5.9691208791455175E-2</v>
      </c>
      <c r="K163">
        <f t="shared" si="103"/>
        <v>0</v>
      </c>
      <c r="L163">
        <f>AVERAGE(D1912:D1923)</f>
        <v>0.10016666666666667</v>
      </c>
      <c r="M163">
        <f t="shared" si="77"/>
        <v>6.0202197802136204E-2</v>
      </c>
      <c r="N163">
        <f>[2]HadCRUT4!C164</f>
        <v>1863.2916666666547</v>
      </c>
      <c r="O163">
        <f>[2]HadCRUT4!D164</f>
        <v>-0.24099999999999999</v>
      </c>
      <c r="Q163">
        <f t="shared" si="78"/>
        <v>9.5</v>
      </c>
      <c r="R163">
        <f t="shared" si="88"/>
        <v>2009.5</v>
      </c>
      <c r="S163">
        <f>AVERAGE(O1912:O1923)</f>
        <v>0.50616666666666676</v>
      </c>
      <c r="V163">
        <f t="shared" si="80"/>
        <v>-136.70833333334531</v>
      </c>
      <c r="W163">
        <f t="shared" si="81"/>
        <v>-31.591000000000001</v>
      </c>
      <c r="X163">
        <f t="shared" si="82"/>
        <v>-31.832000000000001</v>
      </c>
      <c r="Y163">
        <f t="shared" si="96"/>
        <v>-31.716615384615384</v>
      </c>
      <c r="Z163">
        <f t="shared" si="97"/>
        <v>-32.083230769230767</v>
      </c>
      <c r="AB163">
        <v>1992.2083333333212</v>
      </c>
      <c r="AC163">
        <v>-0.14000000000000001</v>
      </c>
      <c r="AD163">
        <f t="shared" si="89"/>
        <v>0.12</v>
      </c>
      <c r="AE163">
        <f t="shared" si="83"/>
        <v>-2.0000000000000018E-2</v>
      </c>
      <c r="AG163">
        <f t="shared" si="84"/>
        <v>-7.7916666666787933</v>
      </c>
      <c r="AH163">
        <f t="shared" si="85"/>
        <v>-31.37</v>
      </c>
      <c r="AI163">
        <f t="shared" si="86"/>
        <v>-31.39</v>
      </c>
      <c r="AJ163">
        <f t="shared" si="98"/>
        <v>-31.486153846153851</v>
      </c>
      <c r="AK163">
        <f t="shared" si="99"/>
        <v>-31.622307692307693</v>
      </c>
      <c r="AP163">
        <v>1971.375</v>
      </c>
      <c r="AQ163">
        <v>328.92</v>
      </c>
      <c r="AR163">
        <f t="shared" si="90"/>
        <v>1360.8981109366823</v>
      </c>
      <c r="AS163">
        <f t="shared" si="93"/>
        <v>1360.8280735015901</v>
      </c>
      <c r="AT163">
        <f t="shared" si="91"/>
        <v>1360.83632970451</v>
      </c>
      <c r="AU163">
        <f t="shared" si="94"/>
        <v>1360.7935183634404</v>
      </c>
      <c r="AW163">
        <v>2008</v>
      </c>
      <c r="AX163">
        <v>385.46</v>
      </c>
      <c r="AY163">
        <f t="shared" si="92"/>
        <v>1361.6863348885431</v>
      </c>
      <c r="BB163">
        <f t="shared" si="101"/>
        <v>1866.5416666666554</v>
      </c>
      <c r="BC163">
        <v>186607</v>
      </c>
      <c r="BD163">
        <v>-0.55000000000000004</v>
      </c>
      <c r="BE163">
        <f t="shared" si="100"/>
        <v>-0.18333333333333335</v>
      </c>
    </row>
    <row r="164" spans="1:57">
      <c r="A164">
        <f t="shared" si="102"/>
        <v>1869</v>
      </c>
      <c r="B164" t="s">
        <v>4</v>
      </c>
      <c r="C164">
        <f t="shared" si="87"/>
        <v>1869.3749999999879</v>
      </c>
      <c r="D164">
        <f>'NOAA-AMO-Raw'!F$14</f>
        <v>0.28699999999999998</v>
      </c>
      <c r="H164">
        <f>'[2]TSI-Data-Yearly'!A414</f>
        <v>2016.5</v>
      </c>
      <c r="I164">
        <f>'[2]TSI-Data-Yearly'!C414</f>
        <v>1360.9499000000001</v>
      </c>
      <c r="J164">
        <f t="shared" ref="J164:J165" si="104">(I164-1360.461)/(1361.161-1360.461)*(0.165+0.53)-0.53</f>
        <v>-4.4592142857116934E-2</v>
      </c>
      <c r="K164">
        <f t="shared" si="103"/>
        <v>0</v>
      </c>
      <c r="L164">
        <f>AVERAGE(D1924:D1935)</f>
        <v>0.32883333333333337</v>
      </c>
      <c r="M164">
        <f t="shared" ref="M164:M165" si="105">IF(K164=1,J164*(1-$M$1)+L164*$M$1,J164*(1-$M$2)+L164*$M$2)</f>
        <v>0.23547696428572079</v>
      </c>
      <c r="N164">
        <f>[2]HadCRUT4!C165</f>
        <v>1863.3749999999879</v>
      </c>
      <c r="O164">
        <f>[2]HadCRUT4!D165</f>
        <v>-0.32200000000000001</v>
      </c>
      <c r="Q164">
        <f t="shared" ref="Q164:Q172" si="106">R164-2000</f>
        <v>10.5</v>
      </c>
      <c r="R164">
        <f t="shared" si="88"/>
        <v>2010.5</v>
      </c>
      <c r="S164">
        <f>AVERAGE(O1924:O1935)</f>
        <v>0.5575</v>
      </c>
      <c r="V164">
        <f t="shared" si="80"/>
        <v>-136.62500000001205</v>
      </c>
      <c r="W164">
        <f t="shared" si="81"/>
        <v>-31.672000000000001</v>
      </c>
      <c r="X164">
        <f t="shared" si="82"/>
        <v>-31.994</v>
      </c>
      <c r="Y164">
        <f t="shared" si="96"/>
        <v>-31.709461538461539</v>
      </c>
      <c r="Z164">
        <f t="shared" si="97"/>
        <v>-32.068923076923078</v>
      </c>
      <c r="AB164">
        <v>1992.2916666666545</v>
      </c>
      <c r="AC164">
        <v>-0.27</v>
      </c>
      <c r="AD164">
        <f t="shared" si="89"/>
        <v>0.12</v>
      </c>
      <c r="AE164">
        <f t="shared" si="83"/>
        <v>-0.15000000000000002</v>
      </c>
      <c r="AG164">
        <f t="shared" si="84"/>
        <v>-7.7083333333455357</v>
      </c>
      <c r="AH164">
        <f t="shared" si="85"/>
        <v>-31.5</v>
      </c>
      <c r="AI164">
        <f t="shared" si="86"/>
        <v>-31.650000000000002</v>
      </c>
      <c r="AJ164">
        <f t="shared" si="98"/>
        <v>-31.50076923076924</v>
      </c>
      <c r="AK164">
        <f t="shared" si="99"/>
        <v>-31.651538461538465</v>
      </c>
      <c r="AP164">
        <v>1971.4580000000001</v>
      </c>
      <c r="AQ164">
        <v>328.57</v>
      </c>
      <c r="AR164">
        <f t="shared" si="90"/>
        <v>1360.8895028780744</v>
      </c>
      <c r="AS164">
        <f t="shared" si="93"/>
        <v>1360.831914020046</v>
      </c>
      <c r="AT164">
        <f t="shared" si="91"/>
        <v>1360.8310679108345</v>
      </c>
      <c r="AU164">
        <f t="shared" si="94"/>
        <v>1360.7958659329265</v>
      </c>
      <c r="AW164">
        <v>2009</v>
      </c>
      <c r="AX164">
        <v>386.95</v>
      </c>
      <c r="AY164">
        <f t="shared" si="92"/>
        <v>1361.7087350959046</v>
      </c>
      <c r="BB164">
        <f t="shared" si="101"/>
        <v>1866.6249999999886</v>
      </c>
      <c r="BC164">
        <v>186608</v>
      </c>
      <c r="BD164">
        <v>-0.4</v>
      </c>
      <c r="BE164">
        <f t="shared" si="100"/>
        <v>-0.13333333333333333</v>
      </c>
    </row>
    <row r="165" spans="1:57">
      <c r="A165">
        <f t="shared" si="102"/>
        <v>1869</v>
      </c>
      <c r="B165" t="s">
        <v>5</v>
      </c>
      <c r="C165">
        <f t="shared" si="87"/>
        <v>1869.4583333333212</v>
      </c>
      <c r="D165">
        <f>'NOAA-AMO-Raw'!G$14</f>
        <v>0.22</v>
      </c>
      <c r="H165">
        <f>'[2]TSI-Data-Yearly'!A415</f>
        <v>2017.5</v>
      </c>
      <c r="I165">
        <f>'[2]TSI-Data-Yearly'!C415</f>
        <v>1360.9750636363635</v>
      </c>
      <c r="J165">
        <f t="shared" si="104"/>
        <v>-1.9608246753398673E-2</v>
      </c>
      <c r="K165">
        <f t="shared" si="103"/>
        <v>0</v>
      </c>
      <c r="L165">
        <f>AVERAGE(D1936:D1947)</f>
        <v>0.30208333333333331</v>
      </c>
      <c r="M165">
        <f t="shared" si="105"/>
        <v>0.22166043831165033</v>
      </c>
      <c r="N165">
        <f>[2]HadCRUT4!C166</f>
        <v>1863.4583333333212</v>
      </c>
      <c r="O165">
        <f>[2]HadCRUT4!D166</f>
        <v>-0.40300000000000002</v>
      </c>
      <c r="Q165">
        <f t="shared" si="106"/>
        <v>11.5</v>
      </c>
      <c r="R165">
        <f t="shared" ref="R165:R172" si="107">R164+1</f>
        <v>2011.5</v>
      </c>
      <c r="S165">
        <f>AVERAGE(O1936:O1947)</f>
        <v>0.42199999999999999</v>
      </c>
      <c r="V165">
        <f t="shared" si="80"/>
        <v>-136.54166666667879</v>
      </c>
      <c r="W165">
        <f t="shared" si="81"/>
        <v>-31.753</v>
      </c>
      <c r="X165">
        <f t="shared" si="82"/>
        <v>-32.155999999999999</v>
      </c>
      <c r="Y165">
        <f t="shared" si="96"/>
        <v>-31.677384615384611</v>
      </c>
      <c r="Z165">
        <f t="shared" si="97"/>
        <v>-32.004769230769234</v>
      </c>
      <c r="AB165">
        <v>1992.3749999999877</v>
      </c>
      <c r="AC165">
        <v>-0.23</v>
      </c>
      <c r="AD165">
        <f t="shared" si="89"/>
        <v>0.12</v>
      </c>
      <c r="AE165">
        <f t="shared" si="83"/>
        <v>-0.11000000000000001</v>
      </c>
      <c r="AG165">
        <f t="shared" si="84"/>
        <v>-7.6250000000122782</v>
      </c>
      <c r="AH165">
        <f t="shared" si="85"/>
        <v>-31.46</v>
      </c>
      <c r="AI165">
        <f t="shared" si="86"/>
        <v>-31.57</v>
      </c>
      <c r="AJ165">
        <f t="shared" si="98"/>
        <v>-31.505384615384624</v>
      </c>
      <c r="AK165">
        <f t="shared" si="99"/>
        <v>-31.66076923076923</v>
      </c>
      <c r="AP165">
        <v>1971.5419999999999</v>
      </c>
      <c r="AQ165">
        <v>327.33999999999997</v>
      </c>
      <c r="AR165">
        <f t="shared" si="90"/>
        <v>1360.8592517006803</v>
      </c>
      <c r="AS165">
        <f t="shared" si="93"/>
        <v>1360.8350167049068</v>
      </c>
      <c r="AT165">
        <f t="shared" si="91"/>
        <v>1360.8125764644892</v>
      </c>
      <c r="AU165">
        <f t="shared" si="94"/>
        <v>1360.7977624915259</v>
      </c>
      <c r="AW165">
        <v>2010</v>
      </c>
      <c r="AX165">
        <v>389.21</v>
      </c>
      <c r="AY165">
        <f t="shared" ref="AY165:AY166" si="108">(AX165-313.2)/96.45*1.45+1360.6</f>
        <v>1361.7427112493519</v>
      </c>
      <c r="BB165">
        <f t="shared" si="101"/>
        <v>1866.7083333333219</v>
      </c>
      <c r="BC165">
        <v>186609</v>
      </c>
      <c r="BD165">
        <v>-0.35</v>
      </c>
      <c r="BE165">
        <f t="shared" si="100"/>
        <v>-0.11666666666666665</v>
      </c>
    </row>
    <row r="166" spans="1:57">
      <c r="A166">
        <f t="shared" si="102"/>
        <v>1869</v>
      </c>
      <c r="B166" t="s">
        <v>6</v>
      </c>
      <c r="C166">
        <f t="shared" si="87"/>
        <v>1869.5416666666545</v>
      </c>
      <c r="D166">
        <f>'NOAA-AMO-Raw'!H$14</f>
        <v>0.28599999999999998</v>
      </c>
      <c r="H166">
        <f>'[2]TSI-Data-Yearly'!A416</f>
        <v>0</v>
      </c>
      <c r="K166">
        <f t="shared" si="103"/>
        <v>0</v>
      </c>
      <c r="L166">
        <f>AVERAGE(D1948:D1959)</f>
        <v>8.4700000000000011E-2</v>
      </c>
      <c r="N166">
        <f>[2]HadCRUT4!C167</f>
        <v>1863.5416666666545</v>
      </c>
      <c r="O166">
        <f>[2]HadCRUT4!D167</f>
        <v>-0.42199999999999999</v>
      </c>
      <c r="Q166">
        <f t="shared" si="106"/>
        <v>12.5</v>
      </c>
      <c r="R166">
        <f t="shared" si="107"/>
        <v>2012.5</v>
      </c>
      <c r="S166">
        <f>AVERAGE(O1948:O1959)</f>
        <v>0.46941666666666665</v>
      </c>
      <c r="V166">
        <f t="shared" si="80"/>
        <v>-136.45833333334554</v>
      </c>
      <c r="W166">
        <f t="shared" si="81"/>
        <v>-31.772000000000002</v>
      </c>
      <c r="X166">
        <f t="shared" si="82"/>
        <v>-32.194000000000003</v>
      </c>
      <c r="Y166">
        <f t="shared" si="96"/>
        <v>-31.680769230769229</v>
      </c>
      <c r="Z166">
        <f t="shared" si="97"/>
        <v>-32.011538461538464</v>
      </c>
      <c r="AB166">
        <v>1992.458333333321</v>
      </c>
      <c r="AC166">
        <v>-0.21</v>
      </c>
      <c r="AD166">
        <f t="shared" si="89"/>
        <v>0.12</v>
      </c>
      <c r="AE166">
        <f t="shared" si="83"/>
        <v>-0.09</v>
      </c>
      <c r="AG166">
        <f t="shared" si="84"/>
        <v>-7.5416666666790206</v>
      </c>
      <c r="AH166">
        <f t="shared" si="85"/>
        <v>-31.44</v>
      </c>
      <c r="AI166">
        <f t="shared" si="86"/>
        <v>-31.53</v>
      </c>
      <c r="AJ166">
        <f t="shared" si="98"/>
        <v>-31.510000000000005</v>
      </c>
      <c r="AK166">
        <f t="shared" si="99"/>
        <v>-31.669999999999998</v>
      </c>
      <c r="AP166">
        <v>1971.625</v>
      </c>
      <c r="AQ166">
        <v>325.45999999999998</v>
      </c>
      <c r="AR166">
        <f t="shared" si="90"/>
        <v>1360.8130141287284</v>
      </c>
      <c r="AS166">
        <f t="shared" si="93"/>
        <v>1360.8377788511852</v>
      </c>
      <c r="AT166">
        <f t="shared" si="91"/>
        <v>1360.7843131156039</v>
      </c>
      <c r="AU166">
        <f t="shared" si="94"/>
        <v>1360.7994508912548</v>
      </c>
      <c r="AW166">
        <v>2011</v>
      </c>
      <c r="AX166">
        <v>391.15</v>
      </c>
      <c r="AY166">
        <f t="shared" si="108"/>
        <v>1361.7718766200103</v>
      </c>
      <c r="BB166">
        <f t="shared" si="101"/>
        <v>1866.7916666666551</v>
      </c>
      <c r="BC166">
        <v>186610</v>
      </c>
      <c r="BD166">
        <v>-0.17</v>
      </c>
      <c r="BE166">
        <f t="shared" si="100"/>
        <v>-5.6666666666666671E-2</v>
      </c>
    </row>
    <row r="167" spans="1:57">
      <c r="A167">
        <f t="shared" si="102"/>
        <v>1869</v>
      </c>
      <c r="B167" t="s">
        <v>7</v>
      </c>
      <c r="C167">
        <f t="shared" si="87"/>
        <v>1869.6249999999877</v>
      </c>
      <c r="D167">
        <f>'NOAA-AMO-Raw'!I$14</f>
        <v>0.14000000000000001</v>
      </c>
      <c r="K167">
        <f t="shared" si="103"/>
        <v>0</v>
      </c>
      <c r="N167">
        <f>[2]HadCRUT4!C168</f>
        <v>1863.6249999999877</v>
      </c>
      <c r="O167">
        <f>[2]HadCRUT4!D168</f>
        <v>-0.316</v>
      </c>
      <c r="Q167">
        <f t="shared" si="106"/>
        <v>13.5</v>
      </c>
      <c r="R167">
        <f t="shared" si="107"/>
        <v>2013.5</v>
      </c>
      <c r="S167">
        <f>AVERAGE(O1960:O1971)</f>
        <v>0.51258333333333328</v>
      </c>
      <c r="V167">
        <f t="shared" si="80"/>
        <v>-136.37500000001228</v>
      </c>
      <c r="W167">
        <f t="shared" si="81"/>
        <v>-31.666</v>
      </c>
      <c r="X167">
        <f t="shared" si="82"/>
        <v>-31.982000000000003</v>
      </c>
      <c r="Y167">
        <f t="shared" si="96"/>
        <v>-31.739538461538459</v>
      </c>
      <c r="Z167">
        <f t="shared" si="97"/>
        <v>-32.12907692307693</v>
      </c>
      <c r="AB167">
        <v>1992.5416666666542</v>
      </c>
      <c r="AC167">
        <v>-0.37</v>
      </c>
      <c r="AD167">
        <f t="shared" si="89"/>
        <v>0.12</v>
      </c>
      <c r="AE167">
        <f t="shared" si="83"/>
        <v>-0.25</v>
      </c>
      <c r="AG167">
        <f t="shared" si="84"/>
        <v>-7.4583333333457631</v>
      </c>
      <c r="AH167">
        <f t="shared" si="85"/>
        <v>-31.6</v>
      </c>
      <c r="AI167">
        <f t="shared" si="86"/>
        <v>-31.85</v>
      </c>
      <c r="AJ167">
        <f t="shared" si="98"/>
        <v>-31.515384615384619</v>
      </c>
      <c r="AK167">
        <f t="shared" si="99"/>
        <v>-31.680769230769229</v>
      </c>
      <c r="AP167">
        <v>1971.7080000000001</v>
      </c>
      <c r="AQ167">
        <v>323.36</v>
      </c>
      <c r="AR167">
        <f t="shared" si="90"/>
        <v>1360.7613657770801</v>
      </c>
      <c r="AS167">
        <f t="shared" si="93"/>
        <v>1360.8398031638692</v>
      </c>
      <c r="AT167">
        <f t="shared" si="91"/>
        <v>1360.752742353551</v>
      </c>
      <c r="AU167">
        <f t="shared" si="94"/>
        <v>1360.8006882800971</v>
      </c>
      <c r="BB167">
        <f t="shared" si="101"/>
        <v>1866.8749999999884</v>
      </c>
      <c r="BC167">
        <v>186611</v>
      </c>
      <c r="BD167">
        <v>-7.0000000000000007E-2</v>
      </c>
      <c r="BE167">
        <f t="shared" si="100"/>
        <v>-2.3333333333333334E-2</v>
      </c>
    </row>
    <row r="168" spans="1:57">
      <c r="A168">
        <f t="shared" si="102"/>
        <v>1869</v>
      </c>
      <c r="B168" t="s">
        <v>8</v>
      </c>
      <c r="C168">
        <f t="shared" si="87"/>
        <v>1869.708333333321</v>
      </c>
      <c r="D168">
        <f>'NOAA-AMO-Raw'!J$14</f>
        <v>9.9000000000000005E-2</v>
      </c>
      <c r="K168">
        <f t="shared" si="103"/>
        <v>0</v>
      </c>
      <c r="N168">
        <f>[2]HadCRUT4!C169</f>
        <v>1863.708333333321</v>
      </c>
      <c r="O168">
        <f>[2]HadCRUT4!D169</f>
        <v>-0.32400000000000001</v>
      </c>
      <c r="Q168">
        <f t="shared" si="106"/>
        <v>14.5</v>
      </c>
      <c r="R168">
        <f t="shared" si="107"/>
        <v>2014.5</v>
      </c>
      <c r="S168">
        <f>AVERAGE(O1972:O1983)</f>
        <v>0.57633333333333325</v>
      </c>
      <c r="V168">
        <f t="shared" si="80"/>
        <v>-136.29166666667902</v>
      </c>
      <c r="W168">
        <f t="shared" si="81"/>
        <v>-31.674000000000003</v>
      </c>
      <c r="X168">
        <f t="shared" si="82"/>
        <v>-31.998000000000001</v>
      </c>
      <c r="Y168">
        <f t="shared" si="96"/>
        <v>-31.775923076923075</v>
      </c>
      <c r="Z168">
        <f t="shared" si="97"/>
        <v>-32.201846153846155</v>
      </c>
      <c r="AB168">
        <v>1992.6249999999875</v>
      </c>
      <c r="AC168">
        <v>-0.45</v>
      </c>
      <c r="AD168">
        <f t="shared" si="89"/>
        <v>0.12</v>
      </c>
      <c r="AE168">
        <f t="shared" si="83"/>
        <v>-0.33</v>
      </c>
      <c r="AG168">
        <f t="shared" si="84"/>
        <v>-7.3750000000125056</v>
      </c>
      <c r="AH168">
        <f t="shared" si="85"/>
        <v>-31.68</v>
      </c>
      <c r="AI168">
        <f t="shared" si="86"/>
        <v>-32.01</v>
      </c>
      <c r="AJ168">
        <f t="shared" si="98"/>
        <v>-31.522307692307688</v>
      </c>
      <c r="AK168">
        <f t="shared" si="99"/>
        <v>-31.694615384615382</v>
      </c>
      <c r="AP168">
        <v>1971.7919999999999</v>
      </c>
      <c r="AQ168">
        <v>323.57</v>
      </c>
      <c r="AR168">
        <f t="shared" si="90"/>
        <v>1360.7665306122449</v>
      </c>
      <c r="AS168">
        <f t="shared" si="93"/>
        <v>1360.8446085416413</v>
      </c>
      <c r="AT168">
        <f t="shared" si="91"/>
        <v>1360.7558994297563</v>
      </c>
      <c r="AU168">
        <f t="shared" si="94"/>
        <v>1360.8036256330502</v>
      </c>
      <c r="BB168">
        <f t="shared" si="101"/>
        <v>1866.9583333333217</v>
      </c>
      <c r="BC168">
        <v>186612</v>
      </c>
      <c r="BD168">
        <v>-0.28999999999999998</v>
      </c>
      <c r="BE168">
        <f t="shared" si="100"/>
        <v>-9.6666666666666665E-2</v>
      </c>
    </row>
    <row r="169" spans="1:57">
      <c r="A169">
        <f t="shared" si="102"/>
        <v>1869</v>
      </c>
      <c r="B169" t="s">
        <v>9</v>
      </c>
      <c r="C169">
        <f t="shared" si="87"/>
        <v>1869.7916666666542</v>
      </c>
      <c r="D169">
        <f>'NOAA-AMO-Raw'!K$14</f>
        <v>-1E-3</v>
      </c>
      <c r="K169">
        <f t="shared" si="103"/>
        <v>0</v>
      </c>
      <c r="N169">
        <f>[2]HadCRUT4!C170</f>
        <v>1863.7916666666542</v>
      </c>
      <c r="O169">
        <f>[2]HadCRUT4!D170</f>
        <v>-0.38500000000000001</v>
      </c>
      <c r="Q169">
        <f t="shared" si="106"/>
        <v>15.5</v>
      </c>
      <c r="R169">
        <f t="shared" si="107"/>
        <v>2015.5</v>
      </c>
      <c r="S169">
        <f>AVERAGE(O1984:O1995)</f>
        <v>0.76108333333333322</v>
      </c>
      <c r="V169">
        <f t="shared" si="80"/>
        <v>-136.20833333334576</v>
      </c>
      <c r="W169">
        <f t="shared" si="81"/>
        <v>-31.735000000000003</v>
      </c>
      <c r="X169">
        <f t="shared" si="82"/>
        <v>-32.120000000000005</v>
      </c>
      <c r="Y169">
        <f t="shared" si="96"/>
        <v>-31.790076923076924</v>
      </c>
      <c r="Z169">
        <f t="shared" si="97"/>
        <v>-32.23015384615384</v>
      </c>
      <c r="AB169">
        <v>1992.7083333333208</v>
      </c>
      <c r="AC169">
        <v>-0.43</v>
      </c>
      <c r="AD169">
        <f t="shared" si="89"/>
        <v>0.12</v>
      </c>
      <c r="AE169">
        <f t="shared" si="83"/>
        <v>-0.31</v>
      </c>
      <c r="AG169">
        <f t="shared" si="84"/>
        <v>-7.291666666679248</v>
      </c>
      <c r="AH169">
        <f t="shared" si="85"/>
        <v>-31.66</v>
      </c>
      <c r="AI169">
        <f t="shared" si="86"/>
        <v>-31.970000000000002</v>
      </c>
      <c r="AJ169">
        <f t="shared" si="98"/>
        <v>-31.537692307692307</v>
      </c>
      <c r="AK169">
        <f t="shared" si="99"/>
        <v>-31.725384615384616</v>
      </c>
      <c r="AP169">
        <v>1971.875</v>
      </c>
      <c r="AQ169">
        <v>324.8</v>
      </c>
      <c r="AR169">
        <f t="shared" si="90"/>
        <v>1360.796781789639</v>
      </c>
      <c r="AS169">
        <f t="shared" si="93"/>
        <v>1360.8489409491606</v>
      </c>
      <c r="AT169">
        <f t="shared" si="91"/>
        <v>1360.7743908761015</v>
      </c>
      <c r="AU169">
        <f t="shared" si="94"/>
        <v>1360.8062738764604</v>
      </c>
      <c r="BB169">
        <f t="shared" si="101"/>
        <v>1867.0416666666549</v>
      </c>
      <c r="BC169">
        <v>186701</v>
      </c>
      <c r="BD169">
        <v>-0.14000000000000001</v>
      </c>
      <c r="BE169">
        <f t="shared" si="100"/>
        <v>-4.6666666666666669E-2</v>
      </c>
    </row>
    <row r="170" spans="1:57">
      <c r="A170">
        <f t="shared" si="102"/>
        <v>1869</v>
      </c>
      <c r="B170" t="s">
        <v>10</v>
      </c>
      <c r="C170">
        <f t="shared" si="87"/>
        <v>1869.8749999999875</v>
      </c>
      <c r="D170">
        <f>'NOAA-AMO-Raw'!L$14</f>
        <v>-3.9E-2</v>
      </c>
      <c r="K170">
        <f t="shared" si="103"/>
        <v>0</v>
      </c>
      <c r="N170">
        <f>[2]HadCRUT4!C171</f>
        <v>1863.8749999999875</v>
      </c>
      <c r="O170">
        <f>[2]HadCRUT4!D171</f>
        <v>-0.33300000000000002</v>
      </c>
      <c r="Q170">
        <f t="shared" si="106"/>
        <v>16.5</v>
      </c>
      <c r="R170">
        <f t="shared" si="107"/>
        <v>2016.5</v>
      </c>
      <c r="S170">
        <f>AVERAGE(O1996:O2007)</f>
        <v>0.77449999999999986</v>
      </c>
      <c r="V170">
        <f t="shared" si="80"/>
        <v>-136.12500000001251</v>
      </c>
      <c r="W170">
        <f t="shared" si="81"/>
        <v>-31.683</v>
      </c>
      <c r="X170">
        <f t="shared" si="82"/>
        <v>-32.015999999999998</v>
      </c>
      <c r="Y170">
        <f t="shared" si="96"/>
        <v>-31.806461538461541</v>
      </c>
      <c r="Z170">
        <f t="shared" si="97"/>
        <v>-32.26292307692308</v>
      </c>
      <c r="AB170">
        <v>1992.791666666654</v>
      </c>
      <c r="AC170">
        <v>-0.24</v>
      </c>
      <c r="AD170">
        <f t="shared" si="89"/>
        <v>0.12</v>
      </c>
      <c r="AE170">
        <f t="shared" si="83"/>
        <v>-0.12</v>
      </c>
      <c r="AG170">
        <f t="shared" si="84"/>
        <v>-7.2083333333459905</v>
      </c>
      <c r="AH170">
        <f t="shared" si="85"/>
        <v>-31.470000000000002</v>
      </c>
      <c r="AI170">
        <f t="shared" si="86"/>
        <v>-31.59</v>
      </c>
      <c r="AJ170">
        <f t="shared" si="98"/>
        <v>-31.553076923076922</v>
      </c>
      <c r="AK170">
        <f t="shared" si="99"/>
        <v>-31.75615384615385</v>
      </c>
      <c r="AP170">
        <v>1971.9580000000001</v>
      </c>
      <c r="AQ170">
        <v>326.01</v>
      </c>
      <c r="AR170">
        <f t="shared" si="90"/>
        <v>1360.8265410779698</v>
      </c>
      <c r="AS170">
        <f t="shared" si="93"/>
        <v>1360.8492625689325</v>
      </c>
      <c r="AT170">
        <f t="shared" si="91"/>
        <v>1360.7925816485224</v>
      </c>
      <c r="AU170">
        <f t="shared" si="94"/>
        <v>1360.8064704709493</v>
      </c>
      <c r="BB170">
        <f t="shared" si="101"/>
        <v>1867.1249999999882</v>
      </c>
      <c r="BC170">
        <v>186702</v>
      </c>
      <c r="BD170">
        <v>-0.28999999999999998</v>
      </c>
      <c r="BE170">
        <f t="shared" si="100"/>
        <v>-9.6666666666666665E-2</v>
      </c>
    </row>
    <row r="171" spans="1:57">
      <c r="A171">
        <f t="shared" si="102"/>
        <v>1869</v>
      </c>
      <c r="B171" t="s">
        <v>11</v>
      </c>
      <c r="C171">
        <f t="shared" si="87"/>
        <v>1869.9583333333208</v>
      </c>
      <c r="D171">
        <f>'NOAA-AMO-Raw'!M$14</f>
        <v>-8.2000000000000003E-2</v>
      </c>
      <c r="K171">
        <f t="shared" si="103"/>
        <v>0</v>
      </c>
      <c r="N171">
        <f>[2]HadCRUT4!C172</f>
        <v>1863.9583333333208</v>
      </c>
      <c r="O171">
        <f>[2]HadCRUT4!D172</f>
        <v>-0.34799999999999998</v>
      </c>
      <c r="Q171">
        <f t="shared" si="106"/>
        <v>17.5</v>
      </c>
      <c r="R171">
        <f t="shared" si="107"/>
        <v>2017.5</v>
      </c>
      <c r="S171">
        <f>AVERAGE(O2008:O2019)</f>
        <v>0.67824999999999991</v>
      </c>
      <c r="V171">
        <f t="shared" si="80"/>
        <v>-136.04166666667925</v>
      </c>
      <c r="W171">
        <f t="shared" si="81"/>
        <v>-31.698</v>
      </c>
      <c r="X171">
        <f t="shared" si="82"/>
        <v>-32.045999999999999</v>
      </c>
      <c r="Y171">
        <f t="shared" si="96"/>
        <v>-31.794384615384615</v>
      </c>
      <c r="Z171">
        <f t="shared" si="97"/>
        <v>-32.238769230769222</v>
      </c>
      <c r="AB171">
        <v>1992.8749999999873</v>
      </c>
      <c r="AC171">
        <v>-0.27</v>
      </c>
      <c r="AD171">
        <f t="shared" si="89"/>
        <v>0.12</v>
      </c>
      <c r="AE171">
        <f t="shared" si="83"/>
        <v>-0.15000000000000002</v>
      </c>
      <c r="AG171">
        <f t="shared" si="84"/>
        <v>-7.1250000000127329</v>
      </c>
      <c r="AH171">
        <f t="shared" si="85"/>
        <v>-31.5</v>
      </c>
      <c r="AI171">
        <f t="shared" si="86"/>
        <v>-31.650000000000002</v>
      </c>
      <c r="AJ171">
        <f t="shared" si="98"/>
        <v>-31.547692307692309</v>
      </c>
      <c r="AK171">
        <f t="shared" si="99"/>
        <v>-31.745384615384619</v>
      </c>
      <c r="AP171">
        <v>1972.0419999999999</v>
      </c>
      <c r="AQ171">
        <v>326.77</v>
      </c>
      <c r="AR171">
        <f t="shared" si="90"/>
        <v>1360.8452328623757</v>
      </c>
      <c r="AS171">
        <f t="shared" si="93"/>
        <v>1360.8482787908058</v>
      </c>
      <c r="AT171">
        <f t="shared" si="91"/>
        <v>1360.8040072576464</v>
      </c>
      <c r="AU171">
        <f t="shared" si="94"/>
        <v>1360.8058691231006</v>
      </c>
      <c r="BB171">
        <f t="shared" si="101"/>
        <v>1867.2083333333214</v>
      </c>
      <c r="BC171">
        <v>186703</v>
      </c>
      <c r="BD171">
        <v>-0.48</v>
      </c>
      <c r="BE171">
        <f t="shared" si="100"/>
        <v>-0.16</v>
      </c>
    </row>
    <row r="172" spans="1:57">
      <c r="A172">
        <f t="shared" si="102"/>
        <v>1870</v>
      </c>
      <c r="B172" t="s">
        <v>0</v>
      </c>
      <c r="C172">
        <f t="shared" si="87"/>
        <v>1870.041666666654</v>
      </c>
      <c r="D172">
        <f>'NOAA-AMO-Raw'!B$15</f>
        <v>-0.154</v>
      </c>
      <c r="K172">
        <f t="shared" si="103"/>
        <v>0</v>
      </c>
      <c r="N172">
        <f>[2]HadCRUT4!C173</f>
        <v>1864.041666666654</v>
      </c>
      <c r="O172">
        <f>[2]HadCRUT4!D173</f>
        <v>-0.93799999999999994</v>
      </c>
      <c r="Q172">
        <f t="shared" si="106"/>
        <v>18.5</v>
      </c>
      <c r="R172">
        <f t="shared" si="107"/>
        <v>2018.5</v>
      </c>
      <c r="S172">
        <f>AVERAGE(O2020:O2031)</f>
        <v>0.58000000000000007</v>
      </c>
      <c r="V172">
        <f t="shared" si="80"/>
        <v>-135.95833333334599</v>
      </c>
      <c r="W172">
        <f t="shared" si="81"/>
        <v>-32.288000000000004</v>
      </c>
      <c r="X172">
        <f t="shared" si="82"/>
        <v>-33.225999999999999</v>
      </c>
      <c r="Y172">
        <f t="shared" si="96"/>
        <v>-31.774923076923073</v>
      </c>
      <c r="Z172">
        <f t="shared" si="97"/>
        <v>-32.199846153846153</v>
      </c>
      <c r="AB172">
        <v>1992.9583333333205</v>
      </c>
      <c r="AC172">
        <v>-0.33</v>
      </c>
      <c r="AD172">
        <f t="shared" si="89"/>
        <v>0.12</v>
      </c>
      <c r="AE172">
        <f t="shared" si="83"/>
        <v>-0.21000000000000002</v>
      </c>
      <c r="AG172">
        <f t="shared" si="84"/>
        <v>-7.0416666666794754</v>
      </c>
      <c r="AH172">
        <f t="shared" si="85"/>
        <v>-31.560000000000002</v>
      </c>
      <c r="AI172">
        <f t="shared" si="86"/>
        <v>-31.770000000000003</v>
      </c>
      <c r="AJ172">
        <f t="shared" si="98"/>
        <v>-31.536153846153848</v>
      </c>
      <c r="AK172">
        <f t="shared" si="99"/>
        <v>-31.722307692307695</v>
      </c>
      <c r="AP172">
        <v>1972.125</v>
      </c>
      <c r="AQ172">
        <v>327.63</v>
      </c>
      <c r="AR172">
        <f t="shared" si="90"/>
        <v>1360.8663840920983</v>
      </c>
      <c r="AS172">
        <f t="shared" si="93"/>
        <v>1360.8463490721731</v>
      </c>
      <c r="AT172">
        <f t="shared" si="91"/>
        <v>1360.8169362363917</v>
      </c>
      <c r="AU172">
        <f t="shared" si="94"/>
        <v>1360.804689556167</v>
      </c>
      <c r="BB172">
        <f t="shared" si="101"/>
        <v>1867.2916666666547</v>
      </c>
      <c r="BC172">
        <v>186704</v>
      </c>
      <c r="BD172">
        <v>-0.43</v>
      </c>
      <c r="BE172">
        <f t="shared" si="100"/>
        <v>-0.14333333333333334</v>
      </c>
    </row>
    <row r="173" spans="1:57">
      <c r="A173">
        <f t="shared" si="102"/>
        <v>1870</v>
      </c>
      <c r="B173" t="s">
        <v>1</v>
      </c>
      <c r="C173">
        <f t="shared" si="87"/>
        <v>1870.1249999999873</v>
      </c>
      <c r="D173">
        <f>'NOAA-AMO-Raw'!C$15</f>
        <v>1.4E-2</v>
      </c>
      <c r="K173">
        <f t="shared" si="103"/>
        <v>0</v>
      </c>
      <c r="N173">
        <f>[2]HadCRUT4!C174</f>
        <v>1864.1249999999873</v>
      </c>
      <c r="O173">
        <f>[2]HadCRUT4!D174</f>
        <v>-0.63600000000000001</v>
      </c>
      <c r="V173">
        <f t="shared" si="80"/>
        <v>-135.87500000001273</v>
      </c>
      <c r="W173">
        <f t="shared" si="81"/>
        <v>-31.986000000000001</v>
      </c>
      <c r="X173">
        <f t="shared" si="82"/>
        <v>-32.622</v>
      </c>
      <c r="Y173">
        <f t="shared" si="96"/>
        <v>-31.76623076923077</v>
      </c>
      <c r="Z173">
        <f t="shared" si="97"/>
        <v>-32.182461538461538</v>
      </c>
      <c r="AB173">
        <v>1993.0416666666538</v>
      </c>
      <c r="AC173">
        <v>-0.35</v>
      </c>
      <c r="AD173">
        <f t="shared" si="89"/>
        <v>0.12</v>
      </c>
      <c r="AE173">
        <f t="shared" si="83"/>
        <v>-0.22999999999999998</v>
      </c>
      <c r="AG173">
        <f t="shared" si="84"/>
        <v>-6.9583333333462178</v>
      </c>
      <c r="AH173">
        <f t="shared" si="85"/>
        <v>-31.580000000000002</v>
      </c>
      <c r="AI173">
        <f t="shared" si="86"/>
        <v>-31.810000000000002</v>
      </c>
      <c r="AJ173">
        <f t="shared" si="98"/>
        <v>-31.524615384615387</v>
      </c>
      <c r="AK173">
        <f t="shared" si="99"/>
        <v>-31.699230769230773</v>
      </c>
      <c r="AP173">
        <v>1972.2080000000001</v>
      </c>
      <c r="AQ173">
        <v>327.75</v>
      </c>
      <c r="AR173">
        <f t="shared" si="90"/>
        <v>1360.8693354264783</v>
      </c>
      <c r="AS173">
        <f t="shared" si="93"/>
        <v>1360.8453463752362</v>
      </c>
      <c r="AT173">
        <f t="shared" si="91"/>
        <v>1360.8187402799376</v>
      </c>
      <c r="AU173">
        <f t="shared" si="94"/>
        <v>1360.8040766439367</v>
      </c>
      <c r="BB173">
        <f t="shared" si="101"/>
        <v>1867.3749999999879</v>
      </c>
      <c r="BC173">
        <v>186705</v>
      </c>
      <c r="BD173">
        <v>-0.34</v>
      </c>
      <c r="BE173">
        <f t="shared" si="100"/>
        <v>-0.11333333333333334</v>
      </c>
    </row>
    <row r="174" spans="1:57">
      <c r="A174">
        <f t="shared" si="102"/>
        <v>1870</v>
      </c>
      <c r="B174" t="s">
        <v>2</v>
      </c>
      <c r="C174">
        <f t="shared" si="87"/>
        <v>1870.2083333333205</v>
      </c>
      <c r="D174">
        <f>'NOAA-AMO-Raw'!D$15</f>
        <v>-3.6999999999999998E-2</v>
      </c>
      <c r="K174">
        <f t="shared" si="103"/>
        <v>0</v>
      </c>
      <c r="N174">
        <f>[2]HadCRUT4!C175</f>
        <v>1864.2083333333205</v>
      </c>
      <c r="O174">
        <f>[2]HadCRUT4!D175</f>
        <v>-0.502</v>
      </c>
      <c r="V174">
        <f t="shared" si="80"/>
        <v>-135.79166666667948</v>
      </c>
      <c r="W174">
        <f t="shared" si="81"/>
        <v>-31.852</v>
      </c>
      <c r="X174">
        <f t="shared" si="82"/>
        <v>-32.353999999999999</v>
      </c>
      <c r="Y174">
        <f t="shared" si="96"/>
        <v>-31.776384615384618</v>
      </c>
      <c r="Z174">
        <f t="shared" si="97"/>
        <v>-32.202769230769228</v>
      </c>
      <c r="AB174">
        <v>1993.124999999987</v>
      </c>
      <c r="AC174">
        <v>-0.28000000000000003</v>
      </c>
      <c r="AD174">
        <f t="shared" si="89"/>
        <v>0.12</v>
      </c>
      <c r="AE174">
        <f t="shared" si="83"/>
        <v>-0.16000000000000003</v>
      </c>
      <c r="AG174">
        <f t="shared" si="84"/>
        <v>-6.8750000000129603</v>
      </c>
      <c r="AH174">
        <f t="shared" si="85"/>
        <v>-31.51</v>
      </c>
      <c r="AI174">
        <f t="shared" si="86"/>
        <v>-31.67</v>
      </c>
      <c r="AJ174">
        <f t="shared" si="98"/>
        <v>-31.510000000000005</v>
      </c>
      <c r="AK174">
        <f t="shared" si="99"/>
        <v>-31.67</v>
      </c>
      <c r="AP174">
        <v>1972.2919999999999</v>
      </c>
      <c r="AQ174">
        <v>329.72</v>
      </c>
      <c r="AR174">
        <f t="shared" si="90"/>
        <v>1360.917786499215</v>
      </c>
      <c r="AS174">
        <f t="shared" si="93"/>
        <v>1360.8485625729577</v>
      </c>
      <c r="AT174">
        <f t="shared" si="91"/>
        <v>1360.8483566614825</v>
      </c>
      <c r="AU174">
        <f t="shared" si="94"/>
        <v>1360.8060425888264</v>
      </c>
      <c r="BB174">
        <f t="shared" si="101"/>
        <v>1867.4583333333212</v>
      </c>
      <c r="BC174">
        <v>186706</v>
      </c>
      <c r="BD174">
        <v>-0.14000000000000001</v>
      </c>
      <c r="BE174">
        <f t="shared" si="100"/>
        <v>-4.6666666666666669E-2</v>
      </c>
    </row>
    <row r="175" spans="1:57">
      <c r="A175">
        <f t="shared" si="102"/>
        <v>1870</v>
      </c>
      <c r="B175" t="s">
        <v>3</v>
      </c>
      <c r="C175">
        <f t="shared" si="87"/>
        <v>1870.2916666666538</v>
      </c>
      <c r="D175">
        <f>'NOAA-AMO-Raw'!E$15</f>
        <v>-0.16300000000000001</v>
      </c>
      <c r="K175">
        <f t="shared" si="103"/>
        <v>0</v>
      </c>
      <c r="N175">
        <f>[2]HadCRUT4!C176</f>
        <v>1864.2916666666538</v>
      </c>
      <c r="O175">
        <f>[2]HadCRUT4!D176</f>
        <v>-0.55100000000000005</v>
      </c>
      <c r="V175">
        <f t="shared" si="80"/>
        <v>-135.70833333334622</v>
      </c>
      <c r="W175">
        <f t="shared" si="81"/>
        <v>-31.901</v>
      </c>
      <c r="X175">
        <f t="shared" si="82"/>
        <v>-32.451999999999998</v>
      </c>
      <c r="Y175">
        <f t="shared" si="96"/>
        <v>-31.805692307692311</v>
      </c>
      <c r="Z175">
        <f t="shared" si="97"/>
        <v>-32.261384615384607</v>
      </c>
      <c r="AB175">
        <v>1993.2083333333203</v>
      </c>
      <c r="AC175">
        <v>-0.43</v>
      </c>
      <c r="AD175">
        <f t="shared" si="89"/>
        <v>0.12</v>
      </c>
      <c r="AE175">
        <f t="shared" si="83"/>
        <v>-0.31</v>
      </c>
      <c r="AG175">
        <f t="shared" si="84"/>
        <v>-6.7916666666797028</v>
      </c>
      <c r="AH175">
        <f t="shared" si="85"/>
        <v>-31.66</v>
      </c>
      <c r="AI175">
        <f t="shared" si="86"/>
        <v>-31.970000000000002</v>
      </c>
      <c r="AJ175">
        <f t="shared" si="98"/>
        <v>-31.500769230769233</v>
      </c>
      <c r="AK175">
        <f t="shared" si="99"/>
        <v>-31.651538461538465</v>
      </c>
      <c r="AP175">
        <v>1972.375</v>
      </c>
      <c r="AQ175">
        <v>330.07</v>
      </c>
      <c r="AR175">
        <f t="shared" si="90"/>
        <v>1360.9263945578232</v>
      </c>
      <c r="AS175">
        <f t="shared" si="93"/>
        <v>1360.8541057843254</v>
      </c>
      <c r="AT175">
        <f t="shared" si="91"/>
        <v>1360.8536184551581</v>
      </c>
      <c r="AU175">
        <f t="shared" si="94"/>
        <v>1360.8094309526655</v>
      </c>
      <c r="BB175">
        <f t="shared" si="101"/>
        <v>1867.5416666666545</v>
      </c>
      <c r="BC175">
        <v>186707</v>
      </c>
      <c r="BD175">
        <v>0.16</v>
      </c>
      <c r="BE175">
        <f t="shared" si="100"/>
        <v>5.3333333333333337E-2</v>
      </c>
    </row>
    <row r="176" spans="1:57">
      <c r="A176">
        <f t="shared" si="102"/>
        <v>1870</v>
      </c>
      <c r="B176" t="s">
        <v>4</v>
      </c>
      <c r="C176">
        <f t="shared" si="87"/>
        <v>1870.374999999987</v>
      </c>
      <c r="D176">
        <f>'NOAA-AMO-Raw'!F$15</f>
        <v>-2.5000000000000001E-2</v>
      </c>
      <c r="K176">
        <f t="shared" si="103"/>
        <v>0</v>
      </c>
      <c r="N176">
        <f>[2]HadCRUT4!C177</f>
        <v>1864.374999999987</v>
      </c>
      <c r="O176">
        <f>[2]HadCRUT4!D177</f>
        <v>-0.45400000000000001</v>
      </c>
      <c r="V176">
        <f t="shared" si="80"/>
        <v>-135.62500000001296</v>
      </c>
      <c r="W176">
        <f t="shared" si="81"/>
        <v>-31.804000000000002</v>
      </c>
      <c r="X176">
        <f t="shared" si="82"/>
        <v>-32.258000000000003</v>
      </c>
      <c r="Y176">
        <f t="shared" si="96"/>
        <v>-31.812384615384619</v>
      </c>
      <c r="Z176">
        <f t="shared" si="97"/>
        <v>-32.274769230769223</v>
      </c>
      <c r="AB176">
        <v>1993.2916666666536</v>
      </c>
      <c r="AC176">
        <v>-0.34</v>
      </c>
      <c r="AD176">
        <f t="shared" si="89"/>
        <v>0.12</v>
      </c>
      <c r="AE176">
        <f t="shared" si="83"/>
        <v>-0.22000000000000003</v>
      </c>
      <c r="AG176">
        <f t="shared" si="84"/>
        <v>-6.7083333333464452</v>
      </c>
      <c r="AH176">
        <f t="shared" si="85"/>
        <v>-31.57</v>
      </c>
      <c r="AI176">
        <f t="shared" si="86"/>
        <v>-31.790000000000003</v>
      </c>
      <c r="AJ176">
        <f t="shared" si="98"/>
        <v>-31.476153846153849</v>
      </c>
      <c r="AK176">
        <f t="shared" si="99"/>
        <v>-31.60230769230769</v>
      </c>
      <c r="AP176">
        <v>1972.4580000000001</v>
      </c>
      <c r="AQ176">
        <v>329.09</v>
      </c>
      <c r="AR176">
        <f t="shared" si="90"/>
        <v>1360.9022919937206</v>
      </c>
      <c r="AS176">
        <f t="shared" si="93"/>
        <v>1360.8593084571107</v>
      </c>
      <c r="AT176">
        <f t="shared" si="91"/>
        <v>1360.8388854328666</v>
      </c>
      <c r="AU176">
        <f t="shared" si="94"/>
        <v>1360.8126111576344</v>
      </c>
      <c r="BB176">
        <f t="shared" si="101"/>
        <v>1867.6249999999877</v>
      </c>
      <c r="BC176">
        <v>186708</v>
      </c>
      <c r="BD176">
        <v>-0.34</v>
      </c>
      <c r="BE176">
        <f t="shared" si="100"/>
        <v>-0.11333333333333334</v>
      </c>
    </row>
    <row r="177" spans="1:57">
      <c r="A177">
        <f t="shared" si="102"/>
        <v>1870</v>
      </c>
      <c r="B177" t="s">
        <v>5</v>
      </c>
      <c r="C177">
        <f t="shared" si="87"/>
        <v>1870.4583333333203</v>
      </c>
      <c r="D177">
        <f>'NOAA-AMO-Raw'!G$15</f>
        <v>-7.0000000000000001E-3</v>
      </c>
      <c r="K177">
        <f t="shared" si="103"/>
        <v>0</v>
      </c>
      <c r="N177">
        <f>[2]HadCRUT4!C178</f>
        <v>1864.4583333333203</v>
      </c>
      <c r="O177">
        <f>[2]HadCRUT4!D178</f>
        <v>-0.16500000000000001</v>
      </c>
      <c r="V177">
        <f t="shared" si="80"/>
        <v>-135.5416666666797</v>
      </c>
      <c r="W177">
        <f t="shared" si="81"/>
        <v>-31.515000000000001</v>
      </c>
      <c r="X177">
        <f t="shared" si="82"/>
        <v>-31.68</v>
      </c>
      <c r="Y177">
        <f t="shared" si="96"/>
        <v>-31.834076923076925</v>
      </c>
      <c r="Z177">
        <f t="shared" si="97"/>
        <v>-32.318153846153841</v>
      </c>
      <c r="AB177">
        <v>1993.3749999999868</v>
      </c>
      <c r="AC177">
        <v>-0.2</v>
      </c>
      <c r="AD177">
        <f t="shared" si="89"/>
        <v>0.12</v>
      </c>
      <c r="AE177">
        <f t="shared" si="83"/>
        <v>-8.0000000000000016E-2</v>
      </c>
      <c r="AG177">
        <f t="shared" si="84"/>
        <v>-6.6250000000131877</v>
      </c>
      <c r="AH177">
        <f t="shared" si="85"/>
        <v>-31.43</v>
      </c>
      <c r="AI177">
        <f t="shared" si="86"/>
        <v>-31.51</v>
      </c>
      <c r="AJ177">
        <f t="shared" si="98"/>
        <v>-31.466923076923081</v>
      </c>
      <c r="AK177">
        <f t="shared" si="99"/>
        <v>-31.583846153846157</v>
      </c>
      <c r="AP177">
        <v>1972.5419999999999</v>
      </c>
      <c r="AQ177">
        <v>328.05</v>
      </c>
      <c r="AR177">
        <f t="shared" si="90"/>
        <v>1360.8767137624282</v>
      </c>
      <c r="AS177">
        <f t="shared" si="93"/>
        <v>1360.8640949160729</v>
      </c>
      <c r="AT177">
        <f t="shared" si="91"/>
        <v>1360.8232503888023</v>
      </c>
      <c r="AU177">
        <f t="shared" si="94"/>
        <v>1360.8155369462054</v>
      </c>
      <c r="BB177">
        <f t="shared" si="101"/>
        <v>1867.708333333321</v>
      </c>
      <c r="BC177">
        <v>186709</v>
      </c>
      <c r="BD177">
        <v>-0.28999999999999998</v>
      </c>
      <c r="BE177">
        <f t="shared" si="100"/>
        <v>-9.6666666666666665E-2</v>
      </c>
    </row>
    <row r="178" spans="1:57">
      <c r="A178">
        <f t="shared" si="102"/>
        <v>1870</v>
      </c>
      <c r="B178" t="s">
        <v>6</v>
      </c>
      <c r="C178">
        <f t="shared" si="87"/>
        <v>1870.5416666666536</v>
      </c>
      <c r="D178">
        <f>'NOAA-AMO-Raw'!H$15</f>
        <v>-3.5000000000000003E-2</v>
      </c>
      <c r="K178">
        <f t="shared" si="103"/>
        <v>0</v>
      </c>
      <c r="N178">
        <f>[2]HadCRUT4!C179</f>
        <v>1864.5416666666536</v>
      </c>
      <c r="O178">
        <f>[2]HadCRUT4!D179</f>
        <v>-0.15</v>
      </c>
      <c r="V178">
        <f t="shared" si="80"/>
        <v>-135.45833333334645</v>
      </c>
      <c r="W178">
        <f t="shared" si="81"/>
        <v>-31.5</v>
      </c>
      <c r="X178">
        <f t="shared" si="82"/>
        <v>-31.650000000000002</v>
      </c>
      <c r="Y178">
        <f t="shared" si="96"/>
        <v>-31.814923076923076</v>
      </c>
      <c r="Z178">
        <f t="shared" si="97"/>
        <v>-32.279846153846151</v>
      </c>
      <c r="AB178">
        <v>1993.4583333333201</v>
      </c>
      <c r="AC178">
        <v>-0.08</v>
      </c>
      <c r="AD178">
        <f t="shared" si="89"/>
        <v>0.12</v>
      </c>
      <c r="AE178">
        <f t="shared" si="83"/>
        <v>3.9999999999999994E-2</v>
      </c>
      <c r="AG178">
        <f t="shared" si="84"/>
        <v>-6.5416666666799301</v>
      </c>
      <c r="AH178">
        <f t="shared" si="85"/>
        <v>-31.310000000000002</v>
      </c>
      <c r="AI178">
        <f t="shared" si="86"/>
        <v>-31.270000000000003</v>
      </c>
      <c r="AJ178">
        <f t="shared" si="98"/>
        <v>-31.442307692307693</v>
      </c>
      <c r="AK178">
        <f t="shared" si="99"/>
        <v>-31.534615384615385</v>
      </c>
      <c r="AP178">
        <v>1972.625</v>
      </c>
      <c r="AQ178">
        <v>326.32</v>
      </c>
      <c r="AR178">
        <f t="shared" si="90"/>
        <v>1360.8341653584512</v>
      </c>
      <c r="AS178">
        <f t="shared" si="93"/>
        <v>1360.8693732640988</v>
      </c>
      <c r="AT178">
        <f t="shared" si="91"/>
        <v>1360.7972420943493</v>
      </c>
      <c r="AU178">
        <f t="shared" si="94"/>
        <v>1360.8187634087008</v>
      </c>
      <c r="BB178">
        <f t="shared" si="101"/>
        <v>1867.7916666666542</v>
      </c>
      <c r="BC178">
        <v>186710</v>
      </c>
      <c r="BD178">
        <v>-0.89</v>
      </c>
      <c r="BE178">
        <f t="shared" si="100"/>
        <v>-0.29666666666666669</v>
      </c>
    </row>
    <row r="179" spans="1:57">
      <c r="A179">
        <f t="shared" si="102"/>
        <v>1870</v>
      </c>
      <c r="B179" t="s">
        <v>7</v>
      </c>
      <c r="C179">
        <f t="shared" si="87"/>
        <v>1870.6249999999868</v>
      </c>
      <c r="D179">
        <f>'NOAA-AMO-Raw'!I$15</f>
        <v>0.104</v>
      </c>
      <c r="K179">
        <f t="shared" si="103"/>
        <v>0</v>
      </c>
      <c r="N179">
        <f>[2]HadCRUT4!C180</f>
        <v>1864.6249999999868</v>
      </c>
      <c r="O179">
        <f>[2]HadCRUT4!D180</f>
        <v>-0.309</v>
      </c>
      <c r="V179">
        <f t="shared" si="80"/>
        <v>-135.37500000001319</v>
      </c>
      <c r="W179">
        <f t="shared" si="81"/>
        <v>-31.659000000000002</v>
      </c>
      <c r="X179">
        <f t="shared" si="82"/>
        <v>-31.968</v>
      </c>
      <c r="Y179">
        <f t="shared" si="96"/>
        <v>-31.789769230769231</v>
      </c>
      <c r="Z179">
        <f t="shared" si="97"/>
        <v>-32.229538461538461</v>
      </c>
      <c r="AB179">
        <v>1993.5416666666533</v>
      </c>
      <c r="AC179">
        <v>-0.06</v>
      </c>
      <c r="AD179">
        <f t="shared" si="89"/>
        <v>0.12</v>
      </c>
      <c r="AE179">
        <f t="shared" si="83"/>
        <v>0.06</v>
      </c>
      <c r="AG179">
        <f t="shared" si="84"/>
        <v>-6.4583333333466726</v>
      </c>
      <c r="AH179">
        <f t="shared" si="85"/>
        <v>-31.290000000000003</v>
      </c>
      <c r="AI179">
        <f t="shared" si="86"/>
        <v>-31.23</v>
      </c>
      <c r="AJ179">
        <f t="shared" si="98"/>
        <v>-31.425384615384612</v>
      </c>
      <c r="AK179">
        <f t="shared" si="99"/>
        <v>-31.50076923076923</v>
      </c>
      <c r="AP179">
        <v>1972.7080000000001</v>
      </c>
      <c r="AQ179">
        <v>324.93</v>
      </c>
      <c r="AR179">
        <f t="shared" si="90"/>
        <v>1360.7999790685506</v>
      </c>
      <c r="AS179">
        <f t="shared" si="93"/>
        <v>1360.8744245864027</v>
      </c>
      <c r="AT179">
        <f t="shared" si="91"/>
        <v>1360.7763452566096</v>
      </c>
      <c r="AU179">
        <f t="shared" si="94"/>
        <v>1360.8218510986158</v>
      </c>
      <c r="BB179">
        <f t="shared" si="101"/>
        <v>1867.8749999999875</v>
      </c>
      <c r="BC179">
        <v>186711</v>
      </c>
      <c r="BD179">
        <v>-0.28000000000000003</v>
      </c>
      <c r="BE179">
        <f t="shared" si="100"/>
        <v>-9.3333333333333338E-2</v>
      </c>
    </row>
    <row r="180" spans="1:57">
      <c r="A180">
        <f t="shared" si="102"/>
        <v>1870</v>
      </c>
      <c r="B180" t="s">
        <v>8</v>
      </c>
      <c r="C180">
        <f t="shared" si="87"/>
        <v>1870.7083333333201</v>
      </c>
      <c r="D180">
        <f>'NOAA-AMO-Raw'!J$15</f>
        <v>0.155</v>
      </c>
      <c r="K180">
        <f t="shared" si="103"/>
        <v>0</v>
      </c>
      <c r="N180">
        <f>[2]HadCRUT4!C181</f>
        <v>1864.7083333333201</v>
      </c>
      <c r="O180">
        <f>[2]HadCRUT4!D181</f>
        <v>-0.44800000000000001</v>
      </c>
      <c r="V180">
        <f t="shared" si="80"/>
        <v>-135.29166666667993</v>
      </c>
      <c r="W180">
        <f t="shared" si="81"/>
        <v>-31.798000000000002</v>
      </c>
      <c r="X180">
        <f t="shared" si="82"/>
        <v>-32.246000000000002</v>
      </c>
      <c r="Y180">
        <f t="shared" si="96"/>
        <v>-31.790307692307692</v>
      </c>
      <c r="Z180">
        <f t="shared" si="97"/>
        <v>-32.230615384615383</v>
      </c>
      <c r="AB180">
        <v>1993.6249999999866</v>
      </c>
      <c r="AC180">
        <v>-0.18</v>
      </c>
      <c r="AD180">
        <f t="shared" si="89"/>
        <v>0.12</v>
      </c>
      <c r="AE180">
        <f t="shared" si="83"/>
        <v>-0.06</v>
      </c>
      <c r="AG180">
        <f t="shared" si="84"/>
        <v>-6.375000000013415</v>
      </c>
      <c r="AH180">
        <f t="shared" si="85"/>
        <v>-31.41</v>
      </c>
      <c r="AI180">
        <f t="shared" si="86"/>
        <v>-31.470000000000002</v>
      </c>
      <c r="AJ180">
        <f t="shared" si="98"/>
        <v>-31.413846153846155</v>
      </c>
      <c r="AK180">
        <f t="shared" si="99"/>
        <v>-31.477692307692305</v>
      </c>
      <c r="AP180">
        <v>1972.7919999999999</v>
      </c>
      <c r="AQ180">
        <v>325.06</v>
      </c>
      <c r="AR180">
        <f t="shared" si="90"/>
        <v>1360.8031763474621</v>
      </c>
      <c r="AS180">
        <f t="shared" si="93"/>
        <v>1360.8815191402007</v>
      </c>
      <c r="AT180">
        <f t="shared" si="91"/>
        <v>1360.7782996371177</v>
      </c>
      <c r="AU180">
        <f t="shared" si="94"/>
        <v>1360.8261877417556</v>
      </c>
      <c r="BB180">
        <f t="shared" si="101"/>
        <v>1867.9583333333208</v>
      </c>
      <c r="BC180">
        <v>186712</v>
      </c>
      <c r="BD180">
        <v>0.76</v>
      </c>
      <c r="BE180">
        <f t="shared" si="100"/>
        <v>0.25333333333333335</v>
      </c>
    </row>
    <row r="181" spans="1:57">
      <c r="A181">
        <f t="shared" si="102"/>
        <v>1870</v>
      </c>
      <c r="B181" t="s">
        <v>9</v>
      </c>
      <c r="C181">
        <f t="shared" si="87"/>
        <v>1870.7916666666533</v>
      </c>
      <c r="D181">
        <f>'NOAA-AMO-Raw'!K$15</f>
        <v>0.16200000000000001</v>
      </c>
      <c r="K181">
        <f t="shared" si="103"/>
        <v>0</v>
      </c>
      <c r="N181">
        <f>[2]HadCRUT4!C182</f>
        <v>1864.7916666666533</v>
      </c>
      <c r="O181">
        <f>[2]HadCRUT4!D182</f>
        <v>-0.70499999999999996</v>
      </c>
      <c r="V181">
        <f t="shared" si="80"/>
        <v>-135.20833333334667</v>
      </c>
      <c r="W181">
        <f t="shared" si="81"/>
        <v>-32.055</v>
      </c>
      <c r="X181">
        <f t="shared" si="82"/>
        <v>-32.76</v>
      </c>
      <c r="Y181">
        <f t="shared" si="96"/>
        <v>-31.769307692307695</v>
      </c>
      <c r="Z181">
        <f t="shared" si="97"/>
        <v>-32.188615384615382</v>
      </c>
      <c r="AB181">
        <v>1993.7083333333198</v>
      </c>
      <c r="AC181">
        <v>-0.33</v>
      </c>
      <c r="AD181">
        <f t="shared" si="89"/>
        <v>0.12</v>
      </c>
      <c r="AE181">
        <f t="shared" si="83"/>
        <v>-0.21000000000000002</v>
      </c>
      <c r="AG181">
        <f t="shared" si="84"/>
        <v>-6.2916666666801575</v>
      </c>
      <c r="AH181">
        <f t="shared" si="85"/>
        <v>-31.560000000000002</v>
      </c>
      <c r="AI181">
        <f t="shared" si="86"/>
        <v>-31.770000000000003</v>
      </c>
      <c r="AJ181">
        <f t="shared" si="98"/>
        <v>-31.406923076923078</v>
      </c>
      <c r="AK181">
        <f t="shared" si="99"/>
        <v>-31.463846153846156</v>
      </c>
      <c r="AP181">
        <v>1972.875</v>
      </c>
      <c r="AQ181">
        <v>326.5</v>
      </c>
      <c r="AR181">
        <f t="shared" si="90"/>
        <v>1360.838592360021</v>
      </c>
      <c r="AS181">
        <f t="shared" si="93"/>
        <v>1360.886740731796</v>
      </c>
      <c r="AT181">
        <f t="shared" si="91"/>
        <v>1360.799948159668</v>
      </c>
      <c r="AU181">
        <f t="shared" si="94"/>
        <v>1360.8293795111058</v>
      </c>
      <c r="BB181">
        <f t="shared" si="101"/>
        <v>1868.041666666654</v>
      </c>
      <c r="BC181">
        <v>186801</v>
      </c>
      <c r="BD181">
        <v>0.98</v>
      </c>
      <c r="BE181">
        <f t="shared" si="100"/>
        <v>0.32666666666666666</v>
      </c>
    </row>
    <row r="182" spans="1:57">
      <c r="A182">
        <f t="shared" si="102"/>
        <v>1870</v>
      </c>
      <c r="B182" t="s">
        <v>10</v>
      </c>
      <c r="C182">
        <f t="shared" si="87"/>
        <v>1870.8749999999866</v>
      </c>
      <c r="D182">
        <f>'NOAA-AMO-Raw'!L$15</f>
        <v>0.17799999999999999</v>
      </c>
      <c r="K182">
        <f t="shared" si="103"/>
        <v>0</v>
      </c>
      <c r="N182">
        <f>[2]HadCRUT4!C183</f>
        <v>1864.8749999999866</v>
      </c>
      <c r="O182">
        <f>[2]HadCRUT4!D183</f>
        <v>-0.47199999999999998</v>
      </c>
      <c r="V182">
        <f t="shared" si="80"/>
        <v>-135.12500000001342</v>
      </c>
      <c r="W182">
        <f t="shared" si="81"/>
        <v>-31.822000000000003</v>
      </c>
      <c r="X182">
        <f t="shared" si="82"/>
        <v>-32.294000000000004</v>
      </c>
      <c r="Y182">
        <f t="shared" si="96"/>
        <v>-31.747230769230768</v>
      </c>
      <c r="Z182">
        <f t="shared" si="97"/>
        <v>-32.144461538461542</v>
      </c>
      <c r="AB182">
        <v>1993.7916666666531</v>
      </c>
      <c r="AC182">
        <v>-0.11</v>
      </c>
      <c r="AD182">
        <f t="shared" si="89"/>
        <v>0.12</v>
      </c>
      <c r="AE182">
        <f t="shared" si="83"/>
        <v>9.999999999999995E-3</v>
      </c>
      <c r="AG182">
        <f t="shared" si="84"/>
        <v>-6.2083333333469</v>
      </c>
      <c r="AH182">
        <f t="shared" si="85"/>
        <v>-31.34</v>
      </c>
      <c r="AI182">
        <f t="shared" si="86"/>
        <v>-31.330000000000002</v>
      </c>
      <c r="AJ182">
        <f t="shared" si="98"/>
        <v>-31.385384615384616</v>
      </c>
      <c r="AK182">
        <f t="shared" si="99"/>
        <v>-31.420769230769231</v>
      </c>
      <c r="AP182">
        <v>1972.9580000000001</v>
      </c>
      <c r="AQ182">
        <v>327.55</v>
      </c>
      <c r="AR182">
        <f t="shared" si="90"/>
        <v>1360.8644165358451</v>
      </c>
      <c r="AS182">
        <f t="shared" si="93"/>
        <v>1360.8905244938214</v>
      </c>
      <c r="AT182">
        <f t="shared" si="91"/>
        <v>1360.8157335406945</v>
      </c>
      <c r="AU182">
        <f t="shared" si="94"/>
        <v>1360.8316923874465</v>
      </c>
      <c r="BB182">
        <f t="shared" si="101"/>
        <v>1868.1249999999873</v>
      </c>
      <c r="BC182">
        <v>186802</v>
      </c>
      <c r="BD182">
        <v>0.26</v>
      </c>
      <c r="BE182">
        <f t="shared" si="100"/>
        <v>8.666666666666667E-2</v>
      </c>
    </row>
    <row r="183" spans="1:57">
      <c r="A183">
        <f t="shared" si="102"/>
        <v>1870</v>
      </c>
      <c r="B183" t="s">
        <v>11</v>
      </c>
      <c r="C183">
        <f t="shared" si="87"/>
        <v>1870.9583333333198</v>
      </c>
      <c r="D183">
        <f>'NOAA-AMO-Raw'!M$15</f>
        <v>0.113</v>
      </c>
      <c r="K183">
        <f t="shared" si="103"/>
        <v>0</v>
      </c>
      <c r="N183">
        <f>[2]HadCRUT4!C184</f>
        <v>1864.9583333333198</v>
      </c>
      <c r="O183">
        <f>[2]HadCRUT4!D184</f>
        <v>-0.61499999999999999</v>
      </c>
      <c r="V183">
        <f t="shared" si="80"/>
        <v>-135.04166666668016</v>
      </c>
      <c r="W183">
        <f t="shared" si="81"/>
        <v>-31.965</v>
      </c>
      <c r="X183">
        <f t="shared" si="82"/>
        <v>-32.58</v>
      </c>
      <c r="Y183">
        <f t="shared" si="96"/>
        <v>-31.733769230769234</v>
      </c>
      <c r="Z183">
        <f t="shared" si="97"/>
        <v>-32.117538461538466</v>
      </c>
      <c r="AB183">
        <v>1993.8749999999864</v>
      </c>
      <c r="AC183">
        <v>-0.12</v>
      </c>
      <c r="AD183">
        <f t="shared" si="89"/>
        <v>0.12</v>
      </c>
      <c r="AE183">
        <f t="shared" si="83"/>
        <v>0</v>
      </c>
      <c r="AG183">
        <f t="shared" si="84"/>
        <v>-6.1250000000136424</v>
      </c>
      <c r="AH183">
        <f t="shared" si="85"/>
        <v>-31.35</v>
      </c>
      <c r="AI183">
        <f t="shared" si="86"/>
        <v>-31.35</v>
      </c>
      <c r="AJ183">
        <f t="shared" si="98"/>
        <v>-31.366153846153846</v>
      </c>
      <c r="AK183">
        <f t="shared" si="99"/>
        <v>-31.382307692307695</v>
      </c>
      <c r="AP183">
        <v>1973.0419999999999</v>
      </c>
      <c r="AQ183">
        <v>328.54</v>
      </c>
      <c r="AR183">
        <f t="shared" si="90"/>
        <v>1360.8887650444794</v>
      </c>
      <c r="AS183">
        <f t="shared" si="93"/>
        <v>1360.8938920420237</v>
      </c>
      <c r="AT183">
        <f t="shared" si="91"/>
        <v>1360.8306168999482</v>
      </c>
      <c r="AU183">
        <f t="shared" si="94"/>
        <v>1360.8337508473899</v>
      </c>
      <c r="BB183">
        <f t="shared" si="101"/>
        <v>1868.2083333333205</v>
      </c>
      <c r="BC183">
        <v>186803</v>
      </c>
      <c r="BD183">
        <v>0.03</v>
      </c>
      <c r="BE183">
        <f t="shared" si="100"/>
        <v>0.01</v>
      </c>
    </row>
    <row r="184" spans="1:57">
      <c r="A184">
        <f t="shared" si="102"/>
        <v>1871</v>
      </c>
      <c r="B184" t="s">
        <v>0</v>
      </c>
      <c r="C184">
        <f t="shared" si="87"/>
        <v>1871.0416666666531</v>
      </c>
      <c r="D184">
        <f>'NOAA-AMO-Raw'!B$16</f>
        <v>-0.13100000000000001</v>
      </c>
      <c r="K184">
        <f t="shared" si="103"/>
        <v>0</v>
      </c>
      <c r="N184">
        <f>[2]HadCRUT4!C185</f>
        <v>1865.0416666666531</v>
      </c>
      <c r="O184">
        <f>[2]HadCRUT4!D185</f>
        <v>-9.9000000000000005E-2</v>
      </c>
      <c r="V184">
        <f t="shared" si="80"/>
        <v>-134.9583333333469</v>
      </c>
      <c r="W184">
        <f t="shared" si="81"/>
        <v>-31.449000000000002</v>
      </c>
      <c r="X184">
        <f t="shared" si="82"/>
        <v>-31.548000000000002</v>
      </c>
      <c r="Y184">
        <f t="shared" si="96"/>
        <v>-31.73107692307693</v>
      </c>
      <c r="Z184">
        <f t="shared" si="97"/>
        <v>-32.112153846153845</v>
      </c>
      <c r="AB184">
        <v>1993.9583333333196</v>
      </c>
      <c r="AC184">
        <v>0.05</v>
      </c>
      <c r="AD184">
        <f t="shared" si="89"/>
        <v>0.12</v>
      </c>
      <c r="AE184">
        <f t="shared" si="83"/>
        <v>0.16999999999999998</v>
      </c>
      <c r="AG184">
        <f t="shared" si="84"/>
        <v>-6.0416666666803849</v>
      </c>
      <c r="AH184">
        <f t="shared" si="85"/>
        <v>-31.18</v>
      </c>
      <c r="AI184">
        <f t="shared" si="86"/>
        <v>-31.01</v>
      </c>
      <c r="AJ184">
        <f t="shared" si="98"/>
        <v>-31.345384615384617</v>
      </c>
      <c r="AK184">
        <f t="shared" si="99"/>
        <v>-31.34076923076924</v>
      </c>
      <c r="AP184">
        <v>1973.125</v>
      </c>
      <c r="AQ184">
        <v>329.56</v>
      </c>
      <c r="AR184">
        <f t="shared" si="90"/>
        <v>1360.9138513867085</v>
      </c>
      <c r="AS184">
        <f t="shared" si="93"/>
        <v>1360.8962758120999</v>
      </c>
      <c r="AT184">
        <f t="shared" si="91"/>
        <v>1360.8459512700881</v>
      </c>
      <c r="AU184">
        <f t="shared" si="94"/>
        <v>1360.8352079594845</v>
      </c>
      <c r="BB184">
        <f t="shared" si="101"/>
        <v>1868.2916666666538</v>
      </c>
      <c r="BC184">
        <v>186804</v>
      </c>
      <c r="BD184">
        <v>-0.39</v>
      </c>
      <c r="BE184">
        <f t="shared" si="100"/>
        <v>-0.13</v>
      </c>
    </row>
    <row r="185" spans="1:57">
      <c r="A185">
        <f t="shared" si="102"/>
        <v>1871</v>
      </c>
      <c r="B185" t="s">
        <v>1</v>
      </c>
      <c r="C185">
        <f t="shared" si="87"/>
        <v>1871.1249999999864</v>
      </c>
      <c r="D185">
        <f>'NOAA-AMO-Raw'!C$16</f>
        <v>-0.114</v>
      </c>
      <c r="K185">
        <f t="shared" si="103"/>
        <v>0</v>
      </c>
      <c r="N185">
        <f>[2]HadCRUT4!C186</f>
        <v>1865.1249999999864</v>
      </c>
      <c r="O185">
        <f>[2]HadCRUT4!D186</f>
        <v>-0.61099999999999999</v>
      </c>
      <c r="V185">
        <f t="shared" si="80"/>
        <v>-134.87500000001364</v>
      </c>
      <c r="W185">
        <f t="shared" si="81"/>
        <v>-31.961000000000002</v>
      </c>
      <c r="X185">
        <f t="shared" si="82"/>
        <v>-32.572000000000003</v>
      </c>
      <c r="Y185">
        <f t="shared" si="96"/>
        <v>-31.735538461538461</v>
      </c>
      <c r="Z185">
        <f t="shared" si="97"/>
        <v>-32.121076923076927</v>
      </c>
      <c r="AB185">
        <v>1994.0416666666529</v>
      </c>
      <c r="AC185">
        <v>-0.11</v>
      </c>
      <c r="AD185">
        <f t="shared" si="89"/>
        <v>0.12</v>
      </c>
      <c r="AE185">
        <f t="shared" si="83"/>
        <v>9.999999999999995E-3</v>
      </c>
      <c r="AG185">
        <f t="shared" si="84"/>
        <v>-5.9583333333471273</v>
      </c>
      <c r="AH185">
        <f t="shared" si="85"/>
        <v>-31.34</v>
      </c>
      <c r="AI185">
        <f t="shared" si="86"/>
        <v>-31.330000000000002</v>
      </c>
      <c r="AJ185">
        <f t="shared" si="98"/>
        <v>-31.336153846153852</v>
      </c>
      <c r="AK185">
        <f t="shared" si="99"/>
        <v>-31.322307692307696</v>
      </c>
      <c r="AP185">
        <v>1973.2080000000001</v>
      </c>
      <c r="AQ185">
        <v>330.3</v>
      </c>
      <c r="AR185">
        <f t="shared" si="90"/>
        <v>1360.9320512820514</v>
      </c>
      <c r="AS185">
        <f t="shared" si="93"/>
        <v>1360.8985271505048</v>
      </c>
      <c r="AT185">
        <f t="shared" si="91"/>
        <v>1360.8570762052875</v>
      </c>
      <c r="AU185">
        <f t="shared" si="94"/>
        <v>1360.8365841209074</v>
      </c>
      <c r="BB185">
        <f t="shared" si="101"/>
        <v>1868.374999999987</v>
      </c>
      <c r="BC185">
        <v>186805</v>
      </c>
      <c r="BD185">
        <v>-0.43</v>
      </c>
      <c r="BE185">
        <f t="shared" si="100"/>
        <v>-0.14333333333333334</v>
      </c>
    </row>
    <row r="186" spans="1:57">
      <c r="A186">
        <f t="shared" si="102"/>
        <v>1871</v>
      </c>
      <c r="B186" t="s">
        <v>2</v>
      </c>
      <c r="C186">
        <f t="shared" si="87"/>
        <v>1871.2083333333196</v>
      </c>
      <c r="D186">
        <f>'NOAA-AMO-Raw'!D$16</f>
        <v>0.13400000000000001</v>
      </c>
      <c r="K186">
        <f t="shared" si="103"/>
        <v>0</v>
      </c>
      <c r="N186">
        <f>[2]HadCRUT4!C187</f>
        <v>1865.2083333333196</v>
      </c>
      <c r="O186">
        <f>[2]HadCRUT4!D187</f>
        <v>-0.64300000000000002</v>
      </c>
      <c r="V186">
        <f t="shared" si="80"/>
        <v>-134.79166666668038</v>
      </c>
      <c r="W186">
        <f t="shared" si="81"/>
        <v>-31.993000000000002</v>
      </c>
      <c r="X186">
        <f t="shared" si="82"/>
        <v>-32.636000000000003</v>
      </c>
      <c r="Y186">
        <f t="shared" si="96"/>
        <v>-31.71784615384616</v>
      </c>
      <c r="Z186">
        <f t="shared" si="97"/>
        <v>-32.085692307692312</v>
      </c>
      <c r="AB186">
        <v>1994.1249999999861</v>
      </c>
      <c r="AC186">
        <v>-0.2</v>
      </c>
      <c r="AD186">
        <f t="shared" si="89"/>
        <v>0.12</v>
      </c>
      <c r="AE186">
        <f t="shared" si="83"/>
        <v>-8.0000000000000016E-2</v>
      </c>
      <c r="AG186">
        <f t="shared" si="84"/>
        <v>-5.8750000000138698</v>
      </c>
      <c r="AH186">
        <f t="shared" si="85"/>
        <v>-31.43</v>
      </c>
      <c r="AI186">
        <f t="shared" si="86"/>
        <v>-31.51</v>
      </c>
      <c r="AJ186">
        <f t="shared" si="98"/>
        <v>-31.336153846153852</v>
      </c>
      <c r="AK186">
        <f t="shared" si="99"/>
        <v>-31.322307692307696</v>
      </c>
      <c r="AP186">
        <v>1973.2919999999999</v>
      </c>
      <c r="AQ186">
        <v>331.5</v>
      </c>
      <c r="AR186">
        <f t="shared" si="90"/>
        <v>1360.9615646258503</v>
      </c>
      <c r="AS186">
        <f t="shared" si="93"/>
        <v>1360.9027838827838</v>
      </c>
      <c r="AT186">
        <f t="shared" si="91"/>
        <v>1360.8751166407465</v>
      </c>
      <c r="AU186">
        <f t="shared" si="94"/>
        <v>1360.8391861067907</v>
      </c>
      <c r="BB186">
        <f t="shared" si="101"/>
        <v>1868.4583333333203</v>
      </c>
      <c r="BC186">
        <v>186806</v>
      </c>
      <c r="BD186">
        <v>-0.22</v>
      </c>
      <c r="BE186">
        <f t="shared" si="100"/>
        <v>-7.3333333333333334E-2</v>
      </c>
    </row>
    <row r="187" spans="1:57">
      <c r="A187">
        <f t="shared" si="102"/>
        <v>1871</v>
      </c>
      <c r="B187" t="s">
        <v>3</v>
      </c>
      <c r="C187">
        <f t="shared" si="87"/>
        <v>1871.2916666666529</v>
      </c>
      <c r="D187">
        <f>'NOAA-AMO-Raw'!E$16</f>
        <v>0.184</v>
      </c>
      <c r="K187">
        <f t="shared" si="103"/>
        <v>0</v>
      </c>
      <c r="N187">
        <f>[2]HadCRUT4!C188</f>
        <v>1865.2916666666529</v>
      </c>
      <c r="O187">
        <f>[2]HadCRUT4!D188</f>
        <v>-0.22900000000000001</v>
      </c>
      <c r="V187">
        <f t="shared" si="80"/>
        <v>-134.70833333334713</v>
      </c>
      <c r="W187">
        <f t="shared" si="81"/>
        <v>-31.579000000000001</v>
      </c>
      <c r="X187">
        <f t="shared" si="82"/>
        <v>-31.808</v>
      </c>
      <c r="Y187">
        <f t="shared" si="96"/>
        <v>-31.703769230769232</v>
      </c>
      <c r="Z187">
        <f t="shared" si="97"/>
        <v>-32.057538461538464</v>
      </c>
      <c r="AB187">
        <v>1994.2083333333194</v>
      </c>
      <c r="AC187">
        <v>-0.19</v>
      </c>
      <c r="AD187">
        <f t="shared" si="89"/>
        <v>0.12</v>
      </c>
      <c r="AE187">
        <f t="shared" si="83"/>
        <v>-7.0000000000000007E-2</v>
      </c>
      <c r="AG187">
        <f t="shared" si="84"/>
        <v>-5.7916666666806123</v>
      </c>
      <c r="AH187">
        <f t="shared" si="85"/>
        <v>-31.42</v>
      </c>
      <c r="AI187">
        <f t="shared" si="86"/>
        <v>-31.490000000000002</v>
      </c>
      <c r="AJ187">
        <f t="shared" si="98"/>
        <v>-31.320769230769233</v>
      </c>
      <c r="AK187">
        <f t="shared" si="99"/>
        <v>-31.291538461538462</v>
      </c>
      <c r="AP187">
        <v>1973.375</v>
      </c>
      <c r="AQ187">
        <v>332.48</v>
      </c>
      <c r="AR187">
        <f t="shared" si="90"/>
        <v>1360.9856671899529</v>
      </c>
      <c r="AS187">
        <f t="shared" si="93"/>
        <v>1360.9086487139234</v>
      </c>
      <c r="AT187">
        <f t="shared" si="91"/>
        <v>1360.8898496630377</v>
      </c>
      <c r="AU187">
        <f t="shared" si="94"/>
        <v>1360.8427710651195</v>
      </c>
      <c r="BB187">
        <f t="shared" si="101"/>
        <v>1868.5416666666536</v>
      </c>
      <c r="BC187">
        <v>186807</v>
      </c>
      <c r="BD187">
        <v>0.11</v>
      </c>
      <c r="BE187">
        <f t="shared" si="100"/>
        <v>3.6666666666666667E-2</v>
      </c>
    </row>
    <row r="188" spans="1:57">
      <c r="A188">
        <f t="shared" si="102"/>
        <v>1871</v>
      </c>
      <c r="B188" t="s">
        <v>4</v>
      </c>
      <c r="C188">
        <f t="shared" si="87"/>
        <v>1871.3749999999861</v>
      </c>
      <c r="D188">
        <f>'NOAA-AMO-Raw'!F$16</f>
        <v>0.14699999999999999</v>
      </c>
      <c r="K188">
        <f t="shared" si="103"/>
        <v>0</v>
      </c>
      <c r="N188">
        <f>[2]HadCRUT4!C189</f>
        <v>1865.3749999999861</v>
      </c>
      <c r="O188">
        <f>[2]HadCRUT4!D189</f>
        <v>-0.26400000000000001</v>
      </c>
      <c r="V188">
        <f t="shared" si="80"/>
        <v>-134.62500000001387</v>
      </c>
      <c r="W188">
        <f t="shared" si="81"/>
        <v>-31.614000000000001</v>
      </c>
      <c r="X188">
        <f t="shared" si="82"/>
        <v>-31.878</v>
      </c>
      <c r="Y188">
        <f t="shared" si="96"/>
        <v>-31.664461538461541</v>
      </c>
      <c r="Z188">
        <f t="shared" si="97"/>
        <v>-31.978923076923078</v>
      </c>
      <c r="AB188">
        <v>1994.2916666666526</v>
      </c>
      <c r="AC188">
        <v>-0.15</v>
      </c>
      <c r="AD188">
        <f t="shared" si="89"/>
        <v>0.12</v>
      </c>
      <c r="AE188">
        <f t="shared" si="83"/>
        <v>-0.03</v>
      </c>
      <c r="AG188">
        <f t="shared" si="84"/>
        <v>-5.7083333333473547</v>
      </c>
      <c r="AH188">
        <f t="shared" si="85"/>
        <v>-31.380000000000003</v>
      </c>
      <c r="AI188">
        <f t="shared" si="86"/>
        <v>-31.41</v>
      </c>
      <c r="AJ188">
        <f t="shared" si="98"/>
        <v>-31.312307692307691</v>
      </c>
      <c r="AK188">
        <f t="shared" si="99"/>
        <v>-31.274615384615387</v>
      </c>
      <c r="AP188">
        <v>1973.4580000000001</v>
      </c>
      <c r="AQ188">
        <v>332.07</v>
      </c>
      <c r="AR188">
        <f t="shared" si="90"/>
        <v>1360.9755834641549</v>
      </c>
      <c r="AS188">
        <f t="shared" si="93"/>
        <v>1360.9126973392906</v>
      </c>
      <c r="AT188">
        <f t="shared" si="91"/>
        <v>1360.8836858475893</v>
      </c>
      <c r="AU188">
        <f t="shared" si="94"/>
        <v>1360.8452458428039</v>
      </c>
      <c r="BB188">
        <f t="shared" si="101"/>
        <v>1868.6249999999868</v>
      </c>
      <c r="BC188">
        <v>186808</v>
      </c>
      <c r="BD188">
        <v>-0.02</v>
      </c>
      <c r="BE188">
        <f t="shared" si="100"/>
        <v>-6.6666666666666671E-3</v>
      </c>
    </row>
    <row r="189" spans="1:57">
      <c r="A189">
        <f t="shared" si="102"/>
        <v>1871</v>
      </c>
      <c r="B189" t="s">
        <v>5</v>
      </c>
      <c r="C189">
        <f t="shared" si="87"/>
        <v>1871.4583333333194</v>
      </c>
      <c r="D189">
        <f>'NOAA-AMO-Raw'!G$16</f>
        <v>0.13600000000000001</v>
      </c>
      <c r="K189">
        <f t="shared" si="103"/>
        <v>0</v>
      </c>
      <c r="N189">
        <f>[2]HadCRUT4!C190</f>
        <v>1865.4583333333194</v>
      </c>
      <c r="O189">
        <f>[2]HadCRUT4!D190</f>
        <v>-0.27900000000000003</v>
      </c>
      <c r="V189">
        <f t="shared" si="80"/>
        <v>-134.54166666668061</v>
      </c>
      <c r="W189">
        <f t="shared" si="81"/>
        <v>-31.629000000000001</v>
      </c>
      <c r="X189">
        <f t="shared" si="82"/>
        <v>-31.908000000000001</v>
      </c>
      <c r="Y189">
        <f t="shared" si="96"/>
        <v>-31.65446153846154</v>
      </c>
      <c r="Z189">
        <f t="shared" si="97"/>
        <v>-31.958923076923078</v>
      </c>
      <c r="AB189">
        <v>1994.3749999999859</v>
      </c>
      <c r="AC189">
        <v>-0.09</v>
      </c>
      <c r="AD189">
        <f t="shared" si="89"/>
        <v>0.12</v>
      </c>
      <c r="AE189">
        <f t="shared" si="83"/>
        <v>0.03</v>
      </c>
      <c r="AG189">
        <f t="shared" si="84"/>
        <v>-5.6250000000140972</v>
      </c>
      <c r="AH189">
        <f t="shared" si="85"/>
        <v>-31.32</v>
      </c>
      <c r="AI189">
        <f t="shared" si="86"/>
        <v>-31.290000000000003</v>
      </c>
      <c r="AJ189">
        <f t="shared" si="98"/>
        <v>-31.300000000000004</v>
      </c>
      <c r="AK189">
        <f t="shared" si="99"/>
        <v>-31.25</v>
      </c>
      <c r="AP189">
        <v>1973.5419999999999</v>
      </c>
      <c r="AQ189">
        <v>330.87</v>
      </c>
      <c r="AR189">
        <f t="shared" si="90"/>
        <v>1360.9460701203559</v>
      </c>
      <c r="AS189">
        <f t="shared" si="93"/>
        <v>1360.9161027251137</v>
      </c>
      <c r="AT189">
        <f t="shared" si="91"/>
        <v>1360.8656454121306</v>
      </c>
      <c r="AU189">
        <f t="shared" si="94"/>
        <v>1360.8473274315108</v>
      </c>
      <c r="BB189">
        <f t="shared" si="101"/>
        <v>1868.7083333333201</v>
      </c>
      <c r="BC189">
        <v>186809</v>
      </c>
      <c r="BD189">
        <v>0.09</v>
      </c>
      <c r="BE189">
        <f t="shared" si="100"/>
        <v>0.03</v>
      </c>
    </row>
    <row r="190" spans="1:57">
      <c r="A190">
        <f t="shared" si="102"/>
        <v>1871</v>
      </c>
      <c r="B190" t="s">
        <v>6</v>
      </c>
      <c r="C190">
        <f t="shared" si="87"/>
        <v>1871.5416666666526</v>
      </c>
      <c r="D190">
        <f>'NOAA-AMO-Raw'!H$16</f>
        <v>0.17699999999999999</v>
      </c>
      <c r="K190">
        <f t="shared" si="103"/>
        <v>0</v>
      </c>
      <c r="N190">
        <f>[2]HadCRUT4!C191</f>
        <v>1865.5416666666526</v>
      </c>
      <c r="O190">
        <f>[2]HadCRUT4!D191</f>
        <v>-0.13</v>
      </c>
      <c r="V190">
        <f t="shared" si="80"/>
        <v>-134.45833333334735</v>
      </c>
      <c r="W190">
        <f t="shared" si="81"/>
        <v>-31.48</v>
      </c>
      <c r="X190">
        <f t="shared" si="82"/>
        <v>-31.610000000000003</v>
      </c>
      <c r="Y190">
        <f t="shared" si="96"/>
        <v>-31.604307692307692</v>
      </c>
      <c r="Z190">
        <f t="shared" si="97"/>
        <v>-31.858615384615387</v>
      </c>
      <c r="AB190">
        <v>1994.4583333333192</v>
      </c>
      <c r="AC190">
        <v>7.0000000000000007E-2</v>
      </c>
      <c r="AD190">
        <f t="shared" si="89"/>
        <v>0.12</v>
      </c>
      <c r="AE190">
        <f t="shared" si="83"/>
        <v>0.19</v>
      </c>
      <c r="AG190">
        <f t="shared" si="84"/>
        <v>-5.5416666666808396</v>
      </c>
      <c r="AH190">
        <f t="shared" si="85"/>
        <v>-31.16</v>
      </c>
      <c r="AI190">
        <f t="shared" si="86"/>
        <v>-30.970000000000002</v>
      </c>
      <c r="AJ190">
        <f t="shared" si="98"/>
        <v>-31.284615384615378</v>
      </c>
      <c r="AK190">
        <f t="shared" si="99"/>
        <v>-31.219230769230766</v>
      </c>
      <c r="AP190">
        <v>1973.625</v>
      </c>
      <c r="AQ190">
        <v>329.31</v>
      </c>
      <c r="AR190">
        <f t="shared" si="90"/>
        <v>1360.9077027734172</v>
      </c>
      <c r="AS190">
        <f t="shared" si="93"/>
        <v>1360.9202081069113</v>
      </c>
      <c r="AT190">
        <f t="shared" si="91"/>
        <v>1360.8421928460341</v>
      </c>
      <c r="AU190">
        <f t="shared" si="94"/>
        <v>1360.8498369023405</v>
      </c>
      <c r="BB190">
        <f t="shared" si="101"/>
        <v>1868.7916666666533</v>
      </c>
      <c r="BC190">
        <v>186810</v>
      </c>
      <c r="BD190">
        <v>-0.2</v>
      </c>
      <c r="BE190">
        <f t="shared" si="100"/>
        <v>-6.6666666666666666E-2</v>
      </c>
    </row>
    <row r="191" spans="1:57">
      <c r="A191">
        <f t="shared" si="102"/>
        <v>1871</v>
      </c>
      <c r="B191" t="s">
        <v>7</v>
      </c>
      <c r="C191">
        <f t="shared" si="87"/>
        <v>1871.6249999999859</v>
      </c>
      <c r="D191">
        <f>'NOAA-AMO-Raw'!I$16</f>
        <v>6.2E-2</v>
      </c>
      <c r="K191">
        <f t="shared" si="103"/>
        <v>0</v>
      </c>
      <c r="N191">
        <f>[2]HadCRUT4!C192</f>
        <v>1865.6249999999859</v>
      </c>
      <c r="O191">
        <f>[2]HadCRUT4!D192</f>
        <v>-0.20799999999999999</v>
      </c>
      <c r="V191">
        <f t="shared" si="80"/>
        <v>-134.3750000000141</v>
      </c>
      <c r="W191">
        <f t="shared" si="81"/>
        <v>-31.558</v>
      </c>
      <c r="X191">
        <f t="shared" si="82"/>
        <v>-31.766000000000002</v>
      </c>
      <c r="Y191">
        <f t="shared" si="96"/>
        <v>-31.613230769230768</v>
      </c>
      <c r="Z191">
        <f t="shared" si="97"/>
        <v>-31.876461538461538</v>
      </c>
      <c r="AB191">
        <v>1994.5416666666524</v>
      </c>
      <c r="AC191">
        <v>0.04</v>
      </c>
      <c r="AD191">
        <f t="shared" si="89"/>
        <v>0.12</v>
      </c>
      <c r="AE191">
        <f t="shared" si="83"/>
        <v>0.16</v>
      </c>
      <c r="AG191">
        <f t="shared" si="84"/>
        <v>-5.4583333333475821</v>
      </c>
      <c r="AH191">
        <f t="shared" si="85"/>
        <v>-31.19</v>
      </c>
      <c r="AI191">
        <f t="shared" si="86"/>
        <v>-31.03</v>
      </c>
      <c r="AJ191">
        <f t="shared" si="98"/>
        <v>-31.284615384615378</v>
      </c>
      <c r="AK191">
        <f t="shared" si="99"/>
        <v>-31.219230769230766</v>
      </c>
      <c r="AP191">
        <v>1973.7080000000001</v>
      </c>
      <c r="AQ191">
        <v>327.51</v>
      </c>
      <c r="AR191">
        <f t="shared" si="90"/>
        <v>1360.8634327577186</v>
      </c>
      <c r="AS191">
        <f t="shared" si="93"/>
        <v>1360.923840518456</v>
      </c>
      <c r="AT191">
        <f t="shared" si="91"/>
        <v>1360.815132192846</v>
      </c>
      <c r="AU191">
        <f t="shared" si="94"/>
        <v>1360.8520572636278</v>
      </c>
      <c r="BB191">
        <f t="shared" si="101"/>
        <v>1868.8749999999866</v>
      </c>
      <c r="BC191">
        <v>186811</v>
      </c>
      <c r="BD191">
        <v>-0.63</v>
      </c>
      <c r="BE191">
        <f t="shared" si="100"/>
        <v>-0.21</v>
      </c>
    </row>
    <row r="192" spans="1:57">
      <c r="A192">
        <f t="shared" si="102"/>
        <v>1871</v>
      </c>
      <c r="B192" t="s">
        <v>8</v>
      </c>
      <c r="C192">
        <f t="shared" si="87"/>
        <v>1871.7083333333192</v>
      </c>
      <c r="D192">
        <f>'NOAA-AMO-Raw'!J$16</f>
        <v>-8.3000000000000004E-2</v>
      </c>
      <c r="K192">
        <f t="shared" si="103"/>
        <v>0</v>
      </c>
      <c r="N192">
        <f>[2]HadCRUT4!C193</f>
        <v>1865.7083333333192</v>
      </c>
      <c r="O192">
        <f>[2]HadCRUT4!D193</f>
        <v>-7.9000000000000001E-2</v>
      </c>
      <c r="V192">
        <f t="shared" si="80"/>
        <v>-134.29166666668084</v>
      </c>
      <c r="W192">
        <f t="shared" si="81"/>
        <v>-31.429000000000002</v>
      </c>
      <c r="X192">
        <f t="shared" si="82"/>
        <v>-31.508000000000003</v>
      </c>
      <c r="Y192">
        <f t="shared" si="96"/>
        <v>-31.611846153846155</v>
      </c>
      <c r="Z192">
        <f t="shared" si="97"/>
        <v>-31.873692307692309</v>
      </c>
      <c r="AB192">
        <v>1994.6249999999857</v>
      </c>
      <c r="AC192">
        <v>-0.06</v>
      </c>
      <c r="AD192">
        <f t="shared" si="89"/>
        <v>0.12</v>
      </c>
      <c r="AE192">
        <f t="shared" si="83"/>
        <v>0.06</v>
      </c>
      <c r="AG192">
        <f t="shared" si="84"/>
        <v>-5.3750000000143245</v>
      </c>
      <c r="AH192">
        <f t="shared" si="85"/>
        <v>-31.290000000000003</v>
      </c>
      <c r="AI192">
        <f t="shared" si="86"/>
        <v>-31.23</v>
      </c>
      <c r="AJ192">
        <f t="shared" si="98"/>
        <v>-31.277692307692309</v>
      </c>
      <c r="AK192">
        <f t="shared" si="99"/>
        <v>-31.205384615384613</v>
      </c>
      <c r="AP192">
        <v>1973.7919999999999</v>
      </c>
      <c r="AQ192">
        <v>327.18</v>
      </c>
      <c r="AR192">
        <f t="shared" si="90"/>
        <v>1360.8553165881738</v>
      </c>
      <c r="AS192">
        <f t="shared" si="93"/>
        <v>1360.928286438836</v>
      </c>
      <c r="AT192">
        <f t="shared" si="91"/>
        <v>1360.8101710730948</v>
      </c>
      <c r="AU192">
        <f t="shared" si="94"/>
        <v>1360.8547748933283</v>
      </c>
      <c r="BB192">
        <f t="shared" si="101"/>
        <v>1868.9583333333198</v>
      </c>
      <c r="BC192">
        <v>186812</v>
      </c>
      <c r="BD192">
        <v>-0.81</v>
      </c>
      <c r="BE192">
        <f t="shared" si="100"/>
        <v>-0.27</v>
      </c>
    </row>
    <row r="193" spans="1:57">
      <c r="A193">
        <f t="shared" si="102"/>
        <v>1871</v>
      </c>
      <c r="B193" t="s">
        <v>9</v>
      </c>
      <c r="C193">
        <f t="shared" si="87"/>
        <v>1871.7916666666524</v>
      </c>
      <c r="D193">
        <f>'NOAA-AMO-Raw'!K$16</f>
        <v>-0.14299999999999999</v>
      </c>
      <c r="K193">
        <f t="shared" si="103"/>
        <v>0</v>
      </c>
      <c r="N193">
        <f>[2]HadCRUT4!C194</f>
        <v>1865.7916666666524</v>
      </c>
      <c r="O193">
        <f>[2]HadCRUT4!D194</f>
        <v>-0.26500000000000001</v>
      </c>
      <c r="V193">
        <f t="shared" si="80"/>
        <v>-134.20833333334758</v>
      </c>
      <c r="W193">
        <f t="shared" si="81"/>
        <v>-31.615000000000002</v>
      </c>
      <c r="X193">
        <f t="shared" si="82"/>
        <v>-31.880000000000003</v>
      </c>
      <c r="Y193">
        <f t="shared" si="96"/>
        <v>-31.582692307692305</v>
      </c>
      <c r="Z193">
        <f t="shared" si="97"/>
        <v>-31.815384615384616</v>
      </c>
      <c r="AB193">
        <v>1994.7083333333189</v>
      </c>
      <c r="AC193">
        <v>0.02</v>
      </c>
      <c r="AD193">
        <f t="shared" si="89"/>
        <v>0.12</v>
      </c>
      <c r="AE193">
        <f t="shared" si="83"/>
        <v>0.13999999999999999</v>
      </c>
      <c r="AG193">
        <f t="shared" si="84"/>
        <v>-5.291666666681067</v>
      </c>
      <c r="AH193">
        <f t="shared" si="85"/>
        <v>-31.21</v>
      </c>
      <c r="AI193">
        <f t="shared" si="86"/>
        <v>-31.07</v>
      </c>
      <c r="AJ193">
        <f t="shared" si="98"/>
        <v>-31.267692307692307</v>
      </c>
      <c r="AK193">
        <f t="shared" si="99"/>
        <v>-31.185384615384613</v>
      </c>
      <c r="AP193">
        <v>1973.875</v>
      </c>
      <c r="AQ193">
        <v>328.16</v>
      </c>
      <c r="AR193">
        <f t="shared" si="90"/>
        <v>1360.8794191522763</v>
      </c>
      <c r="AS193">
        <f t="shared" si="93"/>
        <v>1360.9315026365575</v>
      </c>
      <c r="AT193">
        <f t="shared" si="91"/>
        <v>1360.824904095386</v>
      </c>
      <c r="AU193">
        <f t="shared" si="94"/>
        <v>1360.8567408382182</v>
      </c>
      <c r="BB193">
        <f t="shared" si="101"/>
        <v>1869.0416666666531</v>
      </c>
      <c r="BC193">
        <v>186901</v>
      </c>
      <c r="BD193">
        <v>-0.84</v>
      </c>
      <c r="BE193">
        <f t="shared" si="100"/>
        <v>-0.27999999999999997</v>
      </c>
    </row>
    <row r="194" spans="1:57">
      <c r="A194">
        <f t="shared" si="102"/>
        <v>1871</v>
      </c>
      <c r="B194" t="s">
        <v>10</v>
      </c>
      <c r="C194">
        <f t="shared" si="87"/>
        <v>1871.8749999999857</v>
      </c>
      <c r="D194">
        <f>'NOAA-AMO-Raw'!L$16</f>
        <v>0</v>
      </c>
      <c r="K194">
        <f t="shared" si="103"/>
        <v>0</v>
      </c>
      <c r="N194">
        <f>[2]HadCRUT4!C195</f>
        <v>1865.8749999999857</v>
      </c>
      <c r="O194">
        <f>[2]HadCRUT4!D195</f>
        <v>-0.19400000000000001</v>
      </c>
      <c r="V194">
        <f t="shared" si="80"/>
        <v>-134.12500000001432</v>
      </c>
      <c r="W194">
        <f t="shared" si="81"/>
        <v>-31.544</v>
      </c>
      <c r="X194">
        <f t="shared" si="82"/>
        <v>-31.738000000000003</v>
      </c>
      <c r="Y194">
        <f t="shared" si="96"/>
        <v>-31.605999999999998</v>
      </c>
      <c r="Z194">
        <f t="shared" si="97"/>
        <v>-31.862000000000002</v>
      </c>
      <c r="AB194">
        <v>1994.7916666666522</v>
      </c>
      <c r="AC194">
        <v>-0.22</v>
      </c>
      <c r="AD194">
        <f t="shared" si="89"/>
        <v>0.12</v>
      </c>
      <c r="AE194">
        <f t="shared" si="83"/>
        <v>-0.1</v>
      </c>
      <c r="AG194">
        <f t="shared" si="84"/>
        <v>-5.2083333333478095</v>
      </c>
      <c r="AH194">
        <f t="shared" si="85"/>
        <v>-31.450000000000003</v>
      </c>
      <c r="AI194">
        <f t="shared" si="86"/>
        <v>-31.55</v>
      </c>
      <c r="AJ194">
        <f t="shared" si="98"/>
        <v>-31.242307692307691</v>
      </c>
      <c r="AK194">
        <f t="shared" si="99"/>
        <v>-31.13461538461538</v>
      </c>
      <c r="AP194">
        <v>1973.9580000000001</v>
      </c>
      <c r="AQ194">
        <v>328.64</v>
      </c>
      <c r="AR194">
        <f t="shared" si="90"/>
        <v>1360.8912244897961</v>
      </c>
      <c r="AS194">
        <f t="shared" si="93"/>
        <v>1360.9308404782034</v>
      </c>
      <c r="AT194">
        <f t="shared" si="91"/>
        <v>1360.8321202695697</v>
      </c>
      <c r="AU194">
        <f t="shared" si="94"/>
        <v>1360.8563360848582</v>
      </c>
      <c r="BB194">
        <f t="shared" si="101"/>
        <v>1869.1249999999864</v>
      </c>
      <c r="BC194">
        <v>186902</v>
      </c>
      <c r="BD194">
        <v>-0.16</v>
      </c>
      <c r="BE194">
        <f t="shared" si="100"/>
        <v>-5.3333333333333337E-2</v>
      </c>
    </row>
    <row r="195" spans="1:57">
      <c r="A195">
        <f t="shared" si="102"/>
        <v>1871</v>
      </c>
      <c r="B195" t="s">
        <v>11</v>
      </c>
      <c r="C195">
        <f t="shared" si="87"/>
        <v>1871.9583333333189</v>
      </c>
      <c r="D195">
        <f>'NOAA-AMO-Raw'!M$16</f>
        <v>9.0999999999999998E-2</v>
      </c>
      <c r="K195">
        <f t="shared" si="103"/>
        <v>0</v>
      </c>
      <c r="N195">
        <f>[2]HadCRUT4!C196</f>
        <v>1865.9583333333189</v>
      </c>
      <c r="O195">
        <f>[2]HadCRUT4!D196</f>
        <v>-0.34200000000000003</v>
      </c>
      <c r="V195">
        <f t="shared" si="80"/>
        <v>-134.04166666668107</v>
      </c>
      <c r="W195">
        <f t="shared" si="81"/>
        <v>-31.692</v>
      </c>
      <c r="X195">
        <f t="shared" si="82"/>
        <v>-32.033999999999999</v>
      </c>
      <c r="Y195">
        <f t="shared" si="96"/>
        <v>-31.577769230769231</v>
      </c>
      <c r="Z195">
        <f t="shared" si="97"/>
        <v>-31.805538461538461</v>
      </c>
      <c r="AB195">
        <v>1994.8749999999854</v>
      </c>
      <c r="AC195">
        <v>0.05</v>
      </c>
      <c r="AD195">
        <f t="shared" si="89"/>
        <v>0.12</v>
      </c>
      <c r="AE195">
        <f t="shared" si="83"/>
        <v>0.16999999999999998</v>
      </c>
      <c r="AG195">
        <f t="shared" si="84"/>
        <v>-5.1250000000145519</v>
      </c>
      <c r="AH195">
        <f t="shared" si="85"/>
        <v>-31.18</v>
      </c>
      <c r="AI195">
        <f t="shared" si="86"/>
        <v>-31.01</v>
      </c>
      <c r="AJ195">
        <f t="shared" si="98"/>
        <v>-31.226923076923075</v>
      </c>
      <c r="AK195">
        <f t="shared" si="99"/>
        <v>-31.103846153846153</v>
      </c>
      <c r="AP195">
        <v>1974.0419999999999</v>
      </c>
      <c r="AQ195">
        <v>329.35</v>
      </c>
      <c r="AR195">
        <f t="shared" si="90"/>
        <v>1360.9086865515437</v>
      </c>
      <c r="AS195">
        <f t="shared" si="93"/>
        <v>1360.9287972467096</v>
      </c>
      <c r="AT195">
        <f t="shared" si="91"/>
        <v>1360.8427941938828</v>
      </c>
      <c r="AU195">
        <f t="shared" si="94"/>
        <v>1360.8550871316345</v>
      </c>
      <c r="BB195">
        <f t="shared" si="101"/>
        <v>1869.2083333333196</v>
      </c>
      <c r="BC195">
        <v>186903</v>
      </c>
      <c r="BD195">
        <v>0.33</v>
      </c>
      <c r="BE195">
        <f t="shared" si="100"/>
        <v>0.11</v>
      </c>
    </row>
    <row r="196" spans="1:57">
      <c r="A196">
        <f t="shared" si="102"/>
        <v>1872</v>
      </c>
      <c r="B196" t="s">
        <v>0</v>
      </c>
      <c r="C196">
        <f t="shared" si="87"/>
        <v>1872.0416666666522</v>
      </c>
      <c r="D196">
        <f>'NOAA-AMO-Raw'!B$17</f>
        <v>-6.5000000000000002E-2</v>
      </c>
      <c r="K196">
        <f t="shared" si="103"/>
        <v>0</v>
      </c>
      <c r="N196">
        <f>[2]HadCRUT4!C197</f>
        <v>1866.0416666666522</v>
      </c>
      <c r="O196">
        <f>[2]HadCRUT4!D197</f>
        <v>3.6999999999999998E-2</v>
      </c>
      <c r="V196">
        <f t="shared" ref="V196:V259" si="109">N196-2000</f>
        <v>-133.95833333334781</v>
      </c>
      <c r="W196">
        <f t="shared" ref="W196:W259" si="110">O196-31.35</f>
        <v>-31.313000000000002</v>
      </c>
      <c r="X196">
        <f t="shared" ref="X196:X259" si="111">O196*2-31.35</f>
        <v>-31.276</v>
      </c>
      <c r="Y196">
        <f t="shared" si="96"/>
        <v>-31.554153846153845</v>
      </c>
      <c r="Z196">
        <f t="shared" si="97"/>
        <v>-31.758307692307692</v>
      </c>
      <c r="AB196">
        <v>1994.9583333333187</v>
      </c>
      <c r="AC196">
        <v>0.08</v>
      </c>
      <c r="AD196">
        <f t="shared" si="89"/>
        <v>0.12</v>
      </c>
      <c r="AE196">
        <f t="shared" ref="AE196:AE259" si="112">AC196+AD196</f>
        <v>0.2</v>
      </c>
      <c r="AG196">
        <f t="shared" ref="AG196:AG259" si="113">AB196-2000</f>
        <v>-5.0416666666812944</v>
      </c>
      <c r="AH196">
        <f t="shared" ref="AH196:AH259" si="114">AE196-31.35</f>
        <v>-31.150000000000002</v>
      </c>
      <c r="AI196">
        <f t="shared" ref="AI196:AI259" si="115">AE196*2-31.35</f>
        <v>-30.950000000000003</v>
      </c>
      <c r="AJ196">
        <f t="shared" si="98"/>
        <v>-31.209230769230771</v>
      </c>
      <c r="AK196">
        <f t="shared" si="99"/>
        <v>-31.068461538461534</v>
      </c>
      <c r="AP196">
        <v>1974.125</v>
      </c>
      <c r="AQ196">
        <v>330.71</v>
      </c>
      <c r="AR196">
        <f t="shared" si="90"/>
        <v>1360.9421350078494</v>
      </c>
      <c r="AS196">
        <f t="shared" si="93"/>
        <v>1360.9255810489876</v>
      </c>
      <c r="AT196">
        <f t="shared" si="91"/>
        <v>1360.8632400207359</v>
      </c>
      <c r="AU196">
        <f t="shared" si="94"/>
        <v>1360.8531211867448</v>
      </c>
      <c r="BB196">
        <f t="shared" si="101"/>
        <v>1869.2916666666529</v>
      </c>
      <c r="BC196">
        <v>186904</v>
      </c>
      <c r="BD196">
        <v>1.23</v>
      </c>
      <c r="BE196">
        <f t="shared" si="100"/>
        <v>0.41</v>
      </c>
    </row>
    <row r="197" spans="1:57">
      <c r="A197">
        <f t="shared" si="102"/>
        <v>1872</v>
      </c>
      <c r="B197" t="s">
        <v>1</v>
      </c>
      <c r="C197">
        <f t="shared" ref="C197:C260" si="116">C196+1/12</f>
        <v>1872.1249999999854</v>
      </c>
      <c r="D197">
        <f>'NOAA-AMO-Raw'!C$17</f>
        <v>-4.9000000000000002E-2</v>
      </c>
      <c r="K197">
        <f t="shared" si="103"/>
        <v>0</v>
      </c>
      <c r="N197">
        <f>[2]HadCRUT4!C198</f>
        <v>1866.1249999999854</v>
      </c>
      <c r="O197">
        <f>[2]HadCRUT4!D198</f>
        <v>-0.215</v>
      </c>
      <c r="V197">
        <f t="shared" si="109"/>
        <v>-133.87500000001455</v>
      </c>
      <c r="W197">
        <f t="shared" si="110"/>
        <v>-31.565000000000001</v>
      </c>
      <c r="X197">
        <f t="shared" si="111"/>
        <v>-31.78</v>
      </c>
      <c r="Y197">
        <f t="shared" si="96"/>
        <v>-31.564846153846158</v>
      </c>
      <c r="Z197">
        <f t="shared" si="97"/>
        <v>-31.779692307692304</v>
      </c>
      <c r="AB197">
        <v>1995.041666666652</v>
      </c>
      <c r="AC197">
        <v>0.05</v>
      </c>
      <c r="AD197">
        <f t="shared" ref="AD197:AD260" si="117">AD196</f>
        <v>0.12</v>
      </c>
      <c r="AE197">
        <f t="shared" si="112"/>
        <v>0.16999999999999998</v>
      </c>
      <c r="AG197">
        <f t="shared" si="113"/>
        <v>-4.9583333333480368</v>
      </c>
      <c r="AH197">
        <f t="shared" si="114"/>
        <v>-31.18</v>
      </c>
      <c r="AI197">
        <f t="shared" si="115"/>
        <v>-31.01</v>
      </c>
      <c r="AJ197">
        <f t="shared" si="98"/>
        <v>-31.209230769230768</v>
      </c>
      <c r="AK197">
        <f t="shared" si="99"/>
        <v>-31.068461538461538</v>
      </c>
      <c r="AP197">
        <v>1974.2080000000001</v>
      </c>
      <c r="AQ197">
        <v>331.48</v>
      </c>
      <c r="AR197">
        <f t="shared" ref="AR197:AR260" si="118">(AQ197-310.7)/95.55*2.35+1360.45</f>
        <v>1360.9610727367872</v>
      </c>
      <c r="AS197">
        <f t="shared" si="93"/>
        <v>1360.9219864750635</v>
      </c>
      <c r="AT197">
        <f t="shared" ref="AT197:AT260" si="119">(AQ197-313.2)/96.45*1.45+1360.6</f>
        <v>1360.8748159668221</v>
      </c>
      <c r="AU197">
        <f t="shared" si="94"/>
        <v>1360.8509239542209</v>
      </c>
      <c r="BB197">
        <f t="shared" si="101"/>
        <v>1869.3749999999861</v>
      </c>
      <c r="BC197">
        <v>186905</v>
      </c>
      <c r="BD197">
        <v>3.56</v>
      </c>
      <c r="BE197">
        <f t="shared" si="100"/>
        <v>1.1866666666666668</v>
      </c>
    </row>
    <row r="198" spans="1:57">
      <c r="A198">
        <f t="shared" si="102"/>
        <v>1872</v>
      </c>
      <c r="B198" t="s">
        <v>2</v>
      </c>
      <c r="C198">
        <f t="shared" si="116"/>
        <v>1872.2083333333187</v>
      </c>
      <c r="D198">
        <f>'NOAA-AMO-Raw'!D$17</f>
        <v>-8.1000000000000003E-2</v>
      </c>
      <c r="K198">
        <f t="shared" si="103"/>
        <v>0</v>
      </c>
      <c r="N198">
        <f>[2]HadCRUT4!C199</f>
        <v>1866.2083333333187</v>
      </c>
      <c r="O198">
        <f>[2]HadCRUT4!D199</f>
        <v>-0.59299999999999997</v>
      </c>
      <c r="V198">
        <f t="shared" si="109"/>
        <v>-133.79166666668129</v>
      </c>
      <c r="W198">
        <f t="shared" si="110"/>
        <v>-31.943000000000001</v>
      </c>
      <c r="X198">
        <f t="shared" si="111"/>
        <v>-32.536000000000001</v>
      </c>
      <c r="Y198">
        <f t="shared" si="96"/>
        <v>-31.566923076923082</v>
      </c>
      <c r="Z198">
        <f t="shared" si="97"/>
        <v>-31.783846153846149</v>
      </c>
      <c r="AB198">
        <v>1995.1249999999852</v>
      </c>
      <c r="AC198">
        <v>-0.02</v>
      </c>
      <c r="AD198">
        <f t="shared" si="117"/>
        <v>0.12</v>
      </c>
      <c r="AE198">
        <f t="shared" si="112"/>
        <v>9.9999999999999992E-2</v>
      </c>
      <c r="AG198">
        <f t="shared" si="113"/>
        <v>-4.8750000000147793</v>
      </c>
      <c r="AH198">
        <f t="shared" si="114"/>
        <v>-31.25</v>
      </c>
      <c r="AI198">
        <f t="shared" si="115"/>
        <v>-31.150000000000002</v>
      </c>
      <c r="AJ198">
        <f t="shared" si="98"/>
        <v>-31.190769230769231</v>
      </c>
      <c r="AK198">
        <f t="shared" si="99"/>
        <v>-31.031538461538464</v>
      </c>
      <c r="AP198">
        <v>1974.2919999999999</v>
      </c>
      <c r="AQ198">
        <v>332.65</v>
      </c>
      <c r="AR198">
        <f t="shared" si="118"/>
        <v>1360.9898482469912</v>
      </c>
      <c r="AS198">
        <f t="shared" si="93"/>
        <v>1360.9214189107593</v>
      </c>
      <c r="AT198">
        <f t="shared" si="119"/>
        <v>1360.8924053913945</v>
      </c>
      <c r="AU198">
        <f t="shared" si="94"/>
        <v>1360.8505770227698</v>
      </c>
      <c r="BB198">
        <f t="shared" si="101"/>
        <v>1869.4583333333194</v>
      </c>
      <c r="BC198">
        <v>186906</v>
      </c>
      <c r="BD198">
        <v>3.84</v>
      </c>
      <c r="BE198">
        <f t="shared" si="100"/>
        <v>1.28</v>
      </c>
    </row>
    <row r="199" spans="1:57">
      <c r="A199">
        <f t="shared" si="102"/>
        <v>1872</v>
      </c>
      <c r="B199" t="s">
        <v>3</v>
      </c>
      <c r="C199">
        <f t="shared" si="116"/>
        <v>1872.291666666652</v>
      </c>
      <c r="D199">
        <f>'NOAA-AMO-Raw'!E$17</f>
        <v>-7.0000000000000007E-2</v>
      </c>
      <c r="K199">
        <f t="shared" si="103"/>
        <v>0</v>
      </c>
      <c r="N199">
        <f>[2]HadCRUT4!C200</f>
        <v>1866.291666666652</v>
      </c>
      <c r="O199">
        <f>[2]HadCRUT4!D200</f>
        <v>-0.26400000000000001</v>
      </c>
      <c r="V199">
        <f t="shared" si="109"/>
        <v>-133.70833333334804</v>
      </c>
      <c r="W199">
        <f t="shared" si="110"/>
        <v>-31.614000000000001</v>
      </c>
      <c r="X199">
        <f t="shared" si="111"/>
        <v>-31.878</v>
      </c>
      <c r="Y199">
        <f t="shared" si="96"/>
        <v>-31.593538461538458</v>
      </c>
      <c r="Z199">
        <f t="shared" si="97"/>
        <v>-31.837076923076918</v>
      </c>
      <c r="AB199">
        <v>1995.2083333333185</v>
      </c>
      <c r="AC199">
        <v>-7.0000000000000007E-2</v>
      </c>
      <c r="AD199">
        <f t="shared" si="117"/>
        <v>0.12</v>
      </c>
      <c r="AE199">
        <f t="shared" si="112"/>
        <v>4.9999999999999989E-2</v>
      </c>
      <c r="AG199">
        <f t="shared" si="113"/>
        <v>-4.7916666666815217</v>
      </c>
      <c r="AH199">
        <f t="shared" si="114"/>
        <v>-31.3</v>
      </c>
      <c r="AI199">
        <f t="shared" si="115"/>
        <v>-31.25</v>
      </c>
      <c r="AJ199">
        <f t="shared" si="98"/>
        <v>-31.169230769230769</v>
      </c>
      <c r="AK199">
        <f t="shared" si="99"/>
        <v>-30.988461538461543</v>
      </c>
      <c r="AP199">
        <v>1974.375</v>
      </c>
      <c r="AQ199">
        <v>333.2</v>
      </c>
      <c r="AR199">
        <f t="shared" si="118"/>
        <v>1361.0033751962324</v>
      </c>
      <c r="AS199">
        <f t="shared" si="93"/>
        <v>1360.9236134927344</v>
      </c>
      <c r="AT199">
        <f t="shared" si="119"/>
        <v>1360.900673924313</v>
      </c>
      <c r="AU199">
        <f t="shared" si="94"/>
        <v>1360.8519184910476</v>
      </c>
      <c r="BB199">
        <f t="shared" si="101"/>
        <v>1869.5416666666526</v>
      </c>
      <c r="BC199">
        <v>186907</v>
      </c>
      <c r="BD199">
        <v>3.78</v>
      </c>
      <c r="BE199">
        <f t="shared" si="100"/>
        <v>1.26</v>
      </c>
    </row>
    <row r="200" spans="1:57">
      <c r="A200">
        <f t="shared" si="102"/>
        <v>1872</v>
      </c>
      <c r="B200" t="s">
        <v>4</v>
      </c>
      <c r="C200">
        <f t="shared" si="116"/>
        <v>1872.3749999999852</v>
      </c>
      <c r="D200">
        <f>'NOAA-AMO-Raw'!F$17</f>
        <v>0.18099999999999999</v>
      </c>
      <c r="K200">
        <f t="shared" si="103"/>
        <v>0</v>
      </c>
      <c r="N200">
        <f>[2]HadCRUT4!C201</f>
        <v>1866.3749999999852</v>
      </c>
      <c r="O200">
        <f>[2]HadCRUT4!D201</f>
        <v>-0.53200000000000003</v>
      </c>
      <c r="V200">
        <f t="shared" si="109"/>
        <v>-133.62500000001478</v>
      </c>
      <c r="W200">
        <f t="shared" si="110"/>
        <v>-31.882000000000001</v>
      </c>
      <c r="X200">
        <f t="shared" si="111"/>
        <v>-32.414000000000001</v>
      </c>
      <c r="Y200">
        <f t="shared" si="96"/>
        <v>-31.597153846153841</v>
      </c>
      <c r="Z200">
        <f t="shared" si="97"/>
        <v>-31.844307692307687</v>
      </c>
      <c r="AB200">
        <v>1995.2916666666517</v>
      </c>
      <c r="AC200">
        <v>0.14000000000000001</v>
      </c>
      <c r="AD200">
        <f t="shared" si="117"/>
        <v>0.12</v>
      </c>
      <c r="AE200">
        <f t="shared" si="112"/>
        <v>0.26</v>
      </c>
      <c r="AG200">
        <f t="shared" si="113"/>
        <v>-4.7083333333482642</v>
      </c>
      <c r="AH200">
        <f t="shared" si="114"/>
        <v>-31.09</v>
      </c>
      <c r="AI200">
        <f t="shared" si="115"/>
        <v>-30.830000000000002</v>
      </c>
      <c r="AJ200">
        <f t="shared" si="98"/>
        <v>-31.163846153846155</v>
      </c>
      <c r="AK200">
        <f t="shared" si="99"/>
        <v>-30.977692307692315</v>
      </c>
      <c r="AP200">
        <v>1974.4580000000001</v>
      </c>
      <c r="AQ200">
        <v>332.13</v>
      </c>
      <c r="AR200">
        <f t="shared" si="118"/>
        <v>1360.977059131345</v>
      </c>
      <c r="AS200">
        <f t="shared" si="93"/>
        <v>1360.9261486132916</v>
      </c>
      <c r="AT200">
        <f t="shared" si="119"/>
        <v>1360.8845878693623</v>
      </c>
      <c r="AU200">
        <f t="shared" si="94"/>
        <v>1360.8534681181957</v>
      </c>
      <c r="BB200">
        <f t="shared" si="101"/>
        <v>1869.6249999999859</v>
      </c>
      <c r="BC200">
        <v>186908</v>
      </c>
      <c r="BD200">
        <v>1.2</v>
      </c>
      <c r="BE200">
        <f t="shared" si="100"/>
        <v>0.39999999999999997</v>
      </c>
    </row>
    <row r="201" spans="1:57">
      <c r="A201">
        <f t="shared" si="102"/>
        <v>1872</v>
      </c>
      <c r="B201" t="s">
        <v>5</v>
      </c>
      <c r="C201">
        <f t="shared" si="116"/>
        <v>1872.4583333333185</v>
      </c>
      <c r="D201">
        <f>'NOAA-AMO-Raw'!G$17</f>
        <v>0.221</v>
      </c>
      <c r="K201">
        <f t="shared" si="103"/>
        <v>0</v>
      </c>
      <c r="N201">
        <f>[2]HadCRUT4!C202</f>
        <v>1866.4583333333185</v>
      </c>
      <c r="O201">
        <f>[2]HadCRUT4!D202</f>
        <v>0.10299999999999999</v>
      </c>
      <c r="V201">
        <f t="shared" si="109"/>
        <v>-133.54166666668152</v>
      </c>
      <c r="W201">
        <f t="shared" si="110"/>
        <v>-31.247</v>
      </c>
      <c r="X201">
        <f t="shared" si="111"/>
        <v>-31.144000000000002</v>
      </c>
      <c r="Y201">
        <f t="shared" si="96"/>
        <v>-31.608384615384612</v>
      </c>
      <c r="Z201">
        <f t="shared" si="97"/>
        <v>-31.866769230769233</v>
      </c>
      <c r="AB201">
        <v>1995.374999999985</v>
      </c>
      <c r="AC201">
        <v>0.05</v>
      </c>
      <c r="AD201">
        <f t="shared" si="117"/>
        <v>0.12</v>
      </c>
      <c r="AE201">
        <f t="shared" si="112"/>
        <v>0.16999999999999998</v>
      </c>
      <c r="AG201">
        <f t="shared" si="113"/>
        <v>-4.6250000000150067</v>
      </c>
      <c r="AH201">
        <f t="shared" si="114"/>
        <v>-31.18</v>
      </c>
      <c r="AI201">
        <f t="shared" si="115"/>
        <v>-31.01</v>
      </c>
      <c r="AJ201">
        <f t="shared" si="98"/>
        <v>-31.14076923076923</v>
      </c>
      <c r="AK201">
        <f t="shared" si="99"/>
        <v>-30.931538461538466</v>
      </c>
      <c r="AP201">
        <v>1974.5419999999999</v>
      </c>
      <c r="AQ201">
        <v>330.99</v>
      </c>
      <c r="AR201">
        <f t="shared" si="118"/>
        <v>1360.9490214547359</v>
      </c>
      <c r="AS201">
        <f t="shared" ref="AS201:AS264" si="120">AVERAGE(AR195:AR207)</f>
        <v>1360.9300080505575</v>
      </c>
      <c r="AT201">
        <f t="shared" si="119"/>
        <v>1360.8674494556765</v>
      </c>
      <c r="AU201">
        <f t="shared" ref="AU201:AU264" si="121">AVERAGE(AT195:AT207)</f>
        <v>1360.8558272520636</v>
      </c>
      <c r="BB201">
        <f t="shared" si="101"/>
        <v>1869.7083333333192</v>
      </c>
      <c r="BC201">
        <v>186909</v>
      </c>
      <c r="BD201">
        <v>-0.12</v>
      </c>
      <c r="BE201">
        <f t="shared" si="100"/>
        <v>-0.04</v>
      </c>
    </row>
    <row r="202" spans="1:57">
      <c r="A202">
        <f t="shared" si="102"/>
        <v>1872</v>
      </c>
      <c r="B202" t="s">
        <v>6</v>
      </c>
      <c r="C202">
        <f t="shared" si="116"/>
        <v>1872.5416666666517</v>
      </c>
      <c r="D202">
        <f>'NOAA-AMO-Raw'!H$17</f>
        <v>0.28899999999999998</v>
      </c>
      <c r="K202">
        <f t="shared" si="103"/>
        <v>0</v>
      </c>
      <c r="N202">
        <f>[2]HadCRUT4!C203</f>
        <v>1866.5416666666517</v>
      </c>
      <c r="O202">
        <f>[2]HadCRUT4!D203</f>
        <v>2.8000000000000001E-2</v>
      </c>
      <c r="V202">
        <f t="shared" si="109"/>
        <v>-133.45833333334826</v>
      </c>
      <c r="W202">
        <f t="shared" si="110"/>
        <v>-31.322000000000003</v>
      </c>
      <c r="X202">
        <f t="shared" si="111"/>
        <v>-31.294</v>
      </c>
      <c r="Y202">
        <f t="shared" ref="Y202:Y265" si="122">AVERAGE(W196:W208)</f>
        <v>-31.606692307692306</v>
      </c>
      <c r="Z202">
        <f t="shared" ref="Z202:Z265" si="123">AVERAGE(X196:X208)</f>
        <v>-31.863384615384618</v>
      </c>
      <c r="AB202">
        <v>1995.4583333333183</v>
      </c>
      <c r="AC202">
        <v>0.14000000000000001</v>
      </c>
      <c r="AD202">
        <f t="shared" si="117"/>
        <v>0.12</v>
      </c>
      <c r="AE202">
        <f t="shared" si="112"/>
        <v>0.26</v>
      </c>
      <c r="AG202">
        <f t="shared" si="113"/>
        <v>-4.5416666666817491</v>
      </c>
      <c r="AH202">
        <f t="shared" si="114"/>
        <v>-31.09</v>
      </c>
      <c r="AI202">
        <f t="shared" si="115"/>
        <v>-30.830000000000002</v>
      </c>
      <c r="AJ202">
        <f t="shared" ref="AJ202:AJ265" si="124">AVERAGE(AH196:AH208)</f>
        <v>-31.158461538461538</v>
      </c>
      <c r="AK202">
        <f t="shared" ref="AK202:AK265" si="125">AVERAGE(AI196:AI208)</f>
        <v>-30.966923076923081</v>
      </c>
      <c r="AP202">
        <v>1974.625</v>
      </c>
      <c r="AQ202">
        <v>329.17</v>
      </c>
      <c r="AR202">
        <f t="shared" si="118"/>
        <v>1360.9042595499739</v>
      </c>
      <c r="AS202">
        <f t="shared" si="120"/>
        <v>1360.9339053254439</v>
      </c>
      <c r="AT202">
        <f t="shared" si="119"/>
        <v>1360.8400881285638</v>
      </c>
      <c r="AU202">
        <f t="shared" si="121"/>
        <v>1360.8582095146946</v>
      </c>
      <c r="BB202">
        <f t="shared" si="101"/>
        <v>1869.7916666666524</v>
      </c>
      <c r="BC202">
        <v>186910</v>
      </c>
      <c r="BD202">
        <v>-0.4</v>
      </c>
      <c r="BE202">
        <f t="shared" si="100"/>
        <v>-0.13333333333333333</v>
      </c>
    </row>
    <row r="203" spans="1:57">
      <c r="A203">
        <f t="shared" si="102"/>
        <v>1872</v>
      </c>
      <c r="B203" t="s">
        <v>7</v>
      </c>
      <c r="C203">
        <f t="shared" si="116"/>
        <v>1872.624999999985</v>
      </c>
      <c r="D203">
        <f>'NOAA-AMO-Raw'!I$17</f>
        <v>0.38800000000000001</v>
      </c>
      <c r="K203">
        <f t="shared" si="103"/>
        <v>0</v>
      </c>
      <c r="N203">
        <f>[2]HadCRUT4!C204</f>
        <v>1866.624999999985</v>
      </c>
      <c r="O203">
        <f>[2]HadCRUT4!D204</f>
        <v>-0.26900000000000002</v>
      </c>
      <c r="V203">
        <f t="shared" si="109"/>
        <v>-133.37500000001501</v>
      </c>
      <c r="W203">
        <f t="shared" si="110"/>
        <v>-31.619</v>
      </c>
      <c r="X203">
        <f t="shared" si="111"/>
        <v>-31.888000000000002</v>
      </c>
      <c r="Y203">
        <f t="shared" si="122"/>
        <v>-31.608846153846155</v>
      </c>
      <c r="Z203">
        <f t="shared" si="123"/>
        <v>-31.867692307692305</v>
      </c>
      <c r="AB203">
        <v>1995.5416666666515</v>
      </c>
      <c r="AC203">
        <v>7.0000000000000007E-2</v>
      </c>
      <c r="AD203">
        <f t="shared" si="117"/>
        <v>0.12</v>
      </c>
      <c r="AE203">
        <f t="shared" si="112"/>
        <v>0.19</v>
      </c>
      <c r="AG203">
        <f t="shared" si="113"/>
        <v>-4.4583333333484916</v>
      </c>
      <c r="AH203">
        <f t="shared" si="114"/>
        <v>-31.16</v>
      </c>
      <c r="AI203">
        <f t="shared" si="115"/>
        <v>-30.970000000000002</v>
      </c>
      <c r="AJ203">
        <f t="shared" si="124"/>
        <v>-31.176153846153845</v>
      </c>
      <c r="AK203">
        <f t="shared" si="125"/>
        <v>-31.002307692307699</v>
      </c>
      <c r="AP203">
        <v>1974.7080000000001</v>
      </c>
      <c r="AQ203">
        <v>327.41000000000003</v>
      </c>
      <c r="AR203">
        <f t="shared" si="118"/>
        <v>1360.8609733124019</v>
      </c>
      <c r="AS203">
        <f t="shared" si="120"/>
        <v>1360.9360620697987</v>
      </c>
      <c r="AT203">
        <f t="shared" si="119"/>
        <v>1360.8136288232245</v>
      </c>
      <c r="AU203">
        <f t="shared" si="121"/>
        <v>1360.8595278542091</v>
      </c>
      <c r="BB203">
        <f t="shared" si="101"/>
        <v>1869.8749999999857</v>
      </c>
      <c r="BC203">
        <v>186911</v>
      </c>
      <c r="BD203">
        <v>-0.63</v>
      </c>
      <c r="BE203">
        <f t="shared" si="100"/>
        <v>-0.21</v>
      </c>
    </row>
    <row r="204" spans="1:57">
      <c r="A204">
        <f t="shared" si="102"/>
        <v>1872</v>
      </c>
      <c r="B204" t="s">
        <v>8</v>
      </c>
      <c r="C204">
        <f t="shared" si="116"/>
        <v>1872.7083333333183</v>
      </c>
      <c r="D204">
        <f>'NOAA-AMO-Raw'!J$17</f>
        <v>0.42</v>
      </c>
      <c r="K204">
        <f t="shared" si="103"/>
        <v>0</v>
      </c>
      <c r="N204">
        <f>[2]HadCRUT4!C205</f>
        <v>1866.7083333333183</v>
      </c>
      <c r="O204">
        <f>[2]HadCRUT4!D205</f>
        <v>-0.23499999999999999</v>
      </c>
      <c r="V204">
        <f t="shared" si="109"/>
        <v>-133.29166666668175</v>
      </c>
      <c r="W204">
        <f t="shared" si="110"/>
        <v>-31.585000000000001</v>
      </c>
      <c r="X204">
        <f t="shared" si="111"/>
        <v>-31.82</v>
      </c>
      <c r="Y204">
        <f t="shared" si="122"/>
        <v>-31.647461538461542</v>
      </c>
      <c r="Z204">
        <f t="shared" si="123"/>
        <v>-31.944923076923075</v>
      </c>
      <c r="AB204">
        <v>1995.6249999999848</v>
      </c>
      <c r="AC204">
        <v>0.28000000000000003</v>
      </c>
      <c r="AD204">
        <f t="shared" si="117"/>
        <v>0.12</v>
      </c>
      <c r="AE204">
        <f t="shared" si="112"/>
        <v>0.4</v>
      </c>
      <c r="AG204">
        <f t="shared" si="113"/>
        <v>-4.375000000015234</v>
      </c>
      <c r="AH204">
        <f t="shared" si="114"/>
        <v>-30.950000000000003</v>
      </c>
      <c r="AI204">
        <f t="shared" si="115"/>
        <v>-30.55</v>
      </c>
      <c r="AJ204">
        <f t="shared" si="124"/>
        <v>-31.179230769230767</v>
      </c>
      <c r="AK204">
        <f t="shared" si="125"/>
        <v>-31.008461538461543</v>
      </c>
      <c r="AP204">
        <v>1974.7919999999999</v>
      </c>
      <c r="AQ204">
        <v>327.20999999999998</v>
      </c>
      <c r="AR204">
        <f t="shared" si="118"/>
        <v>1360.8560544217687</v>
      </c>
      <c r="AS204">
        <f t="shared" si="120"/>
        <v>1360.9394863744315</v>
      </c>
      <c r="AT204">
        <f t="shared" si="119"/>
        <v>1360.8106220839813</v>
      </c>
      <c r="AU204">
        <f t="shared" si="121"/>
        <v>1360.8616210072976</v>
      </c>
      <c r="BB204">
        <f t="shared" si="101"/>
        <v>1869.9583333333189</v>
      </c>
      <c r="BC204">
        <v>186912</v>
      </c>
      <c r="BD204">
        <v>-0.46</v>
      </c>
      <c r="BE204">
        <f t="shared" si="100"/>
        <v>-0.15333333333333335</v>
      </c>
    </row>
    <row r="205" spans="1:57">
      <c r="A205">
        <f t="shared" si="102"/>
        <v>1872</v>
      </c>
      <c r="B205" t="s">
        <v>9</v>
      </c>
      <c r="C205">
        <f t="shared" si="116"/>
        <v>1872.7916666666515</v>
      </c>
      <c r="D205">
        <f>'NOAA-AMO-Raw'!K$17</f>
        <v>5.0999999999999997E-2</v>
      </c>
      <c r="K205">
        <f t="shared" si="103"/>
        <v>0</v>
      </c>
      <c r="N205">
        <f>[2]HadCRUT4!C206</f>
        <v>1866.7916666666515</v>
      </c>
      <c r="O205">
        <f>[2]HadCRUT4!D206</f>
        <v>-0.42499999999999999</v>
      </c>
      <c r="V205">
        <f t="shared" si="109"/>
        <v>-133.20833333334849</v>
      </c>
      <c r="W205">
        <f t="shared" si="110"/>
        <v>-31.775000000000002</v>
      </c>
      <c r="X205">
        <f t="shared" si="111"/>
        <v>-32.200000000000003</v>
      </c>
      <c r="Y205">
        <f t="shared" si="122"/>
        <v>-31.62169230769231</v>
      </c>
      <c r="Z205">
        <f t="shared" si="123"/>
        <v>-31.893384615384608</v>
      </c>
      <c r="AB205">
        <v>1995.708333333318</v>
      </c>
      <c r="AC205">
        <v>0.22</v>
      </c>
      <c r="AD205">
        <f t="shared" si="117"/>
        <v>0.12</v>
      </c>
      <c r="AE205">
        <f t="shared" si="112"/>
        <v>0.33999999999999997</v>
      </c>
      <c r="AG205">
        <f t="shared" si="113"/>
        <v>-4.2916666666819765</v>
      </c>
      <c r="AH205">
        <f t="shared" si="114"/>
        <v>-31.01</v>
      </c>
      <c r="AI205">
        <f t="shared" si="115"/>
        <v>-30.67</v>
      </c>
      <c r="AJ205">
        <f t="shared" si="124"/>
        <v>-31.173846153846153</v>
      </c>
      <c r="AK205">
        <f t="shared" si="125"/>
        <v>-30.997692307692311</v>
      </c>
      <c r="AP205">
        <v>1974.875</v>
      </c>
      <c r="AQ205">
        <v>328.34</v>
      </c>
      <c r="AR205">
        <f t="shared" si="118"/>
        <v>1360.8838461538462</v>
      </c>
      <c r="AS205">
        <f t="shared" si="120"/>
        <v>1360.9418701445077</v>
      </c>
      <c r="AT205">
        <f t="shared" si="119"/>
        <v>1360.827610160705</v>
      </c>
      <c r="AU205">
        <f t="shared" si="121"/>
        <v>1360.863078119392</v>
      </c>
      <c r="BB205">
        <f t="shared" si="101"/>
        <v>1870.0416666666522</v>
      </c>
      <c r="BC205">
        <v>187001</v>
      </c>
      <c r="BD205">
        <v>0.23</v>
      </c>
      <c r="BE205">
        <f t="shared" si="100"/>
        <v>7.6666666666666675E-2</v>
      </c>
    </row>
    <row r="206" spans="1:57">
      <c r="A206">
        <f t="shared" si="102"/>
        <v>1872</v>
      </c>
      <c r="B206" t="s">
        <v>10</v>
      </c>
      <c r="C206">
        <f t="shared" si="116"/>
        <v>1872.8749999999848</v>
      </c>
      <c r="D206">
        <f>'NOAA-AMO-Raw'!L$17</f>
        <v>-0.03</v>
      </c>
      <c r="K206">
        <f t="shared" si="103"/>
        <v>0</v>
      </c>
      <c r="N206">
        <f>[2]HadCRUT4!C207</f>
        <v>1866.8749999999848</v>
      </c>
      <c r="O206">
        <f>[2]HadCRUT4!D207</f>
        <v>-0.312</v>
      </c>
      <c r="V206">
        <f t="shared" si="109"/>
        <v>-133.12500000001523</v>
      </c>
      <c r="W206">
        <f t="shared" si="110"/>
        <v>-31.662000000000003</v>
      </c>
      <c r="X206">
        <f t="shared" si="111"/>
        <v>-31.974</v>
      </c>
      <c r="Y206">
        <f t="shared" si="122"/>
        <v>-31.643384615384619</v>
      </c>
      <c r="Z206">
        <f t="shared" si="123"/>
        <v>-31.936769230769226</v>
      </c>
      <c r="AB206">
        <v>1995.7916666666513</v>
      </c>
      <c r="AC206">
        <v>0.09</v>
      </c>
      <c r="AD206">
        <f t="shared" si="117"/>
        <v>0.12</v>
      </c>
      <c r="AE206">
        <f t="shared" si="112"/>
        <v>0.21</v>
      </c>
      <c r="AG206">
        <f t="shared" si="113"/>
        <v>-4.208333333348719</v>
      </c>
      <c r="AH206">
        <f t="shared" si="114"/>
        <v>-31.14</v>
      </c>
      <c r="AI206">
        <f t="shared" si="115"/>
        <v>-30.93</v>
      </c>
      <c r="AJ206">
        <f t="shared" si="124"/>
        <v>-31.174615384615386</v>
      </c>
      <c r="AK206">
        <f t="shared" si="125"/>
        <v>-30.99923076923077</v>
      </c>
      <c r="AP206">
        <v>1974.9580000000001</v>
      </c>
      <c r="AQ206">
        <v>329.5</v>
      </c>
      <c r="AR206">
        <f t="shared" si="118"/>
        <v>1360.9123757195186</v>
      </c>
      <c r="AS206">
        <f t="shared" si="120"/>
        <v>1360.9422485207101</v>
      </c>
      <c r="AT206">
        <f t="shared" si="119"/>
        <v>1360.845049248315</v>
      </c>
      <c r="AU206">
        <f t="shared" si="121"/>
        <v>1360.8633094070262</v>
      </c>
      <c r="BB206">
        <f t="shared" si="101"/>
        <v>1870.1249999999854</v>
      </c>
      <c r="BC206">
        <v>187002</v>
      </c>
      <c r="BD206">
        <v>-0.19</v>
      </c>
      <c r="BE206">
        <f t="shared" ref="BE206:BE269" si="126">BD206/3</f>
        <v>-6.3333333333333339E-2</v>
      </c>
    </row>
    <row r="207" spans="1:57">
      <c r="A207">
        <f t="shared" si="102"/>
        <v>1872</v>
      </c>
      <c r="B207" t="s">
        <v>11</v>
      </c>
      <c r="C207">
        <f t="shared" si="116"/>
        <v>1872.958333333318</v>
      </c>
      <c r="D207">
        <f>'NOAA-AMO-Raw'!M$17</f>
        <v>-4.7E-2</v>
      </c>
      <c r="K207">
        <f t="shared" si="103"/>
        <v>0</v>
      </c>
      <c r="N207">
        <f>[2]HadCRUT4!C208</f>
        <v>1866.958333333318</v>
      </c>
      <c r="O207">
        <f>[2]HadCRUT4!D208</f>
        <v>-0.34</v>
      </c>
      <c r="V207">
        <f t="shared" si="109"/>
        <v>-133.04166666668198</v>
      </c>
      <c r="W207">
        <f t="shared" si="110"/>
        <v>-31.69</v>
      </c>
      <c r="X207">
        <f t="shared" si="111"/>
        <v>-32.03</v>
      </c>
      <c r="Y207">
        <f t="shared" si="122"/>
        <v>-31.625076923076925</v>
      </c>
      <c r="Z207">
        <f t="shared" si="123"/>
        <v>-31.900153846153845</v>
      </c>
      <c r="AB207">
        <v>1995.8749999999845</v>
      </c>
      <c r="AC207">
        <v>0.08</v>
      </c>
      <c r="AD207">
        <f t="shared" si="117"/>
        <v>0.12</v>
      </c>
      <c r="AE207">
        <f t="shared" si="112"/>
        <v>0.2</v>
      </c>
      <c r="AG207">
        <f t="shared" si="113"/>
        <v>-4.1250000000154614</v>
      </c>
      <c r="AH207">
        <f t="shared" si="114"/>
        <v>-31.150000000000002</v>
      </c>
      <c r="AI207">
        <f t="shared" si="115"/>
        <v>-30.950000000000003</v>
      </c>
      <c r="AJ207">
        <f t="shared" si="124"/>
        <v>-31.193076923076923</v>
      </c>
      <c r="AK207">
        <f t="shared" si="125"/>
        <v>-31.036153846153844</v>
      </c>
      <c r="AP207">
        <v>1975.0419999999999</v>
      </c>
      <c r="AQ207">
        <v>330.68</v>
      </c>
      <c r="AR207">
        <f t="shared" si="118"/>
        <v>1360.9413971742545</v>
      </c>
      <c r="AS207">
        <f t="shared" si="120"/>
        <v>1360.9415106871152</v>
      </c>
      <c r="AT207">
        <f t="shared" si="119"/>
        <v>1360.8627890098496</v>
      </c>
      <c r="AU207">
        <f t="shared" si="121"/>
        <v>1360.8628583961399</v>
      </c>
      <c r="BB207">
        <f t="shared" ref="BB207:BB270" si="127">BB206+1/12</f>
        <v>1870.2083333333187</v>
      </c>
      <c r="BC207">
        <v>187003</v>
      </c>
      <c r="BD207">
        <v>0.03</v>
      </c>
      <c r="BE207">
        <f t="shared" si="126"/>
        <v>0.01</v>
      </c>
    </row>
    <row r="208" spans="1:57">
      <c r="A208">
        <f t="shared" ref="A208:A271" si="128">A196+1</f>
        <v>1873</v>
      </c>
      <c r="B208" t="s">
        <v>0</v>
      </c>
      <c r="C208">
        <f t="shared" si="116"/>
        <v>1873.0416666666513</v>
      </c>
      <c r="D208">
        <f>'NOAA-AMO-Raw'!B$18</f>
        <v>5.8000000000000003E-2</v>
      </c>
      <c r="K208">
        <f t="shared" si="103"/>
        <v>0</v>
      </c>
      <c r="N208">
        <f>[2]HadCRUT4!C209</f>
        <v>1867.0416666666513</v>
      </c>
      <c r="O208">
        <f>[2]HadCRUT4!D209</f>
        <v>-0.32</v>
      </c>
      <c r="V208">
        <f t="shared" si="109"/>
        <v>-132.95833333334872</v>
      </c>
      <c r="W208">
        <f t="shared" si="110"/>
        <v>-31.67</v>
      </c>
      <c r="X208">
        <f t="shared" si="111"/>
        <v>-31.990000000000002</v>
      </c>
      <c r="Y208">
        <f t="shared" si="122"/>
        <v>-31.651384615384622</v>
      </c>
      <c r="Z208">
        <f t="shared" si="123"/>
        <v>-31.952769230769228</v>
      </c>
      <c r="AB208">
        <v>1995.9583333333178</v>
      </c>
      <c r="AC208">
        <v>-0.18</v>
      </c>
      <c r="AD208">
        <f t="shared" si="117"/>
        <v>0.12</v>
      </c>
      <c r="AE208">
        <f t="shared" si="112"/>
        <v>-0.06</v>
      </c>
      <c r="AG208">
        <f t="shared" si="113"/>
        <v>-4.0416666666822039</v>
      </c>
      <c r="AH208">
        <f t="shared" si="114"/>
        <v>-31.41</v>
      </c>
      <c r="AI208">
        <f t="shared" si="115"/>
        <v>-31.470000000000002</v>
      </c>
      <c r="AJ208">
        <f t="shared" si="124"/>
        <v>-31.202307692307695</v>
      </c>
      <c r="AK208">
        <f t="shared" si="125"/>
        <v>-31.054615384615381</v>
      </c>
      <c r="AP208">
        <v>1975.125</v>
      </c>
      <c r="AQ208">
        <v>331.41</v>
      </c>
      <c r="AR208">
        <f t="shared" si="118"/>
        <v>1360.9593511250655</v>
      </c>
      <c r="AS208">
        <f t="shared" si="120"/>
        <v>1360.9394106991908</v>
      </c>
      <c r="AT208">
        <f t="shared" si="119"/>
        <v>1360.8737636080871</v>
      </c>
      <c r="AU208">
        <f t="shared" si="121"/>
        <v>1360.8615747497704</v>
      </c>
      <c r="BB208">
        <f t="shared" si="127"/>
        <v>1870.291666666652</v>
      </c>
      <c r="BC208">
        <v>187004</v>
      </c>
      <c r="BD208">
        <v>-0.3</v>
      </c>
      <c r="BE208">
        <f t="shared" si="126"/>
        <v>-9.9999999999999992E-2</v>
      </c>
    </row>
    <row r="209" spans="1:57">
      <c r="A209">
        <f t="shared" si="128"/>
        <v>1873</v>
      </c>
      <c r="B209" t="s">
        <v>1</v>
      </c>
      <c r="C209">
        <f t="shared" si="116"/>
        <v>1873.1249999999845</v>
      </c>
      <c r="D209">
        <f>'NOAA-AMO-Raw'!C$18</f>
        <v>8.9999999999999993E-3</v>
      </c>
      <c r="K209">
        <f t="shared" si="103"/>
        <v>0</v>
      </c>
      <c r="N209">
        <f>[2]HadCRUT4!C210</f>
        <v>1867.1249999999845</v>
      </c>
      <c r="O209">
        <f>[2]HadCRUT4!D210</f>
        <v>8.9999999999999993E-3</v>
      </c>
      <c r="V209">
        <f t="shared" si="109"/>
        <v>-132.87500000001546</v>
      </c>
      <c r="W209">
        <f t="shared" si="110"/>
        <v>-31.341000000000001</v>
      </c>
      <c r="X209">
        <f t="shared" si="111"/>
        <v>-31.332000000000001</v>
      </c>
      <c r="Y209">
        <f t="shared" si="122"/>
        <v>-31.671384615384621</v>
      </c>
      <c r="Z209">
        <f t="shared" si="123"/>
        <v>-31.99276923076923</v>
      </c>
      <c r="AB209">
        <v>1996.0416666666511</v>
      </c>
      <c r="AC209">
        <v>-0.15</v>
      </c>
      <c r="AD209">
        <f t="shared" si="117"/>
        <v>0.12</v>
      </c>
      <c r="AE209">
        <f t="shared" si="112"/>
        <v>-0.03</v>
      </c>
      <c r="AG209">
        <f t="shared" si="113"/>
        <v>-3.9583333333489463</v>
      </c>
      <c r="AH209">
        <f t="shared" si="114"/>
        <v>-31.380000000000003</v>
      </c>
      <c r="AI209">
        <f t="shared" si="115"/>
        <v>-31.41</v>
      </c>
      <c r="AJ209">
        <f t="shared" si="124"/>
        <v>-31.210769230769227</v>
      </c>
      <c r="AK209">
        <f t="shared" si="125"/>
        <v>-31.071538461538463</v>
      </c>
      <c r="AP209">
        <v>1975.2080000000001</v>
      </c>
      <c r="AQ209">
        <v>331.85</v>
      </c>
      <c r="AR209">
        <f t="shared" si="118"/>
        <v>1360.9701726844585</v>
      </c>
      <c r="AS209">
        <f t="shared" si="120"/>
        <v>1360.9382755705833</v>
      </c>
      <c r="AT209">
        <f t="shared" si="119"/>
        <v>1360.8803784344218</v>
      </c>
      <c r="AU209">
        <f t="shared" si="121"/>
        <v>1360.8608808868682</v>
      </c>
      <c r="BB209">
        <f t="shared" si="127"/>
        <v>1870.3749999999852</v>
      </c>
      <c r="BC209">
        <v>187005</v>
      </c>
      <c r="BD209">
        <v>-0.14000000000000001</v>
      </c>
      <c r="BE209">
        <f t="shared" si="126"/>
        <v>-4.6666666666666669E-2</v>
      </c>
    </row>
    <row r="210" spans="1:57">
      <c r="A210">
        <f t="shared" si="128"/>
        <v>1873</v>
      </c>
      <c r="B210" t="s">
        <v>2</v>
      </c>
      <c r="C210">
        <f t="shared" si="116"/>
        <v>1873.2083333333178</v>
      </c>
      <c r="D210">
        <f>'NOAA-AMO-Raw'!D$18</f>
        <v>4.4999999999999998E-2</v>
      </c>
      <c r="K210">
        <f t="shared" si="103"/>
        <v>0</v>
      </c>
      <c r="N210">
        <f>[2]HadCRUT4!C211</f>
        <v>1867.2083333333178</v>
      </c>
      <c r="O210">
        <f>[2]HadCRUT4!D211</f>
        <v>-0.71699999999999997</v>
      </c>
      <c r="V210">
        <f t="shared" si="109"/>
        <v>-132.7916666666822</v>
      </c>
      <c r="W210">
        <f t="shared" si="110"/>
        <v>-32.067</v>
      </c>
      <c r="X210">
        <f t="shared" si="111"/>
        <v>-32.783999999999999</v>
      </c>
      <c r="Y210">
        <f t="shared" si="122"/>
        <v>-31.658461538461545</v>
      </c>
      <c r="Z210">
        <f t="shared" si="123"/>
        <v>-31.966923076923077</v>
      </c>
      <c r="AB210">
        <v>1996.1249999999843</v>
      </c>
      <c r="AC210">
        <v>0.01</v>
      </c>
      <c r="AD210">
        <f t="shared" si="117"/>
        <v>0.12</v>
      </c>
      <c r="AE210">
        <f t="shared" si="112"/>
        <v>0.13</v>
      </c>
      <c r="AG210">
        <f t="shared" si="113"/>
        <v>-3.8750000000156888</v>
      </c>
      <c r="AH210">
        <f t="shared" si="114"/>
        <v>-31.220000000000002</v>
      </c>
      <c r="AI210">
        <f t="shared" si="115"/>
        <v>-31.09</v>
      </c>
      <c r="AJ210">
        <f t="shared" si="124"/>
        <v>-31.209999999999997</v>
      </c>
      <c r="AK210">
        <f t="shared" si="125"/>
        <v>-31.07</v>
      </c>
      <c r="AP210">
        <v>1975.2919999999999</v>
      </c>
      <c r="AQ210">
        <v>333.29</v>
      </c>
      <c r="AR210">
        <f t="shared" si="118"/>
        <v>1361.0055886970174</v>
      </c>
      <c r="AS210">
        <f t="shared" si="120"/>
        <v>1360.9400728575456</v>
      </c>
      <c r="AT210">
        <f t="shared" si="119"/>
        <v>1360.9020269569723</v>
      </c>
      <c r="AU210">
        <f t="shared" si="121"/>
        <v>1360.8619795031302</v>
      </c>
      <c r="BB210">
        <f t="shared" si="127"/>
        <v>1870.4583333333185</v>
      </c>
      <c r="BC210">
        <v>187006</v>
      </c>
      <c r="BD210">
        <v>-0.37</v>
      </c>
      <c r="BE210">
        <f t="shared" si="126"/>
        <v>-0.12333333333333334</v>
      </c>
    </row>
    <row r="211" spans="1:57">
      <c r="A211">
        <f t="shared" si="128"/>
        <v>1873</v>
      </c>
      <c r="B211" t="s">
        <v>3</v>
      </c>
      <c r="C211">
        <f t="shared" si="116"/>
        <v>1873.2916666666511</v>
      </c>
      <c r="D211">
        <f>'NOAA-AMO-Raw'!E$18</f>
        <v>4.9000000000000002E-2</v>
      </c>
      <c r="K211">
        <f t="shared" si="103"/>
        <v>0</v>
      </c>
      <c r="N211">
        <f>[2]HadCRUT4!C212</f>
        <v>1867.2916666666511</v>
      </c>
      <c r="O211">
        <f>[2]HadCRUT4!D212</f>
        <v>-0.25800000000000001</v>
      </c>
      <c r="V211">
        <f t="shared" si="109"/>
        <v>-132.70833333334895</v>
      </c>
      <c r="W211">
        <f t="shared" si="110"/>
        <v>-31.608000000000001</v>
      </c>
      <c r="X211">
        <f t="shared" si="111"/>
        <v>-31.866</v>
      </c>
      <c r="Y211">
        <f t="shared" si="122"/>
        <v>-31.65461538461539</v>
      </c>
      <c r="Z211">
        <f t="shared" si="123"/>
        <v>-31.959230769230775</v>
      </c>
      <c r="AB211">
        <v>1996.2083333333176</v>
      </c>
      <c r="AC211">
        <v>0.05</v>
      </c>
      <c r="AD211">
        <f t="shared" si="117"/>
        <v>0.12</v>
      </c>
      <c r="AE211">
        <f t="shared" si="112"/>
        <v>0.16999999999999998</v>
      </c>
      <c r="AG211">
        <f t="shared" si="113"/>
        <v>-3.7916666666824312</v>
      </c>
      <c r="AH211">
        <f t="shared" si="114"/>
        <v>-31.18</v>
      </c>
      <c r="AI211">
        <f t="shared" si="115"/>
        <v>-31.01</v>
      </c>
      <c r="AJ211">
        <f t="shared" si="124"/>
        <v>-31.219999999999995</v>
      </c>
      <c r="AK211">
        <f t="shared" si="125"/>
        <v>-31.09</v>
      </c>
      <c r="AP211">
        <v>1975.375</v>
      </c>
      <c r="AQ211">
        <v>333.91</v>
      </c>
      <c r="AR211">
        <f t="shared" si="118"/>
        <v>1361.0208372579802</v>
      </c>
      <c r="AS211">
        <f t="shared" si="120"/>
        <v>1360.9441025641026</v>
      </c>
      <c r="AT211">
        <f t="shared" si="119"/>
        <v>1360.9113478486261</v>
      </c>
      <c r="AU211">
        <f t="shared" si="121"/>
        <v>1360.8644427164331</v>
      </c>
      <c r="BB211">
        <f t="shared" si="127"/>
        <v>1870.5416666666517</v>
      </c>
      <c r="BC211">
        <v>187007</v>
      </c>
      <c r="BD211">
        <v>-0.13</v>
      </c>
      <c r="BE211">
        <f t="shared" si="126"/>
        <v>-4.3333333333333335E-2</v>
      </c>
    </row>
    <row r="212" spans="1:57">
      <c r="A212">
        <f t="shared" si="128"/>
        <v>1873</v>
      </c>
      <c r="B212" t="s">
        <v>4</v>
      </c>
      <c r="C212">
        <f t="shared" si="116"/>
        <v>1873.3749999999843</v>
      </c>
      <c r="D212">
        <f>'NOAA-AMO-Raw'!F$18</f>
        <v>-4.4999999999999998E-2</v>
      </c>
      <c r="K212">
        <f t="shared" si="103"/>
        <v>0</v>
      </c>
      <c r="N212">
        <f>[2]HadCRUT4!C213</f>
        <v>1867.3749999999843</v>
      </c>
      <c r="O212">
        <f>[2]HadCRUT4!D213</f>
        <v>-0.54600000000000004</v>
      </c>
      <c r="V212">
        <f t="shared" si="109"/>
        <v>-132.62500000001569</v>
      </c>
      <c r="W212">
        <f t="shared" si="110"/>
        <v>-31.896000000000001</v>
      </c>
      <c r="X212">
        <f t="shared" si="111"/>
        <v>-32.442</v>
      </c>
      <c r="Y212">
        <f t="shared" si="122"/>
        <v>-31.646000000000008</v>
      </c>
      <c r="Z212">
        <f t="shared" si="123"/>
        <v>-31.942000000000004</v>
      </c>
      <c r="AB212">
        <v>1996.2916666666508</v>
      </c>
      <c r="AC212">
        <v>-0.08</v>
      </c>
      <c r="AD212">
        <f t="shared" si="117"/>
        <v>0.12</v>
      </c>
      <c r="AE212">
        <f t="shared" si="112"/>
        <v>3.9999999999999994E-2</v>
      </c>
      <c r="AG212">
        <f t="shared" si="113"/>
        <v>-3.7083333333491737</v>
      </c>
      <c r="AH212">
        <f t="shared" si="114"/>
        <v>-31.310000000000002</v>
      </c>
      <c r="AI212">
        <f t="shared" si="115"/>
        <v>-31.270000000000003</v>
      </c>
      <c r="AJ212">
        <f t="shared" si="124"/>
        <v>-31.233076923076922</v>
      </c>
      <c r="AK212">
        <f t="shared" si="125"/>
        <v>-31.116153846153846</v>
      </c>
      <c r="AP212">
        <v>1975.4580000000001</v>
      </c>
      <c r="AQ212">
        <v>333.4</v>
      </c>
      <c r="AR212">
        <f t="shared" si="118"/>
        <v>1361.0082940868656</v>
      </c>
      <c r="AS212">
        <f t="shared" si="120"/>
        <v>1360.9483592963816</v>
      </c>
      <c r="AT212">
        <f t="shared" si="119"/>
        <v>1360.9036806635561</v>
      </c>
      <c r="AU212">
        <f t="shared" si="121"/>
        <v>1360.8670447023167</v>
      </c>
      <c r="BB212">
        <f t="shared" si="127"/>
        <v>1870.624999999985</v>
      </c>
      <c r="BC212">
        <v>187008</v>
      </c>
      <c r="BD212">
        <v>0.05</v>
      </c>
      <c r="BE212">
        <f t="shared" si="126"/>
        <v>1.6666666666666666E-2</v>
      </c>
    </row>
    <row r="213" spans="1:57">
      <c r="A213">
        <f t="shared" si="128"/>
        <v>1873</v>
      </c>
      <c r="B213" t="s">
        <v>5</v>
      </c>
      <c r="C213">
        <f t="shared" si="116"/>
        <v>1873.4583333333176</v>
      </c>
      <c r="D213">
        <f>'NOAA-AMO-Raw'!G$18</f>
        <v>-3.5999999999999997E-2</v>
      </c>
      <c r="K213">
        <f t="shared" si="103"/>
        <v>0</v>
      </c>
      <c r="N213">
        <f>[2]HadCRUT4!C214</f>
        <v>1867.4583333333176</v>
      </c>
      <c r="O213">
        <f>[2]HadCRUT4!D214</f>
        <v>-0.29399999999999998</v>
      </c>
      <c r="V213">
        <f t="shared" si="109"/>
        <v>-132.54166666668243</v>
      </c>
      <c r="W213">
        <f t="shared" si="110"/>
        <v>-31.644000000000002</v>
      </c>
      <c r="X213">
        <f t="shared" si="111"/>
        <v>-31.938000000000002</v>
      </c>
      <c r="Y213">
        <f t="shared" si="122"/>
        <v>-31.671000000000006</v>
      </c>
      <c r="Z213">
        <f t="shared" si="123"/>
        <v>-31.992000000000012</v>
      </c>
      <c r="AB213">
        <v>1996.3749999999841</v>
      </c>
      <c r="AC213">
        <v>-0.1</v>
      </c>
      <c r="AD213">
        <f t="shared" si="117"/>
        <v>0.12</v>
      </c>
      <c r="AE213">
        <f t="shared" si="112"/>
        <v>1.999999999999999E-2</v>
      </c>
      <c r="AG213">
        <f t="shared" si="113"/>
        <v>-3.6250000000159162</v>
      </c>
      <c r="AH213">
        <f t="shared" si="114"/>
        <v>-31.330000000000002</v>
      </c>
      <c r="AI213">
        <f t="shared" si="115"/>
        <v>-31.310000000000002</v>
      </c>
      <c r="AJ213">
        <f t="shared" si="124"/>
        <v>-31.237692307692306</v>
      </c>
      <c r="AK213">
        <f t="shared" si="125"/>
        <v>-31.125384615384615</v>
      </c>
      <c r="AP213">
        <v>1975.5419999999999</v>
      </c>
      <c r="AQ213">
        <v>331.74</v>
      </c>
      <c r="AR213">
        <f t="shared" si="118"/>
        <v>1360.9674672946103</v>
      </c>
      <c r="AS213">
        <f t="shared" si="120"/>
        <v>1360.9524457593691</v>
      </c>
      <c r="AT213">
        <f t="shared" si="119"/>
        <v>1360.8787247278381</v>
      </c>
      <c r="AU213">
        <f t="shared" si="121"/>
        <v>1360.869542608765</v>
      </c>
      <c r="BB213">
        <f t="shared" si="127"/>
        <v>1870.7083333333183</v>
      </c>
      <c r="BC213">
        <v>187009</v>
      </c>
      <c r="BD213">
        <v>-0.49</v>
      </c>
      <c r="BE213">
        <f t="shared" si="126"/>
        <v>-0.16333333333333333</v>
      </c>
    </row>
    <row r="214" spans="1:57">
      <c r="A214">
        <f t="shared" si="128"/>
        <v>1873</v>
      </c>
      <c r="B214" t="s">
        <v>6</v>
      </c>
      <c r="C214">
        <f t="shared" si="116"/>
        <v>1873.5416666666508</v>
      </c>
      <c r="D214">
        <f>'NOAA-AMO-Raw'!H$18</f>
        <v>8.7999999999999995E-2</v>
      </c>
      <c r="K214">
        <f t="shared" si="103"/>
        <v>0</v>
      </c>
      <c r="N214">
        <f>[2]HadCRUT4!C215</f>
        <v>1867.5416666666508</v>
      </c>
      <c r="O214">
        <f>[2]HadCRUT4!D215</f>
        <v>-0.23899999999999999</v>
      </c>
      <c r="V214">
        <f t="shared" si="109"/>
        <v>-132.45833333334917</v>
      </c>
      <c r="W214">
        <f t="shared" si="110"/>
        <v>-31.589000000000002</v>
      </c>
      <c r="X214">
        <f t="shared" si="111"/>
        <v>-31.828000000000003</v>
      </c>
      <c r="Y214">
        <f t="shared" si="122"/>
        <v>-31.698923076923084</v>
      </c>
      <c r="Z214">
        <f t="shared" si="123"/>
        <v>-32.047846153846159</v>
      </c>
      <c r="AB214">
        <v>1996.4583333333173</v>
      </c>
      <c r="AC214">
        <v>-7.0000000000000007E-2</v>
      </c>
      <c r="AD214">
        <f t="shared" si="117"/>
        <v>0.12</v>
      </c>
      <c r="AE214">
        <f t="shared" si="112"/>
        <v>4.9999999999999989E-2</v>
      </c>
      <c r="AG214">
        <f t="shared" si="113"/>
        <v>-3.5416666666826586</v>
      </c>
      <c r="AH214">
        <f t="shared" si="114"/>
        <v>-31.3</v>
      </c>
      <c r="AI214">
        <f t="shared" si="115"/>
        <v>-31.25</v>
      </c>
      <c r="AJ214">
        <f t="shared" si="124"/>
        <v>-31.25</v>
      </c>
      <c r="AK214">
        <f t="shared" si="125"/>
        <v>-31.15</v>
      </c>
      <c r="AP214">
        <v>1975.625</v>
      </c>
      <c r="AQ214">
        <v>329.88</v>
      </c>
      <c r="AR214">
        <f t="shared" si="118"/>
        <v>1360.9217216117218</v>
      </c>
      <c r="AS214">
        <f t="shared" si="120"/>
        <v>1360.9563619530657</v>
      </c>
      <c r="AT214">
        <f t="shared" si="119"/>
        <v>1360.8507620528771</v>
      </c>
      <c r="AU214">
        <f t="shared" si="121"/>
        <v>1360.8719364357776</v>
      </c>
      <c r="BB214">
        <f t="shared" si="127"/>
        <v>1870.7916666666515</v>
      </c>
      <c r="BC214">
        <v>187010</v>
      </c>
      <c r="BD214">
        <v>-0.7</v>
      </c>
      <c r="BE214">
        <f t="shared" si="126"/>
        <v>-0.23333333333333331</v>
      </c>
    </row>
    <row r="215" spans="1:57">
      <c r="A215">
        <f t="shared" si="128"/>
        <v>1873</v>
      </c>
      <c r="B215" t="s">
        <v>7</v>
      </c>
      <c r="C215">
        <f t="shared" si="116"/>
        <v>1873.6249999999841</v>
      </c>
      <c r="D215">
        <f>'NOAA-AMO-Raw'!I$18</f>
        <v>4.8000000000000001E-2</v>
      </c>
      <c r="K215">
        <f t="shared" si="103"/>
        <v>0</v>
      </c>
      <c r="N215">
        <f>[2]HadCRUT4!C216</f>
        <v>1867.6249999999841</v>
      </c>
      <c r="O215">
        <f>[2]HadCRUT4!D216</f>
        <v>-0.23200000000000001</v>
      </c>
      <c r="V215">
        <f t="shared" si="109"/>
        <v>-132.37500000001592</v>
      </c>
      <c r="W215">
        <f t="shared" si="110"/>
        <v>-31.582000000000001</v>
      </c>
      <c r="X215">
        <f t="shared" si="111"/>
        <v>-31.814</v>
      </c>
      <c r="Y215">
        <f t="shared" si="122"/>
        <v>-31.710153846153851</v>
      </c>
      <c r="Z215">
        <f t="shared" si="123"/>
        <v>-32.070307692307694</v>
      </c>
      <c r="AB215">
        <v>1996.5416666666506</v>
      </c>
      <c r="AC215">
        <v>0.03</v>
      </c>
      <c r="AD215">
        <f t="shared" si="117"/>
        <v>0.12</v>
      </c>
      <c r="AE215">
        <f t="shared" si="112"/>
        <v>0.15</v>
      </c>
      <c r="AG215">
        <f t="shared" si="113"/>
        <v>-3.4583333333494011</v>
      </c>
      <c r="AH215">
        <f t="shared" si="114"/>
        <v>-31.200000000000003</v>
      </c>
      <c r="AI215">
        <f t="shared" si="115"/>
        <v>-31.05</v>
      </c>
      <c r="AJ215">
        <f t="shared" si="124"/>
        <v>-31.247692307692311</v>
      </c>
      <c r="AK215">
        <f t="shared" si="125"/>
        <v>-31.145384615384618</v>
      </c>
      <c r="AP215">
        <v>1975.7080000000001</v>
      </c>
      <c r="AQ215">
        <v>328.57</v>
      </c>
      <c r="AR215">
        <f t="shared" si="118"/>
        <v>1360.8895028780744</v>
      </c>
      <c r="AS215">
        <f t="shared" si="120"/>
        <v>1360.9602403091417</v>
      </c>
      <c r="AT215">
        <f t="shared" si="119"/>
        <v>1360.8310679108345</v>
      </c>
      <c r="AU215">
        <f t="shared" si="121"/>
        <v>1360.874307134027</v>
      </c>
      <c r="BB215">
        <f t="shared" si="127"/>
        <v>1870.8749999999848</v>
      </c>
      <c r="BC215">
        <v>187011</v>
      </c>
      <c r="BD215">
        <v>-0.88</v>
      </c>
      <c r="BE215">
        <f t="shared" si="126"/>
        <v>-0.29333333333333333</v>
      </c>
    </row>
    <row r="216" spans="1:57">
      <c r="A216">
        <f t="shared" si="128"/>
        <v>1873</v>
      </c>
      <c r="B216" t="s">
        <v>8</v>
      </c>
      <c r="C216">
        <f t="shared" si="116"/>
        <v>1873.7083333333173</v>
      </c>
      <c r="D216">
        <f>'NOAA-AMO-Raw'!J$18</f>
        <v>0.15</v>
      </c>
      <c r="K216">
        <f t="shared" si="103"/>
        <v>0</v>
      </c>
      <c r="N216">
        <f>[2]HadCRUT4!C217</f>
        <v>1867.7083333333173</v>
      </c>
      <c r="O216">
        <f>[2]HadCRUT4!D217</f>
        <v>-0.10100000000000001</v>
      </c>
      <c r="V216">
        <f t="shared" si="109"/>
        <v>-132.29166666668266</v>
      </c>
      <c r="W216">
        <f t="shared" si="110"/>
        <v>-31.451000000000001</v>
      </c>
      <c r="X216">
        <f t="shared" si="111"/>
        <v>-31.552000000000003</v>
      </c>
      <c r="Y216">
        <f t="shared" si="122"/>
        <v>-31.716692307692306</v>
      </c>
      <c r="Z216">
        <f t="shared" si="123"/>
        <v>-32.083384615384617</v>
      </c>
      <c r="AB216">
        <v>1996.6249999999839</v>
      </c>
      <c r="AC216">
        <v>0.08</v>
      </c>
      <c r="AD216">
        <f t="shared" si="117"/>
        <v>0.12</v>
      </c>
      <c r="AE216">
        <f t="shared" si="112"/>
        <v>0.2</v>
      </c>
      <c r="AG216">
        <f t="shared" si="113"/>
        <v>-3.3750000000161435</v>
      </c>
      <c r="AH216">
        <f t="shared" si="114"/>
        <v>-31.150000000000002</v>
      </c>
      <c r="AI216">
        <f t="shared" si="115"/>
        <v>-30.950000000000003</v>
      </c>
      <c r="AJ216">
        <f t="shared" si="124"/>
        <v>-31.242307692307694</v>
      </c>
      <c r="AK216">
        <f t="shared" si="125"/>
        <v>-31.134615384615383</v>
      </c>
      <c r="AP216">
        <v>1975.7919999999999</v>
      </c>
      <c r="AQ216">
        <v>328.36</v>
      </c>
      <c r="AR216">
        <f t="shared" si="118"/>
        <v>1360.8843380429096</v>
      </c>
      <c r="AS216">
        <f t="shared" si="120"/>
        <v>1360.9657835205087</v>
      </c>
      <c r="AT216">
        <f t="shared" si="119"/>
        <v>1360.8279108346292</v>
      </c>
      <c r="AU216">
        <f t="shared" si="121"/>
        <v>1360.8776954978664</v>
      </c>
      <c r="BB216">
        <f t="shared" si="127"/>
        <v>1870.958333333318</v>
      </c>
      <c r="BC216">
        <v>187012</v>
      </c>
      <c r="BD216">
        <v>-0.94</v>
      </c>
      <c r="BE216">
        <f t="shared" si="126"/>
        <v>-0.3133333333333333</v>
      </c>
    </row>
    <row r="217" spans="1:57">
      <c r="A217">
        <f t="shared" si="128"/>
        <v>1873</v>
      </c>
      <c r="B217" t="s">
        <v>9</v>
      </c>
      <c r="C217">
        <f t="shared" si="116"/>
        <v>1873.7916666666506</v>
      </c>
      <c r="D217">
        <f>'NOAA-AMO-Raw'!K$18</f>
        <v>8.5000000000000006E-2</v>
      </c>
      <c r="K217">
        <f t="shared" si="103"/>
        <v>0</v>
      </c>
      <c r="N217">
        <f>[2]HadCRUT4!C218</f>
        <v>1867.7916666666506</v>
      </c>
      <c r="O217">
        <f>[2]HadCRUT4!D218</f>
        <v>-0.185</v>
      </c>
      <c r="V217">
        <f t="shared" si="109"/>
        <v>-132.2083333333494</v>
      </c>
      <c r="W217">
        <f t="shared" si="110"/>
        <v>-31.535</v>
      </c>
      <c r="X217">
        <f t="shared" si="111"/>
        <v>-31.720000000000002</v>
      </c>
      <c r="Y217">
        <f t="shared" si="122"/>
        <v>-31.690615384615391</v>
      </c>
      <c r="Z217">
        <f t="shared" si="123"/>
        <v>-32.031230769230767</v>
      </c>
      <c r="AB217">
        <v>1996.7083333333171</v>
      </c>
      <c r="AC217">
        <v>0.15</v>
      </c>
      <c r="AD217">
        <f t="shared" si="117"/>
        <v>0.12</v>
      </c>
      <c r="AE217">
        <f t="shared" si="112"/>
        <v>0.27</v>
      </c>
      <c r="AG217">
        <f t="shared" si="113"/>
        <v>-3.291666666682886</v>
      </c>
      <c r="AH217">
        <f t="shared" si="114"/>
        <v>-31.080000000000002</v>
      </c>
      <c r="AI217">
        <f t="shared" si="115"/>
        <v>-30.810000000000002</v>
      </c>
      <c r="AJ217">
        <f t="shared" si="124"/>
        <v>-31.253076923076925</v>
      </c>
      <c r="AK217">
        <f t="shared" si="125"/>
        <v>-31.156153846153849</v>
      </c>
      <c r="AP217">
        <v>1975.875</v>
      </c>
      <c r="AQ217">
        <v>329.34</v>
      </c>
      <c r="AR217">
        <f t="shared" si="118"/>
        <v>1360.9084406070122</v>
      </c>
      <c r="AS217">
        <f t="shared" si="120"/>
        <v>1360.9686024232178</v>
      </c>
      <c r="AT217">
        <f t="shared" si="119"/>
        <v>1360.8426438569206</v>
      </c>
      <c r="AU217">
        <f t="shared" si="121"/>
        <v>1360.8794185907402</v>
      </c>
      <c r="BB217">
        <f t="shared" si="127"/>
        <v>1871.0416666666513</v>
      </c>
      <c r="BC217">
        <v>187101</v>
      </c>
      <c r="BD217">
        <v>-0.44</v>
      </c>
      <c r="BE217">
        <f t="shared" si="126"/>
        <v>-0.14666666666666667</v>
      </c>
    </row>
    <row r="218" spans="1:57">
      <c r="A218">
        <f t="shared" si="128"/>
        <v>1873</v>
      </c>
      <c r="B218" t="s">
        <v>10</v>
      </c>
      <c r="C218">
        <f t="shared" si="116"/>
        <v>1873.8749999999839</v>
      </c>
      <c r="D218">
        <f>'NOAA-AMO-Raw'!L$18</f>
        <v>6.5000000000000002E-2</v>
      </c>
      <c r="K218">
        <f t="shared" si="103"/>
        <v>0</v>
      </c>
      <c r="N218">
        <f>[2]HadCRUT4!C219</f>
        <v>1867.8749999999839</v>
      </c>
      <c r="O218">
        <f>[2]HadCRUT4!D219</f>
        <v>-0.313</v>
      </c>
      <c r="V218">
        <f t="shared" si="109"/>
        <v>-132.12500000001614</v>
      </c>
      <c r="W218">
        <f t="shared" si="110"/>
        <v>-31.663</v>
      </c>
      <c r="X218">
        <f t="shared" si="111"/>
        <v>-31.976000000000003</v>
      </c>
      <c r="Y218">
        <f t="shared" si="122"/>
        <v>-31.676384615384617</v>
      </c>
      <c r="Z218">
        <f t="shared" si="123"/>
        <v>-32.002769230769225</v>
      </c>
      <c r="AB218">
        <v>1996.7916666666504</v>
      </c>
      <c r="AC218">
        <v>0.05</v>
      </c>
      <c r="AD218">
        <f t="shared" si="117"/>
        <v>0.12</v>
      </c>
      <c r="AE218">
        <f t="shared" si="112"/>
        <v>0.16999999999999998</v>
      </c>
      <c r="AG218">
        <f t="shared" si="113"/>
        <v>-3.2083333333496284</v>
      </c>
      <c r="AH218">
        <f t="shared" si="114"/>
        <v>-31.18</v>
      </c>
      <c r="AI218">
        <f t="shared" si="115"/>
        <v>-31.01</v>
      </c>
      <c r="AJ218">
        <f t="shared" si="124"/>
        <v>-31.276923076923079</v>
      </c>
      <c r="AK218">
        <f t="shared" si="125"/>
        <v>-31.203846153846158</v>
      </c>
      <c r="AP218">
        <v>1975.9580000000001</v>
      </c>
      <c r="AQ218">
        <v>330.59</v>
      </c>
      <c r="AR218">
        <f t="shared" si="118"/>
        <v>1360.9391836734694</v>
      </c>
      <c r="AS218">
        <f t="shared" si="120"/>
        <v>1360.9688862053697</v>
      </c>
      <c r="AT218">
        <f t="shared" si="119"/>
        <v>1360.8614359771902</v>
      </c>
      <c r="AU218">
        <f t="shared" si="121"/>
        <v>1360.879592056466</v>
      </c>
      <c r="BB218">
        <f t="shared" si="127"/>
        <v>1871.1249999999845</v>
      </c>
      <c r="BC218">
        <v>187102</v>
      </c>
      <c r="BD218">
        <v>0</v>
      </c>
      <c r="BE218">
        <f t="shared" si="126"/>
        <v>0</v>
      </c>
    </row>
    <row r="219" spans="1:57">
      <c r="A219">
        <f t="shared" si="128"/>
        <v>1873</v>
      </c>
      <c r="B219" t="s">
        <v>11</v>
      </c>
      <c r="C219">
        <f t="shared" si="116"/>
        <v>1873.9583333333171</v>
      </c>
      <c r="D219">
        <f>'NOAA-AMO-Raw'!M$18</f>
        <v>0.14299999999999999</v>
      </c>
      <c r="K219">
        <f t="shared" si="103"/>
        <v>0</v>
      </c>
      <c r="N219">
        <f>[2]HadCRUT4!C220</f>
        <v>1867.9583333333171</v>
      </c>
      <c r="O219">
        <f>[2]HadCRUT4!D220</f>
        <v>-0.63700000000000001</v>
      </c>
      <c r="V219">
        <f t="shared" si="109"/>
        <v>-132.04166666668289</v>
      </c>
      <c r="W219">
        <f t="shared" si="110"/>
        <v>-31.987000000000002</v>
      </c>
      <c r="X219">
        <f t="shared" si="111"/>
        <v>-32.624000000000002</v>
      </c>
      <c r="Y219">
        <f t="shared" si="122"/>
        <v>-31.648230769230771</v>
      </c>
      <c r="Z219">
        <f t="shared" si="123"/>
        <v>-31.946461538461538</v>
      </c>
      <c r="AB219">
        <v>1996.8749999999836</v>
      </c>
      <c r="AC219">
        <v>0.03</v>
      </c>
      <c r="AD219">
        <f t="shared" si="117"/>
        <v>0.12</v>
      </c>
      <c r="AE219">
        <f t="shared" si="112"/>
        <v>0.15</v>
      </c>
      <c r="AG219">
        <f t="shared" si="113"/>
        <v>-3.1250000000163709</v>
      </c>
      <c r="AH219">
        <f t="shared" si="114"/>
        <v>-31.200000000000003</v>
      </c>
      <c r="AI219">
        <f t="shared" si="115"/>
        <v>-31.05</v>
      </c>
      <c r="AJ219">
        <f t="shared" si="124"/>
        <v>-31.278461538461542</v>
      </c>
      <c r="AK219">
        <f t="shared" si="125"/>
        <v>-31.206923076923076</v>
      </c>
      <c r="AP219">
        <v>1976.0419999999999</v>
      </c>
      <c r="AQ219">
        <v>331.66</v>
      </c>
      <c r="AR219">
        <f t="shared" si="118"/>
        <v>1360.965499738357</v>
      </c>
      <c r="AS219">
        <f t="shared" si="120"/>
        <v>1360.9680348589141</v>
      </c>
      <c r="AT219">
        <f t="shared" si="119"/>
        <v>1360.8775220321409</v>
      </c>
      <c r="AU219">
        <f t="shared" si="121"/>
        <v>1360.8790716592889</v>
      </c>
      <c r="BB219">
        <f t="shared" si="127"/>
        <v>1871.2083333333178</v>
      </c>
      <c r="BC219">
        <v>187103</v>
      </c>
      <c r="BD219">
        <v>-0.18</v>
      </c>
      <c r="BE219">
        <f t="shared" si="126"/>
        <v>-0.06</v>
      </c>
    </row>
    <row r="220" spans="1:57">
      <c r="A220">
        <f t="shared" si="128"/>
        <v>1874</v>
      </c>
      <c r="B220" t="s">
        <v>0</v>
      </c>
      <c r="C220">
        <f t="shared" si="116"/>
        <v>1874.0416666666504</v>
      </c>
      <c r="D220">
        <f>'NOAA-AMO-Raw'!B$19</f>
        <v>5.5E-2</v>
      </c>
      <c r="K220">
        <f t="shared" si="103"/>
        <v>0</v>
      </c>
      <c r="N220">
        <f>[2]HadCRUT4!C221</f>
        <v>1868.0416666666504</v>
      </c>
      <c r="O220">
        <f>[2]HadCRUT4!D221</f>
        <v>-0.70299999999999996</v>
      </c>
      <c r="V220">
        <f t="shared" si="109"/>
        <v>-131.95833333334963</v>
      </c>
      <c r="W220">
        <f t="shared" si="110"/>
        <v>-32.053000000000004</v>
      </c>
      <c r="X220">
        <f t="shared" si="111"/>
        <v>-32.756</v>
      </c>
      <c r="Y220">
        <f t="shared" si="122"/>
        <v>-31.61430769230769</v>
      </c>
      <c r="Z220">
        <f t="shared" si="123"/>
        <v>-31.878615384615383</v>
      </c>
      <c r="AB220">
        <v>1996.9583333333169</v>
      </c>
      <c r="AC220">
        <v>-0.08</v>
      </c>
      <c r="AD220">
        <f t="shared" si="117"/>
        <v>0.12</v>
      </c>
      <c r="AE220">
        <f t="shared" si="112"/>
        <v>3.9999999999999994E-2</v>
      </c>
      <c r="AG220">
        <f t="shared" si="113"/>
        <v>-3.0416666666831134</v>
      </c>
      <c r="AH220">
        <f t="shared" si="114"/>
        <v>-31.310000000000002</v>
      </c>
      <c r="AI220">
        <f t="shared" si="115"/>
        <v>-31.270000000000003</v>
      </c>
      <c r="AJ220">
        <f t="shared" si="124"/>
        <v>-31.273076923076925</v>
      </c>
      <c r="AK220">
        <f t="shared" si="125"/>
        <v>-31.196153846153848</v>
      </c>
      <c r="AP220">
        <v>1976.125</v>
      </c>
      <c r="AQ220">
        <v>332.75</v>
      </c>
      <c r="AR220">
        <f t="shared" si="118"/>
        <v>1360.9923076923078</v>
      </c>
      <c r="AS220">
        <f t="shared" si="120"/>
        <v>1360.9659537898001</v>
      </c>
      <c r="AT220">
        <f t="shared" si="119"/>
        <v>1360.8939087610161</v>
      </c>
      <c r="AU220">
        <f t="shared" si="121"/>
        <v>1360.8777995773016</v>
      </c>
      <c r="BB220">
        <f t="shared" si="127"/>
        <v>1871.2916666666511</v>
      </c>
      <c r="BC220">
        <v>187104</v>
      </c>
      <c r="BD220">
        <v>-0.51</v>
      </c>
      <c r="BE220">
        <f t="shared" si="126"/>
        <v>-0.17</v>
      </c>
    </row>
    <row r="221" spans="1:57">
      <c r="A221">
        <f t="shared" si="128"/>
        <v>1874</v>
      </c>
      <c r="B221" t="s">
        <v>1</v>
      </c>
      <c r="C221">
        <f t="shared" si="116"/>
        <v>1874.1249999999836</v>
      </c>
      <c r="D221">
        <f>'NOAA-AMO-Raw'!C$19</f>
        <v>-0.109</v>
      </c>
      <c r="K221">
        <f t="shared" si="103"/>
        <v>0</v>
      </c>
      <c r="N221">
        <f>[2]HadCRUT4!C222</f>
        <v>1868.1249999999836</v>
      </c>
      <c r="O221">
        <f>[2]HadCRUT4!D222</f>
        <v>-0.46600000000000003</v>
      </c>
      <c r="V221">
        <f t="shared" si="109"/>
        <v>-131.87500000001637</v>
      </c>
      <c r="W221">
        <f t="shared" si="110"/>
        <v>-31.816000000000003</v>
      </c>
      <c r="X221">
        <f t="shared" si="111"/>
        <v>-32.282000000000004</v>
      </c>
      <c r="Y221">
        <f t="shared" si="122"/>
        <v>-31.598538461538457</v>
      </c>
      <c r="Z221">
        <f t="shared" si="123"/>
        <v>-31.847076923076919</v>
      </c>
      <c r="AB221">
        <v>1997.0416666666501</v>
      </c>
      <c r="AC221">
        <v>-0.15</v>
      </c>
      <c r="AD221">
        <f t="shared" si="117"/>
        <v>0.12</v>
      </c>
      <c r="AE221">
        <f t="shared" si="112"/>
        <v>-0.03</v>
      </c>
      <c r="AG221">
        <f t="shared" si="113"/>
        <v>-2.9583333333498558</v>
      </c>
      <c r="AH221">
        <f t="shared" si="114"/>
        <v>-31.380000000000003</v>
      </c>
      <c r="AI221">
        <f t="shared" si="115"/>
        <v>-31.41</v>
      </c>
      <c r="AJ221">
        <f t="shared" si="124"/>
        <v>-31.260769230769231</v>
      </c>
      <c r="AK221">
        <f t="shared" si="125"/>
        <v>-31.171538461538464</v>
      </c>
      <c r="AP221">
        <v>1976.2080000000001</v>
      </c>
      <c r="AQ221">
        <v>333.46</v>
      </c>
      <c r="AR221">
        <f t="shared" si="118"/>
        <v>1361.0097697540555</v>
      </c>
      <c r="AS221">
        <f t="shared" si="120"/>
        <v>1360.9642132592683</v>
      </c>
      <c r="AT221">
        <f t="shared" si="119"/>
        <v>1360.9045826853292</v>
      </c>
      <c r="AU221">
        <f t="shared" si="121"/>
        <v>1360.876735654185</v>
      </c>
      <c r="BB221">
        <f t="shared" si="127"/>
        <v>1871.3749999999843</v>
      </c>
      <c r="BC221">
        <v>187105</v>
      </c>
      <c r="BD221">
        <v>-0.93</v>
      </c>
      <c r="BE221">
        <f t="shared" si="126"/>
        <v>-0.31</v>
      </c>
    </row>
    <row r="222" spans="1:57">
      <c r="A222">
        <f t="shared" si="128"/>
        <v>1874</v>
      </c>
      <c r="B222" t="s">
        <v>2</v>
      </c>
      <c r="C222">
        <f t="shared" si="116"/>
        <v>1874.2083333333169</v>
      </c>
      <c r="D222">
        <f>'NOAA-AMO-Raw'!D$19</f>
        <v>-0.115</v>
      </c>
      <c r="K222">
        <f t="shared" ref="K222:K285" si="129">K221</f>
        <v>0</v>
      </c>
      <c r="N222">
        <f>[2]HadCRUT4!C223</f>
        <v>1868.2083333333169</v>
      </c>
      <c r="O222">
        <f>[2]HadCRUT4!D223</f>
        <v>-7.5999999999999998E-2</v>
      </c>
      <c r="V222">
        <f t="shared" si="109"/>
        <v>-131.79166666668311</v>
      </c>
      <c r="W222">
        <f t="shared" si="110"/>
        <v>-31.426000000000002</v>
      </c>
      <c r="X222">
        <f t="shared" si="111"/>
        <v>-31.502000000000002</v>
      </c>
      <c r="Y222">
        <f t="shared" si="122"/>
        <v>-31.595999999999997</v>
      </c>
      <c r="Z222">
        <f t="shared" si="123"/>
        <v>-31.841999999999999</v>
      </c>
      <c r="AB222">
        <v>1997.1249999999834</v>
      </c>
      <c r="AC222">
        <v>-0.08</v>
      </c>
      <c r="AD222">
        <f t="shared" si="117"/>
        <v>0.12</v>
      </c>
      <c r="AE222">
        <f t="shared" si="112"/>
        <v>3.9999999999999994E-2</v>
      </c>
      <c r="AG222">
        <f t="shared" si="113"/>
        <v>-2.8750000000165983</v>
      </c>
      <c r="AH222">
        <f t="shared" si="114"/>
        <v>-31.310000000000002</v>
      </c>
      <c r="AI222">
        <f t="shared" si="115"/>
        <v>-31.270000000000003</v>
      </c>
      <c r="AJ222">
        <f t="shared" si="124"/>
        <v>-31.256153846153843</v>
      </c>
      <c r="AK222">
        <f t="shared" si="125"/>
        <v>-31.162307692307699</v>
      </c>
      <c r="AP222">
        <v>1976.2919999999999</v>
      </c>
      <c r="AQ222">
        <v>334.78</v>
      </c>
      <c r="AR222">
        <f t="shared" si="118"/>
        <v>1361.0422344322344</v>
      </c>
      <c r="AS222">
        <f t="shared" si="120"/>
        <v>1360.9645916354707</v>
      </c>
      <c r="AT222">
        <f t="shared" si="119"/>
        <v>1360.9244271643338</v>
      </c>
      <c r="AU222">
        <f t="shared" si="121"/>
        <v>1360.8769669418189</v>
      </c>
      <c r="BB222">
        <f t="shared" si="127"/>
        <v>1871.4583333333176</v>
      </c>
      <c r="BC222">
        <v>187106</v>
      </c>
      <c r="BD222">
        <v>-0.36</v>
      </c>
      <c r="BE222">
        <f t="shared" si="126"/>
        <v>-0.12</v>
      </c>
    </row>
    <row r="223" spans="1:57">
      <c r="A223">
        <f t="shared" si="128"/>
        <v>1874</v>
      </c>
      <c r="B223" t="s">
        <v>3</v>
      </c>
      <c r="C223">
        <f t="shared" si="116"/>
        <v>1874.2916666666501</v>
      </c>
      <c r="D223">
        <f>'NOAA-AMO-Raw'!E$19</f>
        <v>-8.5999999999999993E-2</v>
      </c>
      <c r="K223">
        <f t="shared" si="129"/>
        <v>0</v>
      </c>
      <c r="N223">
        <f>[2]HadCRUT4!C224</f>
        <v>1868.2916666666501</v>
      </c>
      <c r="O223">
        <f>[2]HadCRUT4!D224</f>
        <v>-0.378</v>
      </c>
      <c r="V223">
        <f t="shared" si="109"/>
        <v>-131.70833333334986</v>
      </c>
      <c r="W223">
        <f t="shared" si="110"/>
        <v>-31.728000000000002</v>
      </c>
      <c r="X223">
        <f t="shared" si="111"/>
        <v>-32.106000000000002</v>
      </c>
      <c r="Y223">
        <f t="shared" si="122"/>
        <v>-31.60638461538462</v>
      </c>
      <c r="Z223">
        <f t="shared" si="123"/>
        <v>-31.862769230769231</v>
      </c>
      <c r="AB223">
        <v>1997.2083333333167</v>
      </c>
      <c r="AC223">
        <v>-0.13</v>
      </c>
      <c r="AD223">
        <f t="shared" si="117"/>
        <v>0.12</v>
      </c>
      <c r="AE223">
        <f t="shared" si="112"/>
        <v>-1.0000000000000009E-2</v>
      </c>
      <c r="AG223">
        <f t="shared" si="113"/>
        <v>-2.7916666666833407</v>
      </c>
      <c r="AH223">
        <f t="shared" si="114"/>
        <v>-31.360000000000003</v>
      </c>
      <c r="AI223">
        <f t="shared" si="115"/>
        <v>-31.37</v>
      </c>
      <c r="AJ223">
        <f t="shared" si="124"/>
        <v>-31.257692307692309</v>
      </c>
      <c r="AK223">
        <f t="shared" si="125"/>
        <v>-31.165384615384617</v>
      </c>
      <c r="AP223">
        <v>1976.375</v>
      </c>
      <c r="AQ223">
        <v>334.78</v>
      </c>
      <c r="AR223">
        <f t="shared" si="118"/>
        <v>1361.0422344322344</v>
      </c>
      <c r="AS223">
        <f t="shared" si="120"/>
        <v>1360.9680348589138</v>
      </c>
      <c r="AT223">
        <f t="shared" si="119"/>
        <v>1360.9244271643338</v>
      </c>
      <c r="AU223">
        <f t="shared" si="121"/>
        <v>1360.8790716592896</v>
      </c>
      <c r="BB223">
        <f t="shared" si="127"/>
        <v>1871.5416666666508</v>
      </c>
      <c r="BC223">
        <v>187107</v>
      </c>
      <c r="BD223">
        <v>-0.38</v>
      </c>
      <c r="BE223">
        <f t="shared" si="126"/>
        <v>-0.12666666666666668</v>
      </c>
    </row>
    <row r="224" spans="1:57">
      <c r="A224">
        <f t="shared" si="128"/>
        <v>1874</v>
      </c>
      <c r="B224" t="s">
        <v>4</v>
      </c>
      <c r="C224">
        <f t="shared" si="116"/>
        <v>1874.3749999999834</v>
      </c>
      <c r="D224">
        <f>'NOAA-AMO-Raw'!F$19</f>
        <v>1.9E-2</v>
      </c>
      <c r="K224">
        <f t="shared" si="129"/>
        <v>0</v>
      </c>
      <c r="N224">
        <f>[2]HadCRUT4!C225</f>
        <v>1868.3749999999834</v>
      </c>
      <c r="O224">
        <f>[2]HadCRUT4!D225</f>
        <v>-7.2999999999999995E-2</v>
      </c>
      <c r="V224">
        <f t="shared" si="109"/>
        <v>-131.6250000000166</v>
      </c>
      <c r="W224">
        <f t="shared" si="110"/>
        <v>-31.423000000000002</v>
      </c>
      <c r="X224">
        <f t="shared" si="111"/>
        <v>-31.496000000000002</v>
      </c>
      <c r="Y224">
        <f t="shared" si="122"/>
        <v>-31.630923076923075</v>
      </c>
      <c r="Z224">
        <f t="shared" si="123"/>
        <v>-31.911846153846152</v>
      </c>
      <c r="AB224">
        <v>1997.2916666666499</v>
      </c>
      <c r="AC224">
        <v>-0.26</v>
      </c>
      <c r="AD224">
        <f t="shared" si="117"/>
        <v>0.12</v>
      </c>
      <c r="AE224">
        <f t="shared" si="112"/>
        <v>-0.14000000000000001</v>
      </c>
      <c r="AG224">
        <f t="shared" si="113"/>
        <v>-2.7083333333500832</v>
      </c>
      <c r="AH224">
        <f t="shared" si="114"/>
        <v>-31.490000000000002</v>
      </c>
      <c r="AI224">
        <f t="shared" si="115"/>
        <v>-31.630000000000003</v>
      </c>
      <c r="AJ224">
        <f t="shared" si="124"/>
        <v>-31.261538461538464</v>
      </c>
      <c r="AK224">
        <f t="shared" si="125"/>
        <v>-31.173076923076927</v>
      </c>
      <c r="AP224">
        <v>1976.4580000000001</v>
      </c>
      <c r="AQ224">
        <v>334.06</v>
      </c>
      <c r="AR224">
        <f t="shared" si="118"/>
        <v>1361.0245264259549</v>
      </c>
      <c r="AS224">
        <f t="shared" si="120"/>
        <v>1360.9724051040535</v>
      </c>
      <c r="AT224">
        <f t="shared" si="119"/>
        <v>1360.9136029030585</v>
      </c>
      <c r="AU224">
        <f t="shared" si="121"/>
        <v>1360.881743031463</v>
      </c>
      <c r="BB224">
        <f t="shared" si="127"/>
        <v>1871.6249999999841</v>
      </c>
      <c r="BC224">
        <v>187108</v>
      </c>
      <c r="BD224">
        <v>-0.09</v>
      </c>
      <c r="BE224">
        <f t="shared" si="126"/>
        <v>-0.03</v>
      </c>
    </row>
    <row r="225" spans="1:57">
      <c r="A225">
        <f t="shared" si="128"/>
        <v>1874</v>
      </c>
      <c r="B225" t="s">
        <v>5</v>
      </c>
      <c r="C225">
        <f t="shared" si="116"/>
        <v>1874.4583333333167</v>
      </c>
      <c r="D225">
        <f>'NOAA-AMO-Raw'!G$19</f>
        <v>0.16600000000000001</v>
      </c>
      <c r="K225">
        <f t="shared" si="129"/>
        <v>0</v>
      </c>
      <c r="N225">
        <f>[2]HadCRUT4!C226</f>
        <v>1868.4583333333167</v>
      </c>
      <c r="O225">
        <f>[2]HadCRUT4!D226</f>
        <v>-0.18</v>
      </c>
      <c r="V225">
        <f t="shared" si="109"/>
        <v>-131.54166666668334</v>
      </c>
      <c r="W225">
        <f t="shared" si="110"/>
        <v>-31.53</v>
      </c>
      <c r="X225">
        <f t="shared" si="111"/>
        <v>-31.71</v>
      </c>
      <c r="Y225">
        <f t="shared" si="122"/>
        <v>-31.616384615384614</v>
      </c>
      <c r="Z225">
        <f t="shared" si="123"/>
        <v>-31.882769230769235</v>
      </c>
      <c r="AB225">
        <v>1997.3749999999832</v>
      </c>
      <c r="AC225">
        <v>-0.1</v>
      </c>
      <c r="AD225">
        <f t="shared" si="117"/>
        <v>0.12</v>
      </c>
      <c r="AE225">
        <f t="shared" si="112"/>
        <v>1.999999999999999E-2</v>
      </c>
      <c r="AG225">
        <f t="shared" si="113"/>
        <v>-2.6250000000168257</v>
      </c>
      <c r="AH225">
        <f t="shared" si="114"/>
        <v>-31.330000000000002</v>
      </c>
      <c r="AI225">
        <f t="shared" si="115"/>
        <v>-31.310000000000002</v>
      </c>
      <c r="AJ225">
        <f t="shared" si="124"/>
        <v>-31.258461538461539</v>
      </c>
      <c r="AK225">
        <f t="shared" si="125"/>
        <v>-31.166923076923084</v>
      </c>
      <c r="AP225">
        <v>1976.5419999999999</v>
      </c>
      <c r="AQ225">
        <v>332.95</v>
      </c>
      <c r="AR225">
        <f t="shared" si="118"/>
        <v>1360.9972265829408</v>
      </c>
      <c r="AS225">
        <f t="shared" si="120"/>
        <v>1360.97637805418</v>
      </c>
      <c r="AT225">
        <f t="shared" si="119"/>
        <v>1360.8969155002592</v>
      </c>
      <c r="AU225">
        <f t="shared" si="121"/>
        <v>1360.884171551621</v>
      </c>
      <c r="BB225">
        <f t="shared" si="127"/>
        <v>1871.7083333333173</v>
      </c>
      <c r="BC225">
        <v>187109</v>
      </c>
      <c r="BD225">
        <v>-0.57999999999999996</v>
      </c>
      <c r="BE225">
        <f t="shared" si="126"/>
        <v>-0.19333333333333333</v>
      </c>
    </row>
    <row r="226" spans="1:57">
      <c r="A226">
        <f t="shared" si="128"/>
        <v>1874</v>
      </c>
      <c r="B226" t="s">
        <v>6</v>
      </c>
      <c r="C226">
        <f t="shared" si="116"/>
        <v>1874.5416666666499</v>
      </c>
      <c r="D226">
        <f>'NOAA-AMO-Raw'!H$19</f>
        <v>0.10299999999999999</v>
      </c>
      <c r="K226">
        <f t="shared" si="129"/>
        <v>0</v>
      </c>
      <c r="N226">
        <f>[2]HadCRUT4!C227</f>
        <v>1868.5416666666499</v>
      </c>
      <c r="O226">
        <f>[2]HadCRUT4!D227</f>
        <v>0.14699999999999999</v>
      </c>
      <c r="V226">
        <f t="shared" si="109"/>
        <v>-131.45833333335008</v>
      </c>
      <c r="W226">
        <f t="shared" si="110"/>
        <v>-31.203000000000003</v>
      </c>
      <c r="X226">
        <f t="shared" si="111"/>
        <v>-31.056000000000001</v>
      </c>
      <c r="Y226">
        <f t="shared" si="122"/>
        <v>-31.587846153846154</v>
      </c>
      <c r="Z226">
        <f t="shared" si="123"/>
        <v>-31.825692307692314</v>
      </c>
      <c r="AB226">
        <v>1997.4583333333164</v>
      </c>
      <c r="AC226">
        <v>-0.03</v>
      </c>
      <c r="AD226">
        <f t="shared" si="117"/>
        <v>0.12</v>
      </c>
      <c r="AE226">
        <f t="shared" si="112"/>
        <v>0.09</v>
      </c>
      <c r="AG226">
        <f t="shared" si="113"/>
        <v>-2.5416666666835681</v>
      </c>
      <c r="AH226">
        <f t="shared" si="114"/>
        <v>-31.26</v>
      </c>
      <c r="AI226">
        <f t="shared" si="115"/>
        <v>-31.17</v>
      </c>
      <c r="AJ226">
        <f t="shared" si="124"/>
        <v>-31.241538461538461</v>
      </c>
      <c r="AK226">
        <f t="shared" si="125"/>
        <v>-31.133076923076928</v>
      </c>
      <c r="AP226">
        <v>1976.625</v>
      </c>
      <c r="AQ226">
        <v>330.64</v>
      </c>
      <c r="AR226">
        <f t="shared" si="118"/>
        <v>1360.9404133961277</v>
      </c>
      <c r="AS226">
        <f t="shared" si="120"/>
        <v>1360.9793483073702</v>
      </c>
      <c r="AT226">
        <f t="shared" si="119"/>
        <v>1360.8621876620009</v>
      </c>
      <c r="AU226">
        <f t="shared" si="121"/>
        <v>1360.8859871595487</v>
      </c>
      <c r="BB226">
        <f t="shared" si="127"/>
        <v>1871.7916666666506</v>
      </c>
      <c r="BC226">
        <v>187110</v>
      </c>
      <c r="BD226">
        <v>-0.8</v>
      </c>
      <c r="BE226">
        <f t="shared" si="126"/>
        <v>-0.26666666666666666</v>
      </c>
    </row>
    <row r="227" spans="1:57">
      <c r="A227">
        <f t="shared" si="128"/>
        <v>1874</v>
      </c>
      <c r="B227" t="s">
        <v>7</v>
      </c>
      <c r="C227">
        <f t="shared" si="116"/>
        <v>1874.6249999999832</v>
      </c>
      <c r="D227">
        <f>'NOAA-AMO-Raw'!I$19</f>
        <v>-0.01</v>
      </c>
      <c r="K227">
        <f t="shared" si="129"/>
        <v>0</v>
      </c>
      <c r="N227">
        <f>[2]HadCRUT4!C228</f>
        <v>1868.6249999999832</v>
      </c>
      <c r="O227">
        <f>[2]HadCRUT4!D228</f>
        <v>-3.4000000000000002E-2</v>
      </c>
      <c r="V227">
        <f t="shared" si="109"/>
        <v>-131.37500000001683</v>
      </c>
      <c r="W227">
        <f t="shared" si="110"/>
        <v>-31.384</v>
      </c>
      <c r="X227">
        <f t="shared" si="111"/>
        <v>-31.418000000000003</v>
      </c>
      <c r="Y227">
        <f t="shared" si="122"/>
        <v>-31.513153846153841</v>
      </c>
      <c r="Z227">
        <f t="shared" si="123"/>
        <v>-31.676307692307699</v>
      </c>
      <c r="AB227">
        <v>1997.5416666666497</v>
      </c>
      <c r="AC227">
        <v>0.09</v>
      </c>
      <c r="AD227">
        <f t="shared" si="117"/>
        <v>0.12</v>
      </c>
      <c r="AE227">
        <f t="shared" si="112"/>
        <v>0.21</v>
      </c>
      <c r="AG227">
        <f t="shared" si="113"/>
        <v>-2.4583333333503106</v>
      </c>
      <c r="AH227">
        <f t="shared" si="114"/>
        <v>-31.14</v>
      </c>
      <c r="AI227">
        <f t="shared" si="115"/>
        <v>-30.93</v>
      </c>
      <c r="AJ227">
        <f t="shared" si="124"/>
        <v>-31.19846153846154</v>
      </c>
      <c r="AK227">
        <f t="shared" si="125"/>
        <v>-31.046923076923083</v>
      </c>
      <c r="AP227">
        <v>1976.7080000000001</v>
      </c>
      <c r="AQ227">
        <v>328.96</v>
      </c>
      <c r="AR227">
        <f t="shared" si="118"/>
        <v>1360.8990947148091</v>
      </c>
      <c r="AS227">
        <f t="shared" si="120"/>
        <v>1360.9835482832184</v>
      </c>
      <c r="AT227">
        <f t="shared" si="119"/>
        <v>1360.8369310523588</v>
      </c>
      <c r="AU227">
        <f t="shared" si="121"/>
        <v>1360.8885544522868</v>
      </c>
      <c r="BB227">
        <f t="shared" si="127"/>
        <v>1871.8749999999839</v>
      </c>
      <c r="BC227">
        <v>187111</v>
      </c>
      <c r="BD227">
        <v>-0.9</v>
      </c>
      <c r="BE227">
        <f t="shared" si="126"/>
        <v>-0.3</v>
      </c>
    </row>
    <row r="228" spans="1:57">
      <c r="A228">
        <f t="shared" si="128"/>
        <v>1874</v>
      </c>
      <c r="B228" t="s">
        <v>8</v>
      </c>
      <c r="C228">
        <f t="shared" si="116"/>
        <v>1874.7083333333164</v>
      </c>
      <c r="D228">
        <f>'NOAA-AMO-Raw'!J$19</f>
        <v>0.184</v>
      </c>
      <c r="K228">
        <f t="shared" si="129"/>
        <v>0</v>
      </c>
      <c r="N228">
        <f>[2]HadCRUT4!C229</f>
        <v>1868.7083333333164</v>
      </c>
      <c r="O228">
        <f>[2]HadCRUT4!D229</f>
        <v>-0.19900000000000001</v>
      </c>
      <c r="V228">
        <f t="shared" si="109"/>
        <v>-131.29166666668357</v>
      </c>
      <c r="W228">
        <f t="shared" si="110"/>
        <v>-31.549000000000003</v>
      </c>
      <c r="X228">
        <f t="shared" si="111"/>
        <v>-31.748000000000001</v>
      </c>
      <c r="Y228">
        <f t="shared" si="122"/>
        <v>-31.522615384615388</v>
      </c>
      <c r="Z228">
        <f t="shared" si="123"/>
        <v>-31.695230769230776</v>
      </c>
      <c r="AB228">
        <v>1997.6249999999829</v>
      </c>
      <c r="AC228">
        <v>0.09</v>
      </c>
      <c r="AD228">
        <f t="shared" si="117"/>
        <v>0.12</v>
      </c>
      <c r="AE228">
        <f t="shared" si="112"/>
        <v>0.21</v>
      </c>
      <c r="AG228">
        <f t="shared" si="113"/>
        <v>-2.375000000017053</v>
      </c>
      <c r="AH228">
        <f t="shared" si="114"/>
        <v>-31.14</v>
      </c>
      <c r="AI228">
        <f t="shared" si="115"/>
        <v>-30.93</v>
      </c>
      <c r="AJ228">
        <f t="shared" si="124"/>
        <v>-31.136923076923075</v>
      </c>
      <c r="AK228">
        <f t="shared" si="125"/>
        <v>-30.923846153846156</v>
      </c>
      <c r="AP228">
        <v>1976.7919999999999</v>
      </c>
      <c r="AQ228">
        <v>328.77</v>
      </c>
      <c r="AR228">
        <f t="shared" si="118"/>
        <v>1360.8944217687076</v>
      </c>
      <c r="AS228">
        <f t="shared" si="120"/>
        <v>1360.9884104174212</v>
      </c>
      <c r="AT228">
        <f t="shared" si="119"/>
        <v>1360.8340746500776</v>
      </c>
      <c r="AU228">
        <f t="shared" si="121"/>
        <v>1360.8915264983846</v>
      </c>
      <c r="BB228">
        <f t="shared" si="127"/>
        <v>1871.9583333333171</v>
      </c>
      <c r="BC228">
        <v>187112</v>
      </c>
      <c r="BD228">
        <v>-0.28999999999999998</v>
      </c>
      <c r="BE228">
        <f t="shared" si="126"/>
        <v>-9.6666666666666665E-2</v>
      </c>
    </row>
    <row r="229" spans="1:57">
      <c r="A229">
        <f t="shared" si="128"/>
        <v>1874</v>
      </c>
      <c r="B229" t="s">
        <v>9</v>
      </c>
      <c r="C229">
        <f t="shared" si="116"/>
        <v>1874.7916666666497</v>
      </c>
      <c r="D229">
        <f>'NOAA-AMO-Raw'!K$19</f>
        <v>-3.6999999999999998E-2</v>
      </c>
      <c r="K229">
        <f t="shared" si="129"/>
        <v>0</v>
      </c>
      <c r="N229">
        <f>[2]HadCRUT4!C230</f>
        <v>1868.7916666666497</v>
      </c>
      <c r="O229">
        <f>[2]HadCRUT4!D230</f>
        <v>-0.23599999999999999</v>
      </c>
      <c r="V229">
        <f t="shared" si="109"/>
        <v>-131.20833333335031</v>
      </c>
      <c r="W229">
        <f t="shared" si="110"/>
        <v>-31.586000000000002</v>
      </c>
      <c r="X229">
        <f t="shared" si="111"/>
        <v>-31.822000000000003</v>
      </c>
      <c r="Y229">
        <f t="shared" si="122"/>
        <v>-31.534461538461542</v>
      </c>
      <c r="Z229">
        <f t="shared" si="123"/>
        <v>-31.718923076923083</v>
      </c>
      <c r="AB229">
        <v>1997.7083333333162</v>
      </c>
      <c r="AC229">
        <v>0.06</v>
      </c>
      <c r="AD229">
        <f t="shared" si="117"/>
        <v>0.12</v>
      </c>
      <c r="AE229">
        <f t="shared" si="112"/>
        <v>0.18</v>
      </c>
      <c r="AG229">
        <f t="shared" si="113"/>
        <v>-2.2916666666837955</v>
      </c>
      <c r="AH229">
        <f t="shared" si="114"/>
        <v>-31.17</v>
      </c>
      <c r="AI229">
        <f t="shared" si="115"/>
        <v>-30.990000000000002</v>
      </c>
      <c r="AJ229">
        <f t="shared" si="124"/>
        <v>-31.094615384615388</v>
      </c>
      <c r="AK229">
        <f t="shared" si="125"/>
        <v>-30.83923076923077</v>
      </c>
      <c r="AP229">
        <v>1976.875</v>
      </c>
      <c r="AQ229">
        <v>330.18</v>
      </c>
      <c r="AR229">
        <f t="shared" si="118"/>
        <v>1360.9290999476714</v>
      </c>
      <c r="AS229">
        <f t="shared" si="120"/>
        <v>1360.9922698546875</v>
      </c>
      <c r="AT229">
        <f t="shared" si="119"/>
        <v>1360.8552721617418</v>
      </c>
      <c r="AU229">
        <f t="shared" si="121"/>
        <v>1360.8938856322525</v>
      </c>
      <c r="BB229">
        <f t="shared" si="127"/>
        <v>1872.0416666666504</v>
      </c>
      <c r="BC229">
        <v>187201</v>
      </c>
      <c r="BD229">
        <v>-0.39</v>
      </c>
      <c r="BE229">
        <f t="shared" si="126"/>
        <v>-0.13</v>
      </c>
    </row>
    <row r="230" spans="1:57">
      <c r="A230">
        <f t="shared" si="128"/>
        <v>1874</v>
      </c>
      <c r="B230" t="s">
        <v>10</v>
      </c>
      <c r="C230">
        <f t="shared" si="116"/>
        <v>1874.8749999999829</v>
      </c>
      <c r="D230">
        <f>'NOAA-AMO-Raw'!L$19</f>
        <v>-5.3999999999999999E-2</v>
      </c>
      <c r="K230">
        <f t="shared" si="129"/>
        <v>0</v>
      </c>
      <c r="N230">
        <f>[2]HadCRUT4!C231</f>
        <v>1868.8749999999829</v>
      </c>
      <c r="O230">
        <f>[2]HadCRUT4!D231</f>
        <v>-0.504</v>
      </c>
      <c r="V230">
        <f t="shared" si="109"/>
        <v>-131.12500000001705</v>
      </c>
      <c r="W230">
        <f t="shared" si="110"/>
        <v>-31.854000000000003</v>
      </c>
      <c r="X230">
        <f t="shared" si="111"/>
        <v>-32.358000000000004</v>
      </c>
      <c r="Y230">
        <f t="shared" si="122"/>
        <v>-31.526846153846158</v>
      </c>
      <c r="Z230">
        <f t="shared" si="123"/>
        <v>-31.703692307692315</v>
      </c>
      <c r="AB230">
        <v>1997.7916666666495</v>
      </c>
      <c r="AC230">
        <v>0.1</v>
      </c>
      <c r="AD230">
        <f t="shared" si="117"/>
        <v>0.12</v>
      </c>
      <c r="AE230">
        <f t="shared" si="112"/>
        <v>0.22</v>
      </c>
      <c r="AG230">
        <f t="shared" si="113"/>
        <v>-2.2083333333505379</v>
      </c>
      <c r="AH230">
        <f t="shared" si="114"/>
        <v>-31.130000000000003</v>
      </c>
      <c r="AI230">
        <f t="shared" si="115"/>
        <v>-30.91</v>
      </c>
      <c r="AJ230">
        <f t="shared" si="124"/>
        <v>-31.027692307692309</v>
      </c>
      <c r="AK230">
        <f t="shared" si="125"/>
        <v>-30.705384615384617</v>
      </c>
      <c r="AP230">
        <v>1976.9580000000001</v>
      </c>
      <c r="AQ230">
        <v>331.65</v>
      </c>
      <c r="AR230">
        <f t="shared" si="118"/>
        <v>1360.9652537938252</v>
      </c>
      <c r="AS230">
        <f t="shared" si="120"/>
        <v>1360.9947671376244</v>
      </c>
      <c r="AT230">
        <f t="shared" si="119"/>
        <v>1360.8773716951787</v>
      </c>
      <c r="AU230">
        <f t="shared" si="121"/>
        <v>1360.8954121306374</v>
      </c>
      <c r="BB230">
        <f t="shared" si="127"/>
        <v>1872.1249999999836</v>
      </c>
      <c r="BC230">
        <v>187202</v>
      </c>
      <c r="BD230">
        <v>-0.55000000000000004</v>
      </c>
      <c r="BE230">
        <f t="shared" si="126"/>
        <v>-0.18333333333333335</v>
      </c>
    </row>
    <row r="231" spans="1:57">
      <c r="A231">
        <f t="shared" si="128"/>
        <v>1874</v>
      </c>
      <c r="B231" t="s">
        <v>11</v>
      </c>
      <c r="C231">
        <f t="shared" si="116"/>
        <v>1874.9583333333162</v>
      </c>
      <c r="D231">
        <f>'NOAA-AMO-Raw'!M$19</f>
        <v>-0.28599999999999998</v>
      </c>
      <c r="K231">
        <f t="shared" si="129"/>
        <v>0</v>
      </c>
      <c r="N231">
        <f>[2]HadCRUT4!C232</f>
        <v>1868.9583333333162</v>
      </c>
      <c r="O231">
        <f>[2]HadCRUT4!D232</f>
        <v>-0.124</v>
      </c>
      <c r="V231">
        <f t="shared" si="109"/>
        <v>-131.0416666666838</v>
      </c>
      <c r="W231">
        <f t="shared" si="110"/>
        <v>-31.474</v>
      </c>
      <c r="X231">
        <f t="shared" si="111"/>
        <v>-31.598000000000003</v>
      </c>
      <c r="Y231">
        <f t="shared" si="122"/>
        <v>-31.550076923076929</v>
      </c>
      <c r="Z231">
        <f t="shared" si="123"/>
        <v>-31.750153846153857</v>
      </c>
      <c r="AB231">
        <v>1997.8749999999827</v>
      </c>
      <c r="AC231">
        <v>0.09</v>
      </c>
      <c r="AD231">
        <f t="shared" si="117"/>
        <v>0.12</v>
      </c>
      <c r="AE231">
        <f t="shared" si="112"/>
        <v>0.21</v>
      </c>
      <c r="AG231">
        <f t="shared" si="113"/>
        <v>-2.1250000000172804</v>
      </c>
      <c r="AH231">
        <f t="shared" si="114"/>
        <v>-31.14</v>
      </c>
      <c r="AI231">
        <f t="shared" si="115"/>
        <v>-30.93</v>
      </c>
      <c r="AJ231">
        <f t="shared" si="124"/>
        <v>-30.958461538461531</v>
      </c>
      <c r="AK231">
        <f t="shared" si="125"/>
        <v>-30.566923076923079</v>
      </c>
      <c r="AP231">
        <v>1977.0419999999999</v>
      </c>
      <c r="AQ231">
        <v>332.69</v>
      </c>
      <c r="AR231">
        <f t="shared" si="118"/>
        <v>1360.9908320251177</v>
      </c>
      <c r="AS231">
        <f t="shared" si="120"/>
        <v>1360.9961482107637</v>
      </c>
      <c r="AT231">
        <f t="shared" si="119"/>
        <v>1360.893006739243</v>
      </c>
      <c r="AU231">
        <f t="shared" si="121"/>
        <v>1360.896256330502</v>
      </c>
      <c r="BB231">
        <f t="shared" si="127"/>
        <v>1872.2083333333169</v>
      </c>
      <c r="BC231">
        <v>187203</v>
      </c>
      <c r="BD231">
        <v>-0.2</v>
      </c>
      <c r="BE231">
        <f t="shared" si="126"/>
        <v>-6.6666666666666666E-2</v>
      </c>
    </row>
    <row r="232" spans="1:57">
      <c r="A232">
        <f t="shared" si="128"/>
        <v>1875</v>
      </c>
      <c r="B232" t="s">
        <v>0</v>
      </c>
      <c r="C232">
        <f t="shared" si="116"/>
        <v>1875.0416666666495</v>
      </c>
      <c r="D232">
        <f>'NOAA-AMO-Raw'!B$20</f>
        <v>-0.16300000000000001</v>
      </c>
      <c r="K232">
        <f t="shared" si="129"/>
        <v>0</v>
      </c>
      <c r="N232">
        <f>[2]HadCRUT4!C233</f>
        <v>1869.0416666666495</v>
      </c>
      <c r="O232">
        <f>[2]HadCRUT4!D233</f>
        <v>-0.26600000000000001</v>
      </c>
      <c r="V232">
        <f t="shared" si="109"/>
        <v>-130.95833333335054</v>
      </c>
      <c r="W232">
        <f t="shared" si="110"/>
        <v>-31.616</v>
      </c>
      <c r="X232">
        <f t="shared" si="111"/>
        <v>-31.882000000000001</v>
      </c>
      <c r="Y232">
        <f t="shared" si="122"/>
        <v>-31.558846153846158</v>
      </c>
      <c r="Z232">
        <f t="shared" si="123"/>
        <v>-31.767692307692315</v>
      </c>
      <c r="AB232">
        <v>1997.958333333316</v>
      </c>
      <c r="AC232">
        <v>0.25</v>
      </c>
      <c r="AD232">
        <f t="shared" si="117"/>
        <v>0.12</v>
      </c>
      <c r="AE232">
        <f t="shared" si="112"/>
        <v>0.37</v>
      </c>
      <c r="AG232">
        <f t="shared" si="113"/>
        <v>-2.0416666666840229</v>
      </c>
      <c r="AH232">
        <f t="shared" si="114"/>
        <v>-30.98</v>
      </c>
      <c r="AI232">
        <f t="shared" si="115"/>
        <v>-30.610000000000003</v>
      </c>
      <c r="AJ232">
        <f t="shared" si="124"/>
        <v>-30.906923076923078</v>
      </c>
      <c r="AK232">
        <f t="shared" si="125"/>
        <v>-30.463846153846159</v>
      </c>
      <c r="AP232">
        <v>1977.125</v>
      </c>
      <c r="AQ232">
        <v>333.23</v>
      </c>
      <c r="AR232">
        <f t="shared" si="118"/>
        <v>1361.0041130298273</v>
      </c>
      <c r="AS232">
        <f t="shared" si="120"/>
        <v>1360.9953536207383</v>
      </c>
      <c r="AT232">
        <f t="shared" si="119"/>
        <v>1360.9011249351995</v>
      </c>
      <c r="AU232">
        <f t="shared" si="121"/>
        <v>1360.8957706264703</v>
      </c>
      <c r="BB232">
        <f t="shared" si="127"/>
        <v>1872.2916666666501</v>
      </c>
      <c r="BC232">
        <v>187204</v>
      </c>
      <c r="BD232">
        <v>-0.49</v>
      </c>
      <c r="BE232">
        <f t="shared" si="126"/>
        <v>-0.16333333333333333</v>
      </c>
    </row>
    <row r="233" spans="1:57">
      <c r="A233">
        <f t="shared" si="128"/>
        <v>1875</v>
      </c>
      <c r="B233" t="s">
        <v>1</v>
      </c>
      <c r="C233">
        <f t="shared" si="116"/>
        <v>1875.1249999999827</v>
      </c>
      <c r="D233">
        <f>'NOAA-AMO-Raw'!C$20</f>
        <v>7.0000000000000007E-2</v>
      </c>
      <c r="K233">
        <f t="shared" si="129"/>
        <v>0</v>
      </c>
      <c r="N233">
        <f>[2]HadCRUT4!C234</f>
        <v>1869.1249999999827</v>
      </c>
      <c r="O233">
        <f>[2]HadCRUT4!D234</f>
        <v>0.26800000000000002</v>
      </c>
      <c r="V233">
        <f t="shared" si="109"/>
        <v>-130.87500000001728</v>
      </c>
      <c r="W233">
        <f t="shared" si="110"/>
        <v>-31.082000000000001</v>
      </c>
      <c r="X233">
        <f t="shared" si="111"/>
        <v>-30.814</v>
      </c>
      <c r="Y233">
        <f t="shared" si="122"/>
        <v>-31.576153846153851</v>
      </c>
      <c r="Z233">
        <f t="shared" si="123"/>
        <v>-31.802307692307696</v>
      </c>
      <c r="AB233">
        <v>1998.0416666666492</v>
      </c>
      <c r="AC233">
        <v>0.48</v>
      </c>
      <c r="AD233">
        <f t="shared" si="117"/>
        <v>0.12</v>
      </c>
      <c r="AE233">
        <f t="shared" si="112"/>
        <v>0.6</v>
      </c>
      <c r="AG233">
        <f t="shared" si="113"/>
        <v>-1.9583333333507653</v>
      </c>
      <c r="AH233">
        <f t="shared" si="114"/>
        <v>-30.75</v>
      </c>
      <c r="AI233">
        <f t="shared" si="115"/>
        <v>-30.150000000000002</v>
      </c>
      <c r="AJ233">
        <f t="shared" si="124"/>
        <v>-30.86538461538462</v>
      </c>
      <c r="AK233">
        <f t="shared" si="125"/>
        <v>-30.380769230769229</v>
      </c>
      <c r="AP233">
        <v>1977.2080000000001</v>
      </c>
      <c r="AQ233">
        <v>334.97</v>
      </c>
      <c r="AR233">
        <f t="shared" si="118"/>
        <v>1361.0469073783361</v>
      </c>
      <c r="AS233">
        <f t="shared" si="120"/>
        <v>1360.9963941552955</v>
      </c>
      <c r="AT233">
        <f t="shared" si="119"/>
        <v>1360.9272835666147</v>
      </c>
      <c r="AU233">
        <f t="shared" si="121"/>
        <v>1360.8964066674644</v>
      </c>
      <c r="BB233">
        <f t="shared" si="127"/>
        <v>1872.3749999999834</v>
      </c>
      <c r="BC233">
        <v>187205</v>
      </c>
      <c r="BD233">
        <v>-0.03</v>
      </c>
      <c r="BE233">
        <f t="shared" si="126"/>
        <v>-0.01</v>
      </c>
    </row>
    <row r="234" spans="1:57">
      <c r="A234">
        <f t="shared" si="128"/>
        <v>1875</v>
      </c>
      <c r="B234" t="s">
        <v>2</v>
      </c>
      <c r="C234">
        <f t="shared" si="116"/>
        <v>1875.208333333316</v>
      </c>
      <c r="D234">
        <f>'NOAA-AMO-Raw'!D$20</f>
        <v>0.04</v>
      </c>
      <c r="K234">
        <f t="shared" si="129"/>
        <v>0</v>
      </c>
      <c r="N234">
        <f>[2]HadCRUT4!C235</f>
        <v>1869.208333333316</v>
      </c>
      <c r="O234">
        <f>[2]HadCRUT4!D235</f>
        <v>-0.58899999999999997</v>
      </c>
      <c r="V234">
        <f t="shared" si="109"/>
        <v>-130.79166666668402</v>
      </c>
      <c r="W234">
        <f t="shared" si="110"/>
        <v>-31.939</v>
      </c>
      <c r="X234">
        <f t="shared" si="111"/>
        <v>-32.527999999999999</v>
      </c>
      <c r="Y234">
        <f t="shared" si="122"/>
        <v>-31.588384615384619</v>
      </c>
      <c r="Z234">
        <f t="shared" si="123"/>
        <v>-31.826769230769234</v>
      </c>
      <c r="AB234">
        <v>1998.1249999999825</v>
      </c>
      <c r="AC234">
        <v>0.65</v>
      </c>
      <c r="AD234">
        <f t="shared" si="117"/>
        <v>0.12</v>
      </c>
      <c r="AE234">
        <f t="shared" si="112"/>
        <v>0.77</v>
      </c>
      <c r="AG234">
        <f t="shared" si="113"/>
        <v>-1.8750000000175078</v>
      </c>
      <c r="AH234">
        <f t="shared" si="114"/>
        <v>-30.580000000000002</v>
      </c>
      <c r="AI234">
        <f t="shared" si="115"/>
        <v>-29.810000000000002</v>
      </c>
      <c r="AJ234">
        <f t="shared" si="124"/>
        <v>-30.83230769230769</v>
      </c>
      <c r="AK234">
        <f t="shared" si="125"/>
        <v>-30.314615384615383</v>
      </c>
      <c r="AP234">
        <v>1977.2919999999999</v>
      </c>
      <c r="AQ234">
        <v>336.03</v>
      </c>
      <c r="AR234">
        <f t="shared" si="118"/>
        <v>1361.0729774986919</v>
      </c>
      <c r="AS234">
        <f t="shared" si="120"/>
        <v>1361.000650887574</v>
      </c>
      <c r="AT234">
        <f t="shared" si="119"/>
        <v>1360.9432192846034</v>
      </c>
      <c r="AU234">
        <f t="shared" si="121"/>
        <v>1360.8990086533477</v>
      </c>
      <c r="BB234">
        <f t="shared" si="127"/>
        <v>1872.4583333333167</v>
      </c>
      <c r="BC234">
        <v>187206</v>
      </c>
      <c r="BD234">
        <v>-0.82</v>
      </c>
      <c r="BE234">
        <f t="shared" si="126"/>
        <v>-0.27333333333333332</v>
      </c>
    </row>
    <row r="235" spans="1:57">
      <c r="A235">
        <f t="shared" si="128"/>
        <v>1875</v>
      </c>
      <c r="B235" t="s">
        <v>3</v>
      </c>
      <c r="C235">
        <f t="shared" si="116"/>
        <v>1875.2916666666492</v>
      </c>
      <c r="D235">
        <f>'NOAA-AMO-Raw'!E$20</f>
        <v>2.1000000000000001E-2</v>
      </c>
      <c r="K235">
        <f t="shared" si="129"/>
        <v>0</v>
      </c>
      <c r="N235">
        <f>[2]HadCRUT4!C236</f>
        <v>1869.2916666666492</v>
      </c>
      <c r="O235">
        <f>[2]HadCRUT4!D236</f>
        <v>-0.23</v>
      </c>
      <c r="V235">
        <f t="shared" si="109"/>
        <v>-130.70833333335077</v>
      </c>
      <c r="W235">
        <f t="shared" si="110"/>
        <v>-31.580000000000002</v>
      </c>
      <c r="X235">
        <f t="shared" si="111"/>
        <v>-31.810000000000002</v>
      </c>
      <c r="Y235">
        <f t="shared" si="122"/>
        <v>-31.606000000000002</v>
      </c>
      <c r="Z235">
        <f t="shared" si="123"/>
        <v>-31.862000000000002</v>
      </c>
      <c r="AB235">
        <v>1998.2083333333157</v>
      </c>
      <c r="AC235">
        <v>0.47</v>
      </c>
      <c r="AD235">
        <f t="shared" si="117"/>
        <v>0.12</v>
      </c>
      <c r="AE235">
        <f t="shared" si="112"/>
        <v>0.59</v>
      </c>
      <c r="AG235">
        <f t="shared" si="113"/>
        <v>-1.7916666666842502</v>
      </c>
      <c r="AH235">
        <f t="shared" si="114"/>
        <v>-30.76</v>
      </c>
      <c r="AI235">
        <f t="shared" si="115"/>
        <v>-30.17</v>
      </c>
      <c r="AJ235">
        <f t="shared" si="124"/>
        <v>-30.805384615384622</v>
      </c>
      <c r="AK235">
        <f t="shared" si="125"/>
        <v>-30.260769230769231</v>
      </c>
      <c r="AP235">
        <v>1977.375</v>
      </c>
      <c r="AQ235">
        <v>336.82</v>
      </c>
      <c r="AR235">
        <f t="shared" si="118"/>
        <v>1361.0924071166928</v>
      </c>
      <c r="AS235">
        <f t="shared" si="120"/>
        <v>1361.0074238215993</v>
      </c>
      <c r="AT235">
        <f t="shared" si="119"/>
        <v>1360.9550959046137</v>
      </c>
      <c r="AU235">
        <f t="shared" si="121"/>
        <v>1360.9031487019977</v>
      </c>
      <c r="BB235">
        <f t="shared" si="127"/>
        <v>1872.5416666666499</v>
      </c>
      <c r="BC235">
        <v>187207</v>
      </c>
      <c r="BD235">
        <v>-0.95</v>
      </c>
      <c r="BE235">
        <f t="shared" si="126"/>
        <v>-0.31666666666666665</v>
      </c>
    </row>
    <row r="236" spans="1:57">
      <c r="A236">
        <f t="shared" si="128"/>
        <v>1875</v>
      </c>
      <c r="B236" t="s">
        <v>4</v>
      </c>
      <c r="C236">
        <f t="shared" si="116"/>
        <v>1875.3749999999825</v>
      </c>
      <c r="D236">
        <f>'NOAA-AMO-Raw'!F$20</f>
        <v>0.16700000000000001</v>
      </c>
      <c r="K236">
        <f t="shared" si="129"/>
        <v>0</v>
      </c>
      <c r="N236">
        <f>[2]HadCRUT4!C237</f>
        <v>1869.3749999999825</v>
      </c>
      <c r="O236">
        <f>[2]HadCRUT4!D237</f>
        <v>-0.27900000000000003</v>
      </c>
      <c r="V236">
        <f t="shared" si="109"/>
        <v>-130.62500000001751</v>
      </c>
      <c r="W236">
        <f t="shared" si="110"/>
        <v>-31.629000000000001</v>
      </c>
      <c r="X236">
        <f t="shared" si="111"/>
        <v>-31.908000000000001</v>
      </c>
      <c r="Y236">
        <f t="shared" si="122"/>
        <v>-31.617153846153847</v>
      </c>
      <c r="Z236">
        <f t="shared" si="123"/>
        <v>-31.884307692307694</v>
      </c>
      <c r="AB236">
        <v>1998.291666666649</v>
      </c>
      <c r="AC236">
        <v>0.74</v>
      </c>
      <c r="AD236">
        <f t="shared" si="117"/>
        <v>0.12</v>
      </c>
      <c r="AE236">
        <f t="shared" si="112"/>
        <v>0.86</v>
      </c>
      <c r="AG236">
        <f t="shared" si="113"/>
        <v>-1.7083333333509927</v>
      </c>
      <c r="AH236">
        <f t="shared" si="114"/>
        <v>-30.490000000000002</v>
      </c>
      <c r="AI236">
        <f t="shared" si="115"/>
        <v>-29.630000000000003</v>
      </c>
      <c r="AJ236">
        <f t="shared" si="124"/>
        <v>-30.779230769230772</v>
      </c>
      <c r="AK236">
        <f t="shared" si="125"/>
        <v>-30.208461538461542</v>
      </c>
      <c r="AP236">
        <v>1977.4580000000001</v>
      </c>
      <c r="AQ236">
        <v>336.1</v>
      </c>
      <c r="AR236">
        <f t="shared" si="118"/>
        <v>1361.0746991104133</v>
      </c>
      <c r="AS236">
        <f t="shared" si="120"/>
        <v>1361.0136481101315</v>
      </c>
      <c r="AT236">
        <f t="shared" si="119"/>
        <v>1360.9442716433384</v>
      </c>
      <c r="AU236">
        <f t="shared" si="121"/>
        <v>1360.9069533835786</v>
      </c>
      <c r="BB236">
        <f t="shared" si="127"/>
        <v>1872.6249999999832</v>
      </c>
      <c r="BC236">
        <v>187208</v>
      </c>
      <c r="BD236">
        <v>-1.02</v>
      </c>
      <c r="BE236">
        <f t="shared" si="126"/>
        <v>-0.34</v>
      </c>
    </row>
    <row r="237" spans="1:57">
      <c r="A237">
        <f t="shared" si="128"/>
        <v>1875</v>
      </c>
      <c r="B237" t="s">
        <v>5</v>
      </c>
      <c r="C237">
        <f t="shared" si="116"/>
        <v>1875.4583333333157</v>
      </c>
      <c r="D237">
        <f>'NOAA-AMO-Raw'!G$20</f>
        <v>0.17299999999999999</v>
      </c>
      <c r="K237">
        <f t="shared" si="129"/>
        <v>0</v>
      </c>
      <c r="N237">
        <f>[2]HadCRUT4!C238</f>
        <v>1869.4583333333157</v>
      </c>
      <c r="O237">
        <f>[2]HadCRUT4!D238</f>
        <v>-0.375</v>
      </c>
      <c r="V237">
        <f t="shared" si="109"/>
        <v>-130.54166666668425</v>
      </c>
      <c r="W237">
        <f t="shared" si="110"/>
        <v>-31.725000000000001</v>
      </c>
      <c r="X237">
        <f t="shared" si="111"/>
        <v>-32.1</v>
      </c>
      <c r="Y237">
        <f t="shared" si="122"/>
        <v>-31.606000000000002</v>
      </c>
      <c r="Z237">
        <f t="shared" si="123"/>
        <v>-31.862000000000005</v>
      </c>
      <c r="AB237">
        <v>1998.3749999999823</v>
      </c>
      <c r="AC237">
        <v>0.64</v>
      </c>
      <c r="AD237">
        <f t="shared" si="117"/>
        <v>0.12</v>
      </c>
      <c r="AE237">
        <f t="shared" si="112"/>
        <v>0.76</v>
      </c>
      <c r="AG237">
        <f t="shared" si="113"/>
        <v>-1.6250000000177351</v>
      </c>
      <c r="AH237">
        <f t="shared" si="114"/>
        <v>-30.59</v>
      </c>
      <c r="AI237">
        <f t="shared" si="115"/>
        <v>-29.830000000000002</v>
      </c>
      <c r="AJ237">
        <f t="shared" si="124"/>
        <v>-30.777692307692309</v>
      </c>
      <c r="AK237">
        <f t="shared" si="125"/>
        <v>-30.205384615384617</v>
      </c>
      <c r="AP237">
        <v>1977.5419999999999</v>
      </c>
      <c r="AQ237">
        <v>334.79</v>
      </c>
      <c r="AR237">
        <f t="shared" si="118"/>
        <v>1361.0424803767662</v>
      </c>
      <c r="AS237">
        <f t="shared" si="120"/>
        <v>1361.0201750996255</v>
      </c>
      <c r="AT237">
        <f t="shared" si="119"/>
        <v>1360.924577501296</v>
      </c>
      <c r="AU237">
        <f t="shared" si="121"/>
        <v>1360.9109430952667</v>
      </c>
      <c r="BB237">
        <f t="shared" si="127"/>
        <v>1872.7083333333164</v>
      </c>
      <c r="BC237">
        <v>187209</v>
      </c>
      <c r="BD237">
        <v>-0.51</v>
      </c>
      <c r="BE237">
        <f t="shared" si="126"/>
        <v>-0.17</v>
      </c>
    </row>
    <row r="238" spans="1:57">
      <c r="A238">
        <f t="shared" si="128"/>
        <v>1875</v>
      </c>
      <c r="B238" t="s">
        <v>6</v>
      </c>
      <c r="C238">
        <f t="shared" si="116"/>
        <v>1875.541666666649</v>
      </c>
      <c r="D238">
        <f>'NOAA-AMO-Raw'!H$20</f>
        <v>7.0000000000000001E-3</v>
      </c>
      <c r="K238">
        <f t="shared" si="129"/>
        <v>0</v>
      </c>
      <c r="N238">
        <f>[2]HadCRUT4!C239</f>
        <v>1869.541666666649</v>
      </c>
      <c r="O238">
        <f>[2]HadCRUT4!D239</f>
        <v>-0.29399999999999998</v>
      </c>
      <c r="V238">
        <f t="shared" si="109"/>
        <v>-130.45833333335099</v>
      </c>
      <c r="W238">
        <f t="shared" si="110"/>
        <v>-31.644000000000002</v>
      </c>
      <c r="X238">
        <f t="shared" si="111"/>
        <v>-31.938000000000002</v>
      </c>
      <c r="Y238">
        <f t="shared" si="122"/>
        <v>-31.602846153846151</v>
      </c>
      <c r="Z238">
        <f t="shared" si="123"/>
        <v>-31.855692307692316</v>
      </c>
      <c r="AB238">
        <v>1998.4583333333155</v>
      </c>
      <c r="AC238">
        <v>0.56999999999999995</v>
      </c>
      <c r="AD238">
        <f t="shared" si="117"/>
        <v>0.12</v>
      </c>
      <c r="AE238">
        <f t="shared" si="112"/>
        <v>0.69</v>
      </c>
      <c r="AG238">
        <f t="shared" si="113"/>
        <v>-1.5416666666844776</v>
      </c>
      <c r="AH238">
        <f t="shared" si="114"/>
        <v>-30.66</v>
      </c>
      <c r="AI238">
        <f t="shared" si="115"/>
        <v>-29.970000000000002</v>
      </c>
      <c r="AJ238">
        <f t="shared" si="124"/>
        <v>-30.765384615384619</v>
      </c>
      <c r="AK238">
        <f t="shared" si="125"/>
        <v>-30.180769230769236</v>
      </c>
      <c r="AP238">
        <v>1977.625</v>
      </c>
      <c r="AQ238">
        <v>332.53</v>
      </c>
      <c r="AR238">
        <f t="shared" si="118"/>
        <v>1360.9868969126112</v>
      </c>
      <c r="AS238">
        <f t="shared" si="120"/>
        <v>1361.0250372338285</v>
      </c>
      <c r="AT238">
        <f t="shared" si="119"/>
        <v>1360.8906013478486</v>
      </c>
      <c r="AU238">
        <f t="shared" si="121"/>
        <v>1360.9139151413644</v>
      </c>
      <c r="BB238">
        <f t="shared" si="127"/>
        <v>1872.7916666666497</v>
      </c>
      <c r="BC238">
        <v>187210</v>
      </c>
      <c r="BD238">
        <v>-0.11</v>
      </c>
      <c r="BE238">
        <f t="shared" si="126"/>
        <v>-3.6666666666666667E-2</v>
      </c>
    </row>
    <row r="239" spans="1:57">
      <c r="A239">
        <f t="shared" si="128"/>
        <v>1875</v>
      </c>
      <c r="B239" t="s">
        <v>7</v>
      </c>
      <c r="C239">
        <f t="shared" si="116"/>
        <v>1875.6249999999823</v>
      </c>
      <c r="D239">
        <f>'NOAA-AMO-Raw'!I$20</f>
        <v>9.4E-2</v>
      </c>
      <c r="K239">
        <f t="shared" si="129"/>
        <v>0</v>
      </c>
      <c r="N239">
        <f>[2]HadCRUT4!C240</f>
        <v>1869.6249999999823</v>
      </c>
      <c r="O239">
        <f>[2]HadCRUT4!D240</f>
        <v>-7.8E-2</v>
      </c>
      <c r="V239">
        <f t="shared" si="109"/>
        <v>-130.37500000001774</v>
      </c>
      <c r="W239">
        <f t="shared" si="110"/>
        <v>-31.428000000000001</v>
      </c>
      <c r="X239">
        <f t="shared" si="111"/>
        <v>-31.506</v>
      </c>
      <c r="Y239">
        <f t="shared" si="122"/>
        <v>-31.617230769230769</v>
      </c>
      <c r="Z239">
        <f t="shared" si="123"/>
        <v>-31.884461538461544</v>
      </c>
      <c r="AB239">
        <v>1998.5416666666488</v>
      </c>
      <c r="AC239">
        <v>0.51</v>
      </c>
      <c r="AD239">
        <f t="shared" si="117"/>
        <v>0.12</v>
      </c>
      <c r="AE239">
        <f t="shared" si="112"/>
        <v>0.63</v>
      </c>
      <c r="AG239">
        <f t="shared" si="113"/>
        <v>-1.4583333333512201</v>
      </c>
      <c r="AH239">
        <f t="shared" si="114"/>
        <v>-30.720000000000002</v>
      </c>
      <c r="AI239">
        <f t="shared" si="115"/>
        <v>-30.09</v>
      </c>
      <c r="AJ239">
        <f t="shared" si="124"/>
        <v>-30.780000000000005</v>
      </c>
      <c r="AK239">
        <f t="shared" si="125"/>
        <v>-30.210000000000004</v>
      </c>
      <c r="AP239">
        <v>1977.7080000000001</v>
      </c>
      <c r="AQ239">
        <v>331.19</v>
      </c>
      <c r="AR239">
        <f t="shared" si="118"/>
        <v>1360.9539403453689</v>
      </c>
      <c r="AS239">
        <f t="shared" si="120"/>
        <v>1361.0314317916514</v>
      </c>
      <c r="AT239">
        <f t="shared" si="119"/>
        <v>1360.8704561949196</v>
      </c>
      <c r="AU239">
        <f t="shared" si="121"/>
        <v>1360.9178239023806</v>
      </c>
      <c r="BB239">
        <f t="shared" si="127"/>
        <v>1872.8749999999829</v>
      </c>
      <c r="BC239">
        <v>187211</v>
      </c>
      <c r="BD239">
        <v>-1.74</v>
      </c>
      <c r="BE239">
        <f t="shared" si="126"/>
        <v>-0.57999999999999996</v>
      </c>
    </row>
    <row r="240" spans="1:57">
      <c r="A240">
        <f t="shared" si="128"/>
        <v>1875</v>
      </c>
      <c r="B240" t="s">
        <v>8</v>
      </c>
      <c r="C240">
        <f t="shared" si="116"/>
        <v>1875.7083333333155</v>
      </c>
      <c r="D240">
        <f>'NOAA-AMO-Raw'!J$20</f>
        <v>0.14199999999999999</v>
      </c>
      <c r="K240">
        <f t="shared" si="129"/>
        <v>0</v>
      </c>
      <c r="N240">
        <f>[2]HadCRUT4!C241</f>
        <v>1869.7083333333155</v>
      </c>
      <c r="O240">
        <f>[2]HadCRUT4!D241</f>
        <v>-0.193</v>
      </c>
      <c r="V240">
        <f t="shared" si="109"/>
        <v>-130.29166666668448</v>
      </c>
      <c r="W240">
        <f t="shared" si="110"/>
        <v>-31.543000000000003</v>
      </c>
      <c r="X240">
        <f t="shared" si="111"/>
        <v>-31.736000000000001</v>
      </c>
      <c r="Y240">
        <f t="shared" si="122"/>
        <v>-31.669</v>
      </c>
      <c r="Z240">
        <f t="shared" si="123"/>
        <v>-31.988</v>
      </c>
      <c r="AB240">
        <v>1998.624999999982</v>
      </c>
      <c r="AC240">
        <v>0.52</v>
      </c>
      <c r="AD240">
        <f t="shared" si="117"/>
        <v>0.12</v>
      </c>
      <c r="AE240">
        <f t="shared" si="112"/>
        <v>0.64</v>
      </c>
      <c r="AG240">
        <f t="shared" si="113"/>
        <v>-1.3750000000179625</v>
      </c>
      <c r="AH240">
        <f t="shared" si="114"/>
        <v>-30.71</v>
      </c>
      <c r="AI240">
        <f t="shared" si="115"/>
        <v>-30.07</v>
      </c>
      <c r="AJ240">
        <f t="shared" si="124"/>
        <v>-30.803846153846159</v>
      </c>
      <c r="AK240">
        <f t="shared" si="125"/>
        <v>-30.257692307692309</v>
      </c>
      <c r="AP240">
        <v>1977.7919999999999</v>
      </c>
      <c r="AQ240">
        <v>331.21</v>
      </c>
      <c r="AR240">
        <f t="shared" si="118"/>
        <v>1360.9544322344323</v>
      </c>
      <c r="AS240">
        <f t="shared" si="120"/>
        <v>1361.0367290584873</v>
      </c>
      <c r="AT240">
        <f t="shared" si="119"/>
        <v>1360.870756868844</v>
      </c>
      <c r="AU240">
        <f t="shared" si="121"/>
        <v>1360.921061929258</v>
      </c>
      <c r="BB240">
        <f t="shared" si="127"/>
        <v>1872.9583333333162</v>
      </c>
      <c r="BC240">
        <v>187212</v>
      </c>
      <c r="BD240">
        <v>-2.1</v>
      </c>
      <c r="BE240">
        <f t="shared" si="126"/>
        <v>-0.70000000000000007</v>
      </c>
    </row>
    <row r="241" spans="1:57">
      <c r="A241">
        <f t="shared" si="128"/>
        <v>1875</v>
      </c>
      <c r="B241" t="s">
        <v>9</v>
      </c>
      <c r="C241">
        <f t="shared" si="116"/>
        <v>1875.7916666666488</v>
      </c>
      <c r="D241">
        <f>'NOAA-AMO-Raw'!K$20</f>
        <v>7.4999999999999997E-2</v>
      </c>
      <c r="K241">
        <f t="shared" si="129"/>
        <v>0</v>
      </c>
      <c r="N241">
        <f>[2]HadCRUT4!C242</f>
        <v>1869.7916666666488</v>
      </c>
      <c r="O241">
        <f>[2]HadCRUT4!D242</f>
        <v>-0.42799999999999999</v>
      </c>
      <c r="V241">
        <f t="shared" si="109"/>
        <v>-130.20833333335122</v>
      </c>
      <c r="W241">
        <f t="shared" si="110"/>
        <v>-31.778000000000002</v>
      </c>
      <c r="X241">
        <f t="shared" si="111"/>
        <v>-32.206000000000003</v>
      </c>
      <c r="Y241">
        <f t="shared" si="122"/>
        <v>-31.64</v>
      </c>
      <c r="Z241">
        <f t="shared" si="123"/>
        <v>-31.930000000000007</v>
      </c>
      <c r="AB241">
        <v>1998.7083333333153</v>
      </c>
      <c r="AC241">
        <v>0.44</v>
      </c>
      <c r="AD241">
        <f t="shared" si="117"/>
        <v>0.12</v>
      </c>
      <c r="AE241">
        <f t="shared" si="112"/>
        <v>0.56000000000000005</v>
      </c>
      <c r="AG241">
        <f t="shared" si="113"/>
        <v>-1.291666666684705</v>
      </c>
      <c r="AH241">
        <f t="shared" si="114"/>
        <v>-30.790000000000003</v>
      </c>
      <c r="AI241">
        <f t="shared" si="115"/>
        <v>-30.23</v>
      </c>
      <c r="AJ241">
        <f t="shared" si="124"/>
        <v>-30.860000000000007</v>
      </c>
      <c r="AK241">
        <f t="shared" si="125"/>
        <v>-30.369999999999997</v>
      </c>
      <c r="AP241">
        <v>1977.875</v>
      </c>
      <c r="AQ241">
        <v>332.35</v>
      </c>
      <c r="AR241">
        <f t="shared" si="118"/>
        <v>1360.9824699110413</v>
      </c>
      <c r="AS241">
        <f t="shared" si="120"/>
        <v>1361.0404749828926</v>
      </c>
      <c r="AT241">
        <f t="shared" si="119"/>
        <v>1360.8878952825298</v>
      </c>
      <c r="AU241">
        <f t="shared" si="121"/>
        <v>1360.9233516768354</v>
      </c>
      <c r="BB241">
        <f t="shared" si="127"/>
        <v>1873.0416666666495</v>
      </c>
      <c r="BC241">
        <v>187301</v>
      </c>
      <c r="BD241">
        <v>-2.06</v>
      </c>
      <c r="BE241">
        <f t="shared" si="126"/>
        <v>-0.68666666666666665</v>
      </c>
    </row>
    <row r="242" spans="1:57">
      <c r="A242">
        <f t="shared" si="128"/>
        <v>1875</v>
      </c>
      <c r="B242" t="s">
        <v>10</v>
      </c>
      <c r="C242">
        <f t="shared" si="116"/>
        <v>1875.874999999982</v>
      </c>
      <c r="D242">
        <f>'NOAA-AMO-Raw'!L$20</f>
        <v>-5.5E-2</v>
      </c>
      <c r="K242">
        <f t="shared" si="129"/>
        <v>0</v>
      </c>
      <c r="N242">
        <f>[2]HadCRUT4!C243</f>
        <v>1869.874999999982</v>
      </c>
      <c r="O242">
        <f>[2]HadCRUT4!D243</f>
        <v>-0.38100000000000001</v>
      </c>
      <c r="V242">
        <f t="shared" si="109"/>
        <v>-130.12500000001796</v>
      </c>
      <c r="W242">
        <f t="shared" si="110"/>
        <v>-31.731000000000002</v>
      </c>
      <c r="X242">
        <f t="shared" si="111"/>
        <v>-32.112000000000002</v>
      </c>
      <c r="Y242">
        <f t="shared" si="122"/>
        <v>-31.635153846153848</v>
      </c>
      <c r="Z242">
        <f t="shared" si="123"/>
        <v>-31.920307692307695</v>
      </c>
      <c r="AB242">
        <v>1998.7916666666486</v>
      </c>
      <c r="AC242">
        <v>0.4</v>
      </c>
      <c r="AD242">
        <f t="shared" si="117"/>
        <v>0.12</v>
      </c>
      <c r="AE242">
        <f t="shared" si="112"/>
        <v>0.52</v>
      </c>
      <c r="AG242">
        <f t="shared" si="113"/>
        <v>-1.2083333333514474</v>
      </c>
      <c r="AH242">
        <f t="shared" si="114"/>
        <v>-30.830000000000002</v>
      </c>
      <c r="AI242">
        <f t="shared" si="115"/>
        <v>-30.310000000000002</v>
      </c>
      <c r="AJ242">
        <f t="shared" si="124"/>
        <v>-30.895384615384618</v>
      </c>
      <c r="AK242">
        <f t="shared" si="125"/>
        <v>-30.440769230769227</v>
      </c>
      <c r="AP242">
        <v>1977.9580000000001</v>
      </c>
      <c r="AQ242">
        <v>333.47</v>
      </c>
      <c r="AR242">
        <f t="shared" si="118"/>
        <v>1361.0100156985873</v>
      </c>
      <c r="AS242">
        <f t="shared" si="120"/>
        <v>1361.0426695648675</v>
      </c>
      <c r="AT242">
        <f t="shared" si="119"/>
        <v>1360.9047330222913</v>
      </c>
      <c r="AU242">
        <f t="shared" si="121"/>
        <v>1360.9246931451128</v>
      </c>
      <c r="BB242">
        <f t="shared" si="127"/>
        <v>1873.1249999999827</v>
      </c>
      <c r="BC242">
        <v>187302</v>
      </c>
      <c r="BD242">
        <v>-2.11</v>
      </c>
      <c r="BE242">
        <f t="shared" si="126"/>
        <v>-0.70333333333333325</v>
      </c>
    </row>
    <row r="243" spans="1:57">
      <c r="A243">
        <f t="shared" si="128"/>
        <v>1875</v>
      </c>
      <c r="B243" t="s">
        <v>11</v>
      </c>
      <c r="C243">
        <f t="shared" si="116"/>
        <v>1875.9583333333153</v>
      </c>
      <c r="D243">
        <f>'NOAA-AMO-Raw'!M$20</f>
        <v>-7.2999999999999995E-2</v>
      </c>
      <c r="K243">
        <f t="shared" si="129"/>
        <v>0</v>
      </c>
      <c r="N243">
        <f>[2]HadCRUT4!C244</f>
        <v>1869.9583333333153</v>
      </c>
      <c r="O243">
        <f>[2]HadCRUT4!D244</f>
        <v>-0.35899999999999999</v>
      </c>
      <c r="V243">
        <f t="shared" si="109"/>
        <v>-130.0416666666847</v>
      </c>
      <c r="W243">
        <f t="shared" si="110"/>
        <v>-31.709000000000003</v>
      </c>
      <c r="X243">
        <f t="shared" si="111"/>
        <v>-32.067999999999998</v>
      </c>
      <c r="Y243">
        <f t="shared" si="122"/>
        <v>-31.630230769230767</v>
      </c>
      <c r="Z243">
        <f t="shared" si="123"/>
        <v>-31.91046153846154</v>
      </c>
      <c r="AB243">
        <v>1998.8749999999818</v>
      </c>
      <c r="AC243">
        <v>0.12</v>
      </c>
      <c r="AD243">
        <f t="shared" si="117"/>
        <v>0.12</v>
      </c>
      <c r="AE243">
        <f t="shared" si="112"/>
        <v>0.24</v>
      </c>
      <c r="AG243">
        <f t="shared" si="113"/>
        <v>-1.1250000000181899</v>
      </c>
      <c r="AH243">
        <f t="shared" si="114"/>
        <v>-31.110000000000003</v>
      </c>
      <c r="AI243">
        <f t="shared" si="115"/>
        <v>-30.87</v>
      </c>
      <c r="AJ243">
        <f t="shared" si="124"/>
        <v>-30.955384615384617</v>
      </c>
      <c r="AK243">
        <f t="shared" si="125"/>
        <v>-30.560769230769228</v>
      </c>
      <c r="AP243">
        <v>1978.0419999999999</v>
      </c>
      <c r="AQ243">
        <v>335.1</v>
      </c>
      <c r="AR243">
        <f t="shared" si="118"/>
        <v>1361.0501046572476</v>
      </c>
      <c r="AS243">
        <f t="shared" si="120"/>
        <v>1361.0433884796523</v>
      </c>
      <c r="AT243">
        <f t="shared" si="119"/>
        <v>1360.9292379471228</v>
      </c>
      <c r="AU243">
        <f t="shared" si="121"/>
        <v>1360.925132591618</v>
      </c>
      <c r="BB243">
        <f t="shared" si="127"/>
        <v>1873.208333333316</v>
      </c>
      <c r="BC243">
        <v>187303</v>
      </c>
      <c r="BD243">
        <v>-1.67</v>
      </c>
      <c r="BE243">
        <f t="shared" si="126"/>
        <v>-0.55666666666666664</v>
      </c>
    </row>
    <row r="244" spans="1:57">
      <c r="A244">
        <f t="shared" si="128"/>
        <v>1876</v>
      </c>
      <c r="B244" t="s">
        <v>0</v>
      </c>
      <c r="C244">
        <f t="shared" si="116"/>
        <v>1876.0416666666486</v>
      </c>
      <c r="D244">
        <f>'NOAA-AMO-Raw'!B$21</f>
        <v>-0.20200000000000001</v>
      </c>
      <c r="K244">
        <f t="shared" si="129"/>
        <v>0</v>
      </c>
      <c r="N244">
        <f>[2]HadCRUT4!C245</f>
        <v>1870.0416666666486</v>
      </c>
      <c r="O244">
        <f>[2]HadCRUT4!D245</f>
        <v>-8.3000000000000004E-2</v>
      </c>
      <c r="V244">
        <f t="shared" si="109"/>
        <v>-129.95833333335145</v>
      </c>
      <c r="W244">
        <f t="shared" si="110"/>
        <v>-31.433</v>
      </c>
      <c r="X244">
        <f t="shared" si="111"/>
        <v>-31.516000000000002</v>
      </c>
      <c r="Y244">
        <f t="shared" si="122"/>
        <v>-31.60023076923077</v>
      </c>
      <c r="Z244">
        <f t="shared" si="123"/>
        <v>-31.850461538461545</v>
      </c>
      <c r="AB244">
        <v>1998.9583333333151</v>
      </c>
      <c r="AC244">
        <v>0.25</v>
      </c>
      <c r="AD244">
        <f t="shared" si="117"/>
        <v>0.12</v>
      </c>
      <c r="AE244">
        <f t="shared" si="112"/>
        <v>0.37</v>
      </c>
      <c r="AG244">
        <f t="shared" si="113"/>
        <v>-1.0416666666849324</v>
      </c>
      <c r="AH244">
        <f t="shared" si="114"/>
        <v>-30.98</v>
      </c>
      <c r="AI244">
        <f t="shared" si="115"/>
        <v>-30.610000000000003</v>
      </c>
      <c r="AJ244">
        <f t="shared" si="124"/>
        <v>-31.016153846153848</v>
      </c>
      <c r="AK244">
        <f t="shared" si="125"/>
        <v>-30.682307692307692</v>
      </c>
      <c r="AP244">
        <v>1978.125</v>
      </c>
      <c r="AQ244">
        <v>335.26</v>
      </c>
      <c r="AR244">
        <f t="shared" si="118"/>
        <v>1361.0540397697541</v>
      </c>
      <c r="AS244">
        <f t="shared" si="120"/>
        <v>1361.0425938896269</v>
      </c>
      <c r="AT244">
        <f t="shared" si="119"/>
        <v>1360.9316433385172</v>
      </c>
      <c r="AU244">
        <f t="shared" si="121"/>
        <v>1360.9246468875863</v>
      </c>
      <c r="BB244">
        <f t="shared" si="127"/>
        <v>1873.2916666666492</v>
      </c>
      <c r="BC244">
        <v>187304</v>
      </c>
      <c r="BD244">
        <v>-0.69</v>
      </c>
      <c r="BE244">
        <f t="shared" si="126"/>
        <v>-0.22999999999999998</v>
      </c>
    </row>
    <row r="245" spans="1:57">
      <c r="A245">
        <f t="shared" si="128"/>
        <v>1876</v>
      </c>
      <c r="B245" t="s">
        <v>1</v>
      </c>
      <c r="C245">
        <f t="shared" si="116"/>
        <v>1876.1249999999818</v>
      </c>
      <c r="D245">
        <f>'NOAA-AMO-Raw'!C$21</f>
        <v>-7.1999999999999995E-2</v>
      </c>
      <c r="K245">
        <f t="shared" si="129"/>
        <v>0</v>
      </c>
      <c r="N245">
        <f>[2]HadCRUT4!C246</f>
        <v>1870.1249999999818</v>
      </c>
      <c r="O245">
        <f>[2]HadCRUT4!D246</f>
        <v>-0.45300000000000001</v>
      </c>
      <c r="V245">
        <f t="shared" si="109"/>
        <v>-129.87500000001819</v>
      </c>
      <c r="W245">
        <f t="shared" si="110"/>
        <v>-31.803000000000001</v>
      </c>
      <c r="X245">
        <f t="shared" si="111"/>
        <v>-32.256</v>
      </c>
      <c r="Y245">
        <f t="shared" si="122"/>
        <v>-31.597692307692306</v>
      </c>
      <c r="Z245">
        <f t="shared" si="123"/>
        <v>-31.845384615384617</v>
      </c>
      <c r="AB245">
        <v>1999.0416666666483</v>
      </c>
      <c r="AC245">
        <v>0.06</v>
      </c>
      <c r="AD245">
        <f t="shared" si="117"/>
        <v>0.12</v>
      </c>
      <c r="AE245">
        <f t="shared" si="112"/>
        <v>0.18</v>
      </c>
      <c r="AG245">
        <f t="shared" si="113"/>
        <v>-0.95833333335167481</v>
      </c>
      <c r="AH245">
        <f t="shared" si="114"/>
        <v>-31.17</v>
      </c>
      <c r="AI245">
        <f t="shared" si="115"/>
        <v>-30.990000000000002</v>
      </c>
      <c r="AJ245">
        <f t="shared" si="124"/>
        <v>-31.061538461538461</v>
      </c>
      <c r="AK245">
        <f t="shared" si="125"/>
        <v>-30.773076923076925</v>
      </c>
      <c r="AP245">
        <v>1978.2080000000001</v>
      </c>
      <c r="AQ245">
        <v>336.61</v>
      </c>
      <c r="AR245">
        <f t="shared" si="118"/>
        <v>1361.087242281528</v>
      </c>
      <c r="AS245">
        <f t="shared" si="120"/>
        <v>1361.0422155134243</v>
      </c>
      <c r="AT245">
        <f t="shared" si="119"/>
        <v>1360.9519388284084</v>
      </c>
      <c r="AU245">
        <f t="shared" si="121"/>
        <v>1360.9244155999522</v>
      </c>
      <c r="BB245">
        <f t="shared" si="127"/>
        <v>1873.3749999999825</v>
      </c>
      <c r="BC245">
        <v>187305</v>
      </c>
      <c r="BD245">
        <v>-0.49</v>
      </c>
      <c r="BE245">
        <f t="shared" si="126"/>
        <v>-0.16333333333333333</v>
      </c>
    </row>
    <row r="246" spans="1:57">
      <c r="A246">
        <f t="shared" si="128"/>
        <v>1876</v>
      </c>
      <c r="B246" t="s">
        <v>2</v>
      </c>
      <c r="C246">
        <f t="shared" si="116"/>
        <v>1876.2083333333151</v>
      </c>
      <c r="D246">
        <f>'NOAA-AMO-Raw'!D$21</f>
        <v>-8.6999999999999994E-2</v>
      </c>
      <c r="K246">
        <f t="shared" si="129"/>
        <v>0</v>
      </c>
      <c r="N246">
        <f>[2]HadCRUT4!C247</f>
        <v>1870.2083333333151</v>
      </c>
      <c r="O246">
        <f>[2]HadCRUT4!D247</f>
        <v>-0.40500000000000003</v>
      </c>
      <c r="V246">
        <f t="shared" si="109"/>
        <v>-129.79166666668493</v>
      </c>
      <c r="W246">
        <f t="shared" si="110"/>
        <v>-31.755000000000003</v>
      </c>
      <c r="X246">
        <f t="shared" si="111"/>
        <v>-32.160000000000004</v>
      </c>
      <c r="Y246">
        <f t="shared" si="122"/>
        <v>-31.612076923076923</v>
      </c>
      <c r="Z246">
        <f t="shared" si="123"/>
        <v>-31.874153846153849</v>
      </c>
      <c r="AB246">
        <v>1999.1249999999816</v>
      </c>
      <c r="AC246">
        <v>0.17</v>
      </c>
      <c r="AD246">
        <f t="shared" si="117"/>
        <v>0.12</v>
      </c>
      <c r="AE246">
        <f t="shared" si="112"/>
        <v>0.29000000000000004</v>
      </c>
      <c r="AG246">
        <f t="shared" si="113"/>
        <v>-0.87500000001841727</v>
      </c>
      <c r="AH246">
        <f t="shared" si="114"/>
        <v>-31.060000000000002</v>
      </c>
      <c r="AI246">
        <f t="shared" si="115"/>
        <v>-30.770000000000003</v>
      </c>
      <c r="AJ246">
        <f t="shared" si="124"/>
        <v>-31.106153846153845</v>
      </c>
      <c r="AK246">
        <f t="shared" si="125"/>
        <v>-30.862307692307695</v>
      </c>
      <c r="AP246">
        <v>1978.2919999999999</v>
      </c>
      <c r="AQ246">
        <v>337.77</v>
      </c>
      <c r="AR246">
        <f t="shared" si="118"/>
        <v>1361.1157718472004</v>
      </c>
      <c r="AS246">
        <f t="shared" si="120"/>
        <v>1361.0445236082601</v>
      </c>
      <c r="AT246">
        <f t="shared" si="119"/>
        <v>1360.9693779160186</v>
      </c>
      <c r="AU246">
        <f t="shared" si="121"/>
        <v>1360.9258264545201</v>
      </c>
      <c r="BB246">
        <f t="shared" si="127"/>
        <v>1873.4583333333157</v>
      </c>
      <c r="BC246">
        <v>187306</v>
      </c>
      <c r="BD246">
        <v>-0.8</v>
      </c>
      <c r="BE246">
        <f t="shared" si="126"/>
        <v>-0.26666666666666666</v>
      </c>
    </row>
    <row r="247" spans="1:57">
      <c r="A247">
        <f t="shared" si="128"/>
        <v>1876</v>
      </c>
      <c r="B247" t="s">
        <v>3</v>
      </c>
      <c r="C247">
        <f t="shared" si="116"/>
        <v>1876.2916666666483</v>
      </c>
      <c r="D247">
        <f>'NOAA-AMO-Raw'!E$21</f>
        <v>-6.7000000000000004E-2</v>
      </c>
      <c r="K247">
        <f t="shared" si="129"/>
        <v>0</v>
      </c>
      <c r="N247">
        <f>[2]HadCRUT4!C248</f>
        <v>1870.2916666666483</v>
      </c>
      <c r="O247">
        <f>[2]HadCRUT4!D248</f>
        <v>-0.21199999999999999</v>
      </c>
      <c r="V247">
        <f t="shared" si="109"/>
        <v>-129.70833333335167</v>
      </c>
      <c r="W247">
        <f t="shared" si="110"/>
        <v>-31.562000000000001</v>
      </c>
      <c r="X247">
        <f t="shared" si="111"/>
        <v>-31.774000000000001</v>
      </c>
      <c r="Y247">
        <f t="shared" si="122"/>
        <v>-31.628076923076922</v>
      </c>
      <c r="Z247">
        <f t="shared" si="123"/>
        <v>-31.906153846153849</v>
      </c>
      <c r="AB247">
        <v>1999.2083333333148</v>
      </c>
      <c r="AC247">
        <v>-0.08</v>
      </c>
      <c r="AD247">
        <f t="shared" si="117"/>
        <v>0.12</v>
      </c>
      <c r="AE247">
        <f t="shared" si="112"/>
        <v>3.9999999999999994E-2</v>
      </c>
      <c r="AG247">
        <f t="shared" si="113"/>
        <v>-0.79166666668515973</v>
      </c>
      <c r="AH247">
        <f t="shared" si="114"/>
        <v>-31.310000000000002</v>
      </c>
      <c r="AI247">
        <f t="shared" si="115"/>
        <v>-31.270000000000003</v>
      </c>
      <c r="AJ247">
        <f t="shared" si="124"/>
        <v>-31.142307692307693</v>
      </c>
      <c r="AK247">
        <f t="shared" si="125"/>
        <v>-30.934615384615388</v>
      </c>
      <c r="AP247">
        <v>1978.375</v>
      </c>
      <c r="AQ247">
        <v>338.01</v>
      </c>
      <c r="AR247">
        <f t="shared" si="118"/>
        <v>1361.1216745159602</v>
      </c>
      <c r="AS247">
        <f t="shared" si="120"/>
        <v>1361.0493479048428</v>
      </c>
      <c r="AT247">
        <f t="shared" si="119"/>
        <v>1360.9729860031102</v>
      </c>
      <c r="AU247">
        <f t="shared" si="121"/>
        <v>1360.9287753718547</v>
      </c>
      <c r="BB247">
        <f t="shared" si="127"/>
        <v>1873.541666666649</v>
      </c>
      <c r="BC247">
        <v>187307</v>
      </c>
      <c r="BD247">
        <v>-1.1399999999999999</v>
      </c>
      <c r="BE247">
        <f t="shared" si="126"/>
        <v>-0.37999999999999995</v>
      </c>
    </row>
    <row r="248" spans="1:57">
      <c r="A248">
        <f t="shared" si="128"/>
        <v>1876</v>
      </c>
      <c r="B248" t="s">
        <v>4</v>
      </c>
      <c r="C248">
        <f t="shared" si="116"/>
        <v>1876.3749999999816</v>
      </c>
      <c r="D248">
        <f>'NOAA-AMO-Raw'!F$21</f>
        <v>-6.8000000000000005E-2</v>
      </c>
      <c r="K248">
        <f t="shared" si="129"/>
        <v>0</v>
      </c>
      <c r="N248">
        <f>[2]HadCRUT4!C249</f>
        <v>1870.3749999999816</v>
      </c>
      <c r="O248">
        <f>[2]HadCRUT4!D249</f>
        <v>-0.16700000000000001</v>
      </c>
      <c r="V248">
        <f t="shared" si="109"/>
        <v>-129.62500000001842</v>
      </c>
      <c r="W248">
        <f t="shared" si="110"/>
        <v>-31.517000000000003</v>
      </c>
      <c r="X248">
        <f t="shared" si="111"/>
        <v>-31.684000000000001</v>
      </c>
      <c r="Y248">
        <f t="shared" si="122"/>
        <v>-31.608153846153847</v>
      </c>
      <c r="Z248">
        <f t="shared" si="123"/>
        <v>-31.866307692307693</v>
      </c>
      <c r="AB248">
        <v>1999.2916666666481</v>
      </c>
      <c r="AC248">
        <v>0.01</v>
      </c>
      <c r="AD248">
        <f t="shared" si="117"/>
        <v>0.12</v>
      </c>
      <c r="AE248">
        <f t="shared" si="112"/>
        <v>0.13</v>
      </c>
      <c r="AG248">
        <f t="shared" si="113"/>
        <v>-0.70833333335190218</v>
      </c>
      <c r="AH248">
        <f t="shared" si="114"/>
        <v>-31.220000000000002</v>
      </c>
      <c r="AI248">
        <f t="shared" si="115"/>
        <v>-31.09</v>
      </c>
      <c r="AJ248">
        <f t="shared" si="124"/>
        <v>-31.176923076923082</v>
      </c>
      <c r="AK248">
        <f t="shared" si="125"/>
        <v>-31.003846153846155</v>
      </c>
      <c r="AP248">
        <v>1978.4580000000001</v>
      </c>
      <c r="AQ248">
        <v>337.98</v>
      </c>
      <c r="AR248">
        <f t="shared" si="118"/>
        <v>1361.1209366823653</v>
      </c>
      <c r="AS248">
        <f t="shared" si="120"/>
        <v>1361.0540397697541</v>
      </c>
      <c r="AT248">
        <f t="shared" si="119"/>
        <v>1360.9725349922239</v>
      </c>
      <c r="AU248">
        <f t="shared" si="121"/>
        <v>1360.9316433385172</v>
      </c>
      <c r="BB248">
        <f t="shared" si="127"/>
        <v>1873.6249999999823</v>
      </c>
      <c r="BC248">
        <v>187308</v>
      </c>
      <c r="BD248">
        <v>-1.05</v>
      </c>
      <c r="BE248">
        <f t="shared" si="126"/>
        <v>-0.35000000000000003</v>
      </c>
    </row>
    <row r="249" spans="1:57">
      <c r="A249">
        <f t="shared" si="128"/>
        <v>1876</v>
      </c>
      <c r="B249" t="s">
        <v>5</v>
      </c>
      <c r="C249">
        <f t="shared" si="116"/>
        <v>1876.4583333333148</v>
      </c>
      <c r="D249">
        <f>'NOAA-AMO-Raw'!G$21</f>
        <v>-1E-3</v>
      </c>
      <c r="K249">
        <f t="shared" si="129"/>
        <v>0</v>
      </c>
      <c r="N249">
        <f>[2]HadCRUT4!C250</f>
        <v>1870.4583333333148</v>
      </c>
      <c r="O249">
        <f>[2]HadCRUT4!D250</f>
        <v>-0.215</v>
      </c>
      <c r="V249">
        <f t="shared" si="109"/>
        <v>-129.54166666668516</v>
      </c>
      <c r="W249">
        <f t="shared" si="110"/>
        <v>-31.565000000000001</v>
      </c>
      <c r="X249">
        <f t="shared" si="111"/>
        <v>-31.78</v>
      </c>
      <c r="Y249">
        <f t="shared" si="122"/>
        <v>-31.634615384615383</v>
      </c>
      <c r="Z249">
        <f t="shared" si="123"/>
        <v>-31.919230769230769</v>
      </c>
      <c r="AB249">
        <v>1999.3749999999814</v>
      </c>
      <c r="AC249">
        <v>-0.04</v>
      </c>
      <c r="AD249">
        <f t="shared" si="117"/>
        <v>0.12</v>
      </c>
      <c r="AE249">
        <f t="shared" si="112"/>
        <v>7.9999999999999988E-2</v>
      </c>
      <c r="AG249">
        <f t="shared" si="113"/>
        <v>-0.62500000001864464</v>
      </c>
      <c r="AH249">
        <f t="shared" si="114"/>
        <v>-31.270000000000003</v>
      </c>
      <c r="AI249">
        <f t="shared" si="115"/>
        <v>-31.19</v>
      </c>
      <c r="AJ249">
        <f t="shared" si="124"/>
        <v>-31.212307692307697</v>
      </c>
      <c r="AK249">
        <f t="shared" si="125"/>
        <v>-31.074615384615388</v>
      </c>
      <c r="AP249">
        <v>1978.5419999999999</v>
      </c>
      <c r="AQ249">
        <v>336.48</v>
      </c>
      <c r="AR249">
        <f t="shared" si="118"/>
        <v>1361.0840450026164</v>
      </c>
      <c r="AS249">
        <f t="shared" si="120"/>
        <v>1361.0592235237289</v>
      </c>
      <c r="AT249">
        <f t="shared" si="119"/>
        <v>1360.9499844479003</v>
      </c>
      <c r="AU249">
        <f t="shared" si="121"/>
        <v>1360.9348119791041</v>
      </c>
      <c r="BB249">
        <f t="shared" si="127"/>
        <v>1873.7083333333155</v>
      </c>
      <c r="BC249">
        <v>187309</v>
      </c>
      <c r="BD249">
        <v>-0.87</v>
      </c>
      <c r="BE249">
        <f t="shared" si="126"/>
        <v>-0.28999999999999998</v>
      </c>
    </row>
    <row r="250" spans="1:57">
      <c r="A250">
        <f t="shared" si="128"/>
        <v>1876</v>
      </c>
      <c r="B250" t="s">
        <v>6</v>
      </c>
      <c r="C250">
        <f t="shared" si="116"/>
        <v>1876.5416666666481</v>
      </c>
      <c r="D250">
        <f>'NOAA-AMO-Raw'!H$21</f>
        <v>0.11899999999999999</v>
      </c>
      <c r="K250">
        <f t="shared" si="129"/>
        <v>0</v>
      </c>
      <c r="N250">
        <f>[2]HadCRUT4!C251</f>
        <v>1870.5416666666481</v>
      </c>
      <c r="O250">
        <f>[2]HadCRUT4!D251</f>
        <v>1.4999999999999999E-2</v>
      </c>
      <c r="V250">
        <f t="shared" si="109"/>
        <v>-129.4583333333519</v>
      </c>
      <c r="W250">
        <f t="shared" si="110"/>
        <v>-31.335000000000001</v>
      </c>
      <c r="X250">
        <f t="shared" si="111"/>
        <v>-31.32</v>
      </c>
      <c r="Y250">
        <f t="shared" si="122"/>
        <v>-31.647923076923078</v>
      </c>
      <c r="Z250">
        <f t="shared" si="123"/>
        <v>-31.945846153846155</v>
      </c>
      <c r="AB250">
        <v>1999.4583333333146</v>
      </c>
      <c r="AC250">
        <v>-0.15</v>
      </c>
      <c r="AD250">
        <f t="shared" si="117"/>
        <v>0.12</v>
      </c>
      <c r="AE250">
        <f t="shared" si="112"/>
        <v>-0.03</v>
      </c>
      <c r="AG250">
        <f t="shared" si="113"/>
        <v>-0.5416666666853871</v>
      </c>
      <c r="AH250">
        <f t="shared" si="114"/>
        <v>-31.380000000000003</v>
      </c>
      <c r="AI250">
        <f t="shared" si="115"/>
        <v>-31.41</v>
      </c>
      <c r="AJ250">
        <f t="shared" si="124"/>
        <v>-31.224615384615387</v>
      </c>
      <c r="AK250">
        <f t="shared" si="125"/>
        <v>-31.099230769230772</v>
      </c>
      <c r="AP250">
        <v>1978.625</v>
      </c>
      <c r="AQ250">
        <v>334.37</v>
      </c>
      <c r="AR250">
        <f t="shared" si="118"/>
        <v>1361.0321507064364</v>
      </c>
      <c r="AS250">
        <f t="shared" si="120"/>
        <v>1361.0621559392989</v>
      </c>
      <c r="AT250">
        <f t="shared" si="119"/>
        <v>1360.9182633488854</v>
      </c>
      <c r="AU250">
        <f t="shared" si="121"/>
        <v>1360.9366044582684</v>
      </c>
      <c r="BB250">
        <f t="shared" si="127"/>
        <v>1873.7916666666488</v>
      </c>
      <c r="BC250">
        <v>187310</v>
      </c>
      <c r="BD250">
        <v>-0.7</v>
      </c>
      <c r="BE250">
        <f t="shared" si="126"/>
        <v>-0.23333333333333331</v>
      </c>
    </row>
    <row r="251" spans="1:57">
      <c r="A251">
        <f t="shared" si="128"/>
        <v>1876</v>
      </c>
      <c r="B251" t="s">
        <v>7</v>
      </c>
      <c r="C251">
        <f t="shared" si="116"/>
        <v>1876.6249999999814</v>
      </c>
      <c r="D251">
        <f>'NOAA-AMO-Raw'!I$21</f>
        <v>0.17799999999999999</v>
      </c>
      <c r="K251">
        <f t="shared" si="129"/>
        <v>0</v>
      </c>
      <c r="N251">
        <f>[2]HadCRUT4!C252</f>
        <v>1870.6249999999814</v>
      </c>
      <c r="O251">
        <f>[2]HadCRUT4!D252</f>
        <v>-0.26100000000000001</v>
      </c>
      <c r="V251">
        <f t="shared" si="109"/>
        <v>-129.37500000001864</v>
      </c>
      <c r="W251">
        <f t="shared" si="110"/>
        <v>-31.611000000000001</v>
      </c>
      <c r="X251">
        <f t="shared" si="111"/>
        <v>-31.872</v>
      </c>
      <c r="Y251">
        <f t="shared" si="122"/>
        <v>-31.683615384615386</v>
      </c>
      <c r="Z251">
        <f t="shared" si="123"/>
        <v>-32.017230769230771</v>
      </c>
      <c r="AB251">
        <v>1999.5416666666479</v>
      </c>
      <c r="AC251">
        <v>-0.02</v>
      </c>
      <c r="AD251">
        <f t="shared" si="117"/>
        <v>0.12</v>
      </c>
      <c r="AE251">
        <f t="shared" si="112"/>
        <v>9.9999999999999992E-2</v>
      </c>
      <c r="AG251">
        <f t="shared" si="113"/>
        <v>-0.45833333335212956</v>
      </c>
      <c r="AH251">
        <f t="shared" si="114"/>
        <v>-31.25</v>
      </c>
      <c r="AI251">
        <f t="shared" si="115"/>
        <v>-31.150000000000002</v>
      </c>
      <c r="AJ251">
        <f t="shared" si="124"/>
        <v>-31.264615384615386</v>
      </c>
      <c r="AK251">
        <f t="shared" si="125"/>
        <v>-31.179230769230767</v>
      </c>
      <c r="AP251">
        <v>1978.7080000000001</v>
      </c>
      <c r="AQ251">
        <v>332.33</v>
      </c>
      <c r="AR251">
        <f t="shared" si="118"/>
        <v>1360.981978021978</v>
      </c>
      <c r="AS251">
        <f t="shared" si="120"/>
        <v>1361.0675856378055</v>
      </c>
      <c r="AT251">
        <f t="shared" si="119"/>
        <v>1360.8875946086055</v>
      </c>
      <c r="AU251">
        <f t="shared" si="121"/>
        <v>1360.9399234358175</v>
      </c>
      <c r="BB251">
        <f t="shared" si="127"/>
        <v>1873.874999999982</v>
      </c>
      <c r="BC251">
        <v>187311</v>
      </c>
      <c r="BD251">
        <v>-1.06</v>
      </c>
      <c r="BE251">
        <f t="shared" si="126"/>
        <v>-0.35333333333333333</v>
      </c>
    </row>
    <row r="252" spans="1:57">
      <c r="A252">
        <f t="shared" si="128"/>
        <v>1876</v>
      </c>
      <c r="B252" t="s">
        <v>8</v>
      </c>
      <c r="C252">
        <f t="shared" si="116"/>
        <v>1876.7083333333146</v>
      </c>
      <c r="D252">
        <f>'NOAA-AMO-Raw'!J$21</f>
        <v>0.152</v>
      </c>
      <c r="K252">
        <f t="shared" si="129"/>
        <v>0</v>
      </c>
      <c r="N252">
        <f>[2]HadCRUT4!C253</f>
        <v>1870.7083333333146</v>
      </c>
      <c r="O252">
        <f>[2]HadCRUT4!D253</f>
        <v>-0.26500000000000001</v>
      </c>
      <c r="V252">
        <f t="shared" si="109"/>
        <v>-129.29166666668539</v>
      </c>
      <c r="W252">
        <f t="shared" si="110"/>
        <v>-31.615000000000002</v>
      </c>
      <c r="X252">
        <f t="shared" si="111"/>
        <v>-31.880000000000003</v>
      </c>
      <c r="Y252">
        <f t="shared" si="122"/>
        <v>-31.64769230769231</v>
      </c>
      <c r="Z252">
        <f t="shared" si="123"/>
        <v>-31.945384615384619</v>
      </c>
      <c r="AB252">
        <v>1999.6249999999811</v>
      </c>
      <c r="AC252">
        <v>-7.0000000000000007E-2</v>
      </c>
      <c r="AD252">
        <f t="shared" si="117"/>
        <v>0.12</v>
      </c>
      <c r="AE252">
        <f t="shared" si="112"/>
        <v>4.9999999999999989E-2</v>
      </c>
      <c r="AG252">
        <f t="shared" si="113"/>
        <v>-0.37500000001887202</v>
      </c>
      <c r="AH252">
        <f t="shared" si="114"/>
        <v>-31.3</v>
      </c>
      <c r="AI252">
        <f t="shared" si="115"/>
        <v>-31.25</v>
      </c>
      <c r="AJ252">
        <f t="shared" si="124"/>
        <v>-31.274615384615387</v>
      </c>
      <c r="AK252">
        <f t="shared" si="125"/>
        <v>-31.199230769230773</v>
      </c>
      <c r="AP252">
        <v>1978.7919999999999</v>
      </c>
      <c r="AQ252">
        <v>332.41</v>
      </c>
      <c r="AR252">
        <f t="shared" si="118"/>
        <v>1360.9839455782314</v>
      </c>
      <c r="AS252">
        <f t="shared" si="120"/>
        <v>1361.0719937205652</v>
      </c>
      <c r="AT252">
        <f t="shared" si="119"/>
        <v>1360.8887973043027</v>
      </c>
      <c r="AU252">
        <f t="shared" si="121"/>
        <v>1360.9426179367547</v>
      </c>
      <c r="BB252">
        <f t="shared" si="127"/>
        <v>1873.9583333333153</v>
      </c>
      <c r="BC252">
        <v>187312</v>
      </c>
      <c r="BD252">
        <v>-0.86</v>
      </c>
      <c r="BE252">
        <f t="shared" si="126"/>
        <v>-0.28666666666666668</v>
      </c>
    </row>
    <row r="253" spans="1:57">
      <c r="A253">
        <f t="shared" si="128"/>
        <v>1876</v>
      </c>
      <c r="B253" t="s">
        <v>9</v>
      </c>
      <c r="C253">
        <f t="shared" si="116"/>
        <v>1876.7916666666479</v>
      </c>
      <c r="D253">
        <f>'NOAA-AMO-Raw'!K$21</f>
        <v>-5.0999999999999997E-2</v>
      </c>
      <c r="K253">
        <f t="shared" si="129"/>
        <v>0</v>
      </c>
      <c r="N253">
        <f>[2]HadCRUT4!C254</f>
        <v>1870.7916666666479</v>
      </c>
      <c r="O253">
        <f>[2]HadCRUT4!D254</f>
        <v>-0.40100000000000002</v>
      </c>
      <c r="V253">
        <f t="shared" si="109"/>
        <v>-129.20833333335213</v>
      </c>
      <c r="W253">
        <f t="shared" si="110"/>
        <v>-31.751000000000001</v>
      </c>
      <c r="X253">
        <f t="shared" si="111"/>
        <v>-32.152000000000001</v>
      </c>
      <c r="Y253">
        <f t="shared" si="122"/>
        <v>-31.62769230769231</v>
      </c>
      <c r="Z253">
        <f t="shared" si="123"/>
        <v>-31.905384615384612</v>
      </c>
      <c r="AB253">
        <v>1999.7083333333144</v>
      </c>
      <c r="AC253">
        <v>0.05</v>
      </c>
      <c r="AD253">
        <f t="shared" si="117"/>
        <v>0.12</v>
      </c>
      <c r="AE253">
        <f t="shared" si="112"/>
        <v>0.16999999999999998</v>
      </c>
      <c r="AG253">
        <f t="shared" si="113"/>
        <v>-0.29166666668561447</v>
      </c>
      <c r="AH253">
        <f t="shared" si="114"/>
        <v>-31.18</v>
      </c>
      <c r="AI253">
        <f t="shared" si="115"/>
        <v>-31.01</v>
      </c>
      <c r="AJ253">
        <f t="shared" si="124"/>
        <v>-31.288461538461544</v>
      </c>
      <c r="AK253">
        <f t="shared" si="125"/>
        <v>-31.226923076923072</v>
      </c>
      <c r="AP253">
        <v>1978.875</v>
      </c>
      <c r="AQ253">
        <v>333.76</v>
      </c>
      <c r="AR253">
        <f t="shared" si="118"/>
        <v>1361.0171480900053</v>
      </c>
      <c r="AS253">
        <f t="shared" si="120"/>
        <v>1361.0743207342107</v>
      </c>
      <c r="AT253">
        <f t="shared" si="119"/>
        <v>1360.9090927941938</v>
      </c>
      <c r="AU253">
        <f t="shared" si="121"/>
        <v>1360.9440403557041</v>
      </c>
      <c r="BB253">
        <f t="shared" si="127"/>
        <v>1874.0416666666486</v>
      </c>
      <c r="BC253">
        <v>187401</v>
      </c>
      <c r="BD253">
        <v>-0.74</v>
      </c>
      <c r="BE253">
        <f t="shared" si="126"/>
        <v>-0.24666666666666667</v>
      </c>
    </row>
    <row r="254" spans="1:57">
      <c r="A254">
        <f t="shared" si="128"/>
        <v>1876</v>
      </c>
      <c r="B254" t="s">
        <v>10</v>
      </c>
      <c r="C254">
        <f t="shared" si="116"/>
        <v>1876.8749999999811</v>
      </c>
      <c r="D254">
        <f>'NOAA-AMO-Raw'!L$21</f>
        <v>-7.8E-2</v>
      </c>
      <c r="K254">
        <f t="shared" si="129"/>
        <v>0</v>
      </c>
      <c r="N254">
        <f>[2]HadCRUT4!C255</f>
        <v>1870.8749999999811</v>
      </c>
      <c r="O254">
        <f>[2]HadCRUT4!D255</f>
        <v>-0.16900000000000001</v>
      </c>
      <c r="V254">
        <f t="shared" si="109"/>
        <v>-129.12500000001887</v>
      </c>
      <c r="W254">
        <f t="shared" si="110"/>
        <v>-31.519000000000002</v>
      </c>
      <c r="X254">
        <f t="shared" si="111"/>
        <v>-31.688000000000002</v>
      </c>
      <c r="Y254">
        <f t="shared" si="122"/>
        <v>-31.635538461538463</v>
      </c>
      <c r="Z254">
        <f t="shared" si="123"/>
        <v>-31.921076923076921</v>
      </c>
      <c r="AB254">
        <v>1999.7916666666476</v>
      </c>
      <c r="AC254">
        <v>-0.01</v>
      </c>
      <c r="AD254">
        <f t="shared" si="117"/>
        <v>0.12</v>
      </c>
      <c r="AE254">
        <f t="shared" si="112"/>
        <v>0.11</v>
      </c>
      <c r="AG254">
        <f t="shared" si="113"/>
        <v>-0.20833333335235693</v>
      </c>
      <c r="AH254">
        <f t="shared" si="114"/>
        <v>-31.240000000000002</v>
      </c>
      <c r="AI254">
        <f t="shared" si="115"/>
        <v>-31.130000000000003</v>
      </c>
      <c r="AJ254">
        <f t="shared" si="124"/>
        <v>-31.278461538461542</v>
      </c>
      <c r="AK254">
        <f t="shared" si="125"/>
        <v>-31.206923076923072</v>
      </c>
      <c r="AP254">
        <v>1978.9580000000001</v>
      </c>
      <c r="AQ254">
        <v>334.83</v>
      </c>
      <c r="AR254">
        <f t="shared" si="118"/>
        <v>1361.0434641548927</v>
      </c>
      <c r="AS254">
        <f t="shared" si="120"/>
        <v>1361.076572072616</v>
      </c>
      <c r="AT254">
        <f t="shared" si="119"/>
        <v>1360.9251788491445</v>
      </c>
      <c r="AU254">
        <f t="shared" si="121"/>
        <v>1360.9454165171269</v>
      </c>
      <c r="BB254">
        <f t="shared" si="127"/>
        <v>1874.1249999999818</v>
      </c>
      <c r="BC254">
        <v>187402</v>
      </c>
      <c r="BD254">
        <v>-1.18</v>
      </c>
      <c r="BE254">
        <f t="shared" si="126"/>
        <v>-0.39333333333333331</v>
      </c>
    </row>
    <row r="255" spans="1:57">
      <c r="A255">
        <f t="shared" si="128"/>
        <v>1876</v>
      </c>
      <c r="B255" t="s">
        <v>11</v>
      </c>
      <c r="C255">
        <f t="shared" si="116"/>
        <v>1876.9583333333144</v>
      </c>
      <c r="D255">
        <f>'NOAA-AMO-Raw'!M$21</f>
        <v>-1.2999999999999999E-2</v>
      </c>
      <c r="K255">
        <f t="shared" si="129"/>
        <v>0</v>
      </c>
      <c r="N255">
        <f>[2]HadCRUT4!C256</f>
        <v>1870.9583333333144</v>
      </c>
      <c r="O255">
        <f>[2]HadCRUT4!D256</f>
        <v>-0.72499999999999998</v>
      </c>
      <c r="V255">
        <f t="shared" si="109"/>
        <v>-129.04166666668561</v>
      </c>
      <c r="W255">
        <f t="shared" si="110"/>
        <v>-32.075000000000003</v>
      </c>
      <c r="X255">
        <f t="shared" si="111"/>
        <v>-32.800000000000004</v>
      </c>
      <c r="Y255">
        <f t="shared" si="122"/>
        <v>-31.639769230769232</v>
      </c>
      <c r="Z255">
        <f t="shared" si="123"/>
        <v>-31.929538461538463</v>
      </c>
      <c r="AB255">
        <v>1999.8749999999809</v>
      </c>
      <c r="AC255">
        <v>-0.06</v>
      </c>
      <c r="AD255">
        <f t="shared" si="117"/>
        <v>0.12</v>
      </c>
      <c r="AE255">
        <f t="shared" si="112"/>
        <v>0.06</v>
      </c>
      <c r="AG255">
        <f t="shared" si="113"/>
        <v>-0.12500000001909939</v>
      </c>
      <c r="AH255">
        <f t="shared" si="114"/>
        <v>-31.290000000000003</v>
      </c>
      <c r="AI255">
        <f t="shared" si="115"/>
        <v>-31.23</v>
      </c>
      <c r="AJ255">
        <f t="shared" si="124"/>
        <v>-31.272307692307695</v>
      </c>
      <c r="AK255">
        <f t="shared" si="125"/>
        <v>-31.194615384615382</v>
      </c>
      <c r="AP255">
        <v>1979.0419999999999</v>
      </c>
      <c r="AQ255">
        <v>336.21</v>
      </c>
      <c r="AR255">
        <f t="shared" si="118"/>
        <v>1361.0774045002618</v>
      </c>
      <c r="AS255">
        <f t="shared" si="120"/>
        <v>1361.075853157831</v>
      </c>
      <c r="AT255">
        <f t="shared" si="119"/>
        <v>1360.9459253499222</v>
      </c>
      <c r="AU255">
        <f t="shared" si="121"/>
        <v>1360.9449770706221</v>
      </c>
      <c r="BB255">
        <f t="shared" si="127"/>
        <v>1874.2083333333151</v>
      </c>
      <c r="BC255">
        <v>187403</v>
      </c>
      <c r="BD255">
        <v>-0.24</v>
      </c>
      <c r="BE255">
        <f t="shared" si="126"/>
        <v>-0.08</v>
      </c>
    </row>
    <row r="256" spans="1:57">
      <c r="A256">
        <f t="shared" si="128"/>
        <v>1877</v>
      </c>
      <c r="B256" t="s">
        <v>0</v>
      </c>
      <c r="C256">
        <f t="shared" si="116"/>
        <v>1877.0416666666476</v>
      </c>
      <c r="D256">
        <f>'NOAA-AMO-Raw'!B$22</f>
        <v>1.0999999999999999E-2</v>
      </c>
      <c r="K256">
        <f t="shared" si="129"/>
        <v>0</v>
      </c>
      <c r="N256">
        <f>[2]HadCRUT4!C257</f>
        <v>1871.0416666666476</v>
      </c>
      <c r="O256">
        <f>[2]HadCRUT4!D257</f>
        <v>-0.53200000000000003</v>
      </c>
      <c r="V256">
        <f t="shared" si="109"/>
        <v>-128.95833333335236</v>
      </c>
      <c r="W256">
        <f t="shared" si="110"/>
        <v>-31.882000000000001</v>
      </c>
      <c r="X256">
        <f t="shared" si="111"/>
        <v>-32.414000000000001</v>
      </c>
      <c r="Y256">
        <f t="shared" si="122"/>
        <v>-31.624153846153849</v>
      </c>
      <c r="Z256">
        <f t="shared" si="123"/>
        <v>-31.898307692307696</v>
      </c>
      <c r="AB256">
        <v>1999.9583333333142</v>
      </c>
      <c r="AC256">
        <v>-0.04</v>
      </c>
      <c r="AD256">
        <f t="shared" si="117"/>
        <v>0.12</v>
      </c>
      <c r="AE256">
        <f t="shared" si="112"/>
        <v>7.9999999999999988E-2</v>
      </c>
      <c r="AG256">
        <f t="shared" si="113"/>
        <v>-4.1666666685841847E-2</v>
      </c>
      <c r="AH256">
        <f t="shared" si="114"/>
        <v>-31.270000000000003</v>
      </c>
      <c r="AI256">
        <f t="shared" si="115"/>
        <v>-31.19</v>
      </c>
      <c r="AJ256">
        <f t="shared" si="124"/>
        <v>-31.26384615384616</v>
      </c>
      <c r="AK256">
        <f t="shared" si="125"/>
        <v>-31.177692307692308</v>
      </c>
      <c r="AP256">
        <v>1979.125</v>
      </c>
      <c r="AQ256">
        <v>336.65</v>
      </c>
      <c r="AR256">
        <f t="shared" si="118"/>
        <v>1361.0882260596547</v>
      </c>
      <c r="AS256">
        <f t="shared" si="120"/>
        <v>1361.0741126272992</v>
      </c>
      <c r="AT256">
        <f t="shared" si="119"/>
        <v>1360.9525401762571</v>
      </c>
      <c r="AU256">
        <f t="shared" si="121"/>
        <v>1360.9439131475056</v>
      </c>
      <c r="BB256">
        <f t="shared" si="127"/>
        <v>1874.2916666666483</v>
      </c>
      <c r="BC256">
        <v>187404</v>
      </c>
      <c r="BD256">
        <v>0.16</v>
      </c>
      <c r="BE256">
        <f t="shared" si="126"/>
        <v>5.3333333333333337E-2</v>
      </c>
    </row>
    <row r="257" spans="1:57">
      <c r="A257">
        <f t="shared" si="128"/>
        <v>1877</v>
      </c>
      <c r="B257" t="s">
        <v>1</v>
      </c>
      <c r="C257">
        <f t="shared" si="116"/>
        <v>1877.1249999999809</v>
      </c>
      <c r="D257">
        <f>'NOAA-AMO-Raw'!C$22</f>
        <v>0.161</v>
      </c>
      <c r="K257">
        <f t="shared" si="129"/>
        <v>0</v>
      </c>
      <c r="N257">
        <f>[2]HadCRUT4!C258</f>
        <v>1871.1249999999809</v>
      </c>
      <c r="O257">
        <f>[2]HadCRUT4!D258</f>
        <v>-0.54700000000000004</v>
      </c>
      <c r="V257">
        <f t="shared" si="109"/>
        <v>-128.8750000000191</v>
      </c>
      <c r="W257">
        <f t="shared" si="110"/>
        <v>-31.897000000000002</v>
      </c>
      <c r="X257">
        <f t="shared" si="111"/>
        <v>-32.444000000000003</v>
      </c>
      <c r="Y257">
        <f t="shared" si="122"/>
        <v>-31.6423076923077</v>
      </c>
      <c r="Z257">
        <f t="shared" si="123"/>
        <v>-31.934615384615384</v>
      </c>
      <c r="AB257">
        <v>2000.0416666666474</v>
      </c>
      <c r="AC257">
        <v>-0.27</v>
      </c>
      <c r="AD257">
        <f t="shared" si="117"/>
        <v>0.12</v>
      </c>
      <c r="AE257">
        <f t="shared" si="112"/>
        <v>-0.15000000000000002</v>
      </c>
      <c r="AG257">
        <f t="shared" si="113"/>
        <v>4.1666666647415695E-2</v>
      </c>
      <c r="AH257">
        <f t="shared" si="114"/>
        <v>-31.5</v>
      </c>
      <c r="AI257">
        <f t="shared" si="115"/>
        <v>-31.650000000000002</v>
      </c>
      <c r="AJ257">
        <f t="shared" si="124"/>
        <v>-31.25615384615385</v>
      </c>
      <c r="AK257">
        <f t="shared" si="125"/>
        <v>-31.162307692307692</v>
      </c>
      <c r="AP257">
        <v>1979.2080000000001</v>
      </c>
      <c r="AQ257">
        <v>338.13</v>
      </c>
      <c r="AR257">
        <f t="shared" si="118"/>
        <v>1361.1246258503402</v>
      </c>
      <c r="AS257">
        <f t="shared" si="120"/>
        <v>1361.0732801996539</v>
      </c>
      <c r="AT257">
        <f t="shared" si="119"/>
        <v>1360.9747900466562</v>
      </c>
      <c r="AU257">
        <f t="shared" si="121"/>
        <v>1360.9434043147105</v>
      </c>
      <c r="BB257">
        <f t="shared" si="127"/>
        <v>1874.3749999999816</v>
      </c>
      <c r="BC257">
        <v>187405</v>
      </c>
      <c r="BD257">
        <v>0.01</v>
      </c>
      <c r="BE257">
        <f t="shared" si="126"/>
        <v>3.3333333333333335E-3</v>
      </c>
    </row>
    <row r="258" spans="1:57">
      <c r="A258">
        <f t="shared" si="128"/>
        <v>1877</v>
      </c>
      <c r="B258" t="s">
        <v>2</v>
      </c>
      <c r="C258">
        <f t="shared" si="116"/>
        <v>1877.2083333333142</v>
      </c>
      <c r="D258">
        <f>'NOAA-AMO-Raw'!D$22</f>
        <v>0.245</v>
      </c>
      <c r="K258">
        <f t="shared" si="129"/>
        <v>0</v>
      </c>
      <c r="N258">
        <f>[2]HadCRUT4!C259</f>
        <v>1871.2083333333142</v>
      </c>
      <c r="O258">
        <f>[2]HadCRUT4!D259</f>
        <v>1.4E-2</v>
      </c>
      <c r="V258">
        <f t="shared" si="109"/>
        <v>-128.79166666668584</v>
      </c>
      <c r="W258">
        <f t="shared" si="110"/>
        <v>-31.336000000000002</v>
      </c>
      <c r="X258">
        <f t="shared" si="111"/>
        <v>-31.322000000000003</v>
      </c>
      <c r="Y258">
        <f t="shared" si="122"/>
        <v>-31.657307692307697</v>
      </c>
      <c r="Z258">
        <f t="shared" si="123"/>
        <v>-31.964615384615385</v>
      </c>
      <c r="AB258">
        <v>2000.1249999999807</v>
      </c>
      <c r="AC258">
        <v>-7.0000000000000007E-2</v>
      </c>
      <c r="AD258">
        <f t="shared" si="117"/>
        <v>0.12</v>
      </c>
      <c r="AE258">
        <f t="shared" si="112"/>
        <v>4.9999999999999989E-2</v>
      </c>
      <c r="AG258">
        <f t="shared" si="113"/>
        <v>0.12499999998067324</v>
      </c>
      <c r="AH258">
        <f t="shared" si="114"/>
        <v>-31.3</v>
      </c>
      <c r="AI258">
        <f t="shared" si="115"/>
        <v>-31.25</v>
      </c>
      <c r="AJ258">
        <f t="shared" si="124"/>
        <v>-31.263076923076923</v>
      </c>
      <c r="AK258">
        <f t="shared" si="125"/>
        <v>-31.176153846153849</v>
      </c>
      <c r="AP258">
        <v>1979.2919999999999</v>
      </c>
      <c r="AQ258">
        <v>338.94</v>
      </c>
      <c r="AR258">
        <f t="shared" si="118"/>
        <v>1361.1445473574045</v>
      </c>
      <c r="AS258">
        <f t="shared" si="120"/>
        <v>1361.0766666666666</v>
      </c>
      <c r="AT258">
        <f t="shared" si="119"/>
        <v>1360.9869673405908</v>
      </c>
      <c r="AU258">
        <f t="shared" si="121"/>
        <v>1360.9454743390356</v>
      </c>
      <c r="BB258">
        <f t="shared" si="127"/>
        <v>1874.4583333333148</v>
      </c>
      <c r="BC258">
        <v>187406</v>
      </c>
      <c r="BD258">
        <v>-0.26</v>
      </c>
      <c r="BE258">
        <f t="shared" si="126"/>
        <v>-8.666666666666667E-2</v>
      </c>
    </row>
    <row r="259" spans="1:57">
      <c r="A259">
        <f t="shared" si="128"/>
        <v>1877</v>
      </c>
      <c r="B259" t="s">
        <v>3</v>
      </c>
      <c r="C259">
        <f t="shared" si="116"/>
        <v>1877.2916666666474</v>
      </c>
      <c r="D259">
        <f>'NOAA-AMO-Raw'!E$22</f>
        <v>0.15</v>
      </c>
      <c r="K259">
        <f t="shared" si="129"/>
        <v>0</v>
      </c>
      <c r="N259">
        <f>[2]HadCRUT4!C260</f>
        <v>1871.2916666666474</v>
      </c>
      <c r="O259">
        <f>[2]HadCRUT4!D260</f>
        <v>-0.14499999999999999</v>
      </c>
      <c r="V259">
        <f t="shared" si="109"/>
        <v>-128.70833333335258</v>
      </c>
      <c r="W259">
        <f t="shared" si="110"/>
        <v>-31.495000000000001</v>
      </c>
      <c r="X259">
        <f t="shared" si="111"/>
        <v>-31.64</v>
      </c>
      <c r="Y259">
        <f t="shared" si="122"/>
        <v>-31.674000000000003</v>
      </c>
      <c r="Z259">
        <f t="shared" si="123"/>
        <v>-31.998000000000005</v>
      </c>
      <c r="AB259">
        <v>2000.2083333333139</v>
      </c>
      <c r="AC259">
        <v>-0.01</v>
      </c>
      <c r="AD259">
        <f t="shared" si="117"/>
        <v>0.12</v>
      </c>
      <c r="AE259">
        <f t="shared" si="112"/>
        <v>0.11</v>
      </c>
      <c r="AG259">
        <f t="shared" si="113"/>
        <v>0.20833333331393078</v>
      </c>
      <c r="AH259">
        <f t="shared" si="114"/>
        <v>-31.240000000000002</v>
      </c>
      <c r="AI259">
        <f t="shared" si="115"/>
        <v>-31.130000000000003</v>
      </c>
      <c r="AJ259">
        <f t="shared" si="124"/>
        <v>-31.25615384615385</v>
      </c>
      <c r="AK259">
        <f t="shared" si="125"/>
        <v>-31.162307692307689</v>
      </c>
      <c r="AP259">
        <v>1979.375</v>
      </c>
      <c r="AQ259">
        <v>339</v>
      </c>
      <c r="AR259">
        <f t="shared" si="118"/>
        <v>1361.1460230245946</v>
      </c>
      <c r="AS259">
        <f t="shared" si="120"/>
        <v>1361.082058527553</v>
      </c>
      <c r="AT259">
        <f t="shared" si="119"/>
        <v>1360.9878693623639</v>
      </c>
      <c r="AU259">
        <f t="shared" si="121"/>
        <v>1360.9487701878211</v>
      </c>
      <c r="BB259">
        <f t="shared" si="127"/>
        <v>1874.5416666666481</v>
      </c>
      <c r="BC259">
        <v>187407</v>
      </c>
      <c r="BD259">
        <v>-0.21</v>
      </c>
      <c r="BE259">
        <f t="shared" si="126"/>
        <v>-6.9999999999999993E-2</v>
      </c>
    </row>
    <row r="260" spans="1:57">
      <c r="A260">
        <f t="shared" si="128"/>
        <v>1877</v>
      </c>
      <c r="B260" t="s">
        <v>4</v>
      </c>
      <c r="C260">
        <f t="shared" si="116"/>
        <v>1877.3749999999807</v>
      </c>
      <c r="D260">
        <f>'NOAA-AMO-Raw'!F$22</f>
        <v>0.26</v>
      </c>
      <c r="K260">
        <f t="shared" si="129"/>
        <v>0</v>
      </c>
      <c r="N260">
        <f>[2]HadCRUT4!C261</f>
        <v>1871.3749999999807</v>
      </c>
      <c r="O260">
        <f>[2]HadCRUT4!D261</f>
        <v>-0.314</v>
      </c>
      <c r="V260">
        <f t="shared" ref="V260:V323" si="130">N260-2000</f>
        <v>-128.62500000001933</v>
      </c>
      <c r="W260">
        <f t="shared" ref="W260:W323" si="131">O260-31.35</f>
        <v>-31.664000000000001</v>
      </c>
      <c r="X260">
        <f t="shared" ref="X260:X323" si="132">O260*2-31.35</f>
        <v>-31.978000000000002</v>
      </c>
      <c r="Y260">
        <f t="shared" si="122"/>
        <v>-31.684538461538466</v>
      </c>
      <c r="Z260">
        <f t="shared" si="123"/>
        <v>-32.019076923076923</v>
      </c>
      <c r="AB260">
        <v>2000.2916666666472</v>
      </c>
      <c r="AC260">
        <v>0.05</v>
      </c>
      <c r="AD260">
        <f t="shared" si="117"/>
        <v>0.12</v>
      </c>
      <c r="AE260">
        <f t="shared" ref="AE260:AE323" si="133">AC260+AD260</f>
        <v>0.16999999999999998</v>
      </c>
      <c r="AG260">
        <f t="shared" ref="AG260:AG323" si="134">AB260-2000</f>
        <v>0.29166666664718832</v>
      </c>
      <c r="AH260">
        <f t="shared" ref="AH260:AH323" si="135">AE260-31.35</f>
        <v>-31.18</v>
      </c>
      <c r="AI260">
        <f t="shared" ref="AI260:AI323" si="136">AE260*2-31.35</f>
        <v>-31.01</v>
      </c>
      <c r="AJ260">
        <f t="shared" si="124"/>
        <v>-31.256923076923076</v>
      </c>
      <c r="AK260">
        <f t="shared" si="125"/>
        <v>-31.163846153846155</v>
      </c>
      <c r="AP260">
        <v>1979.4580000000001</v>
      </c>
      <c r="AQ260">
        <v>339.2</v>
      </c>
      <c r="AR260">
        <f t="shared" si="118"/>
        <v>1361.1509419152276</v>
      </c>
      <c r="AS260">
        <f t="shared" si="120"/>
        <v>1361.0877720082115</v>
      </c>
      <c r="AT260">
        <f t="shared" si="119"/>
        <v>1360.990876101607</v>
      </c>
      <c r="AU260">
        <f t="shared" si="121"/>
        <v>1360.9522626310959</v>
      </c>
      <c r="BB260">
        <f t="shared" si="127"/>
        <v>1874.6249999999814</v>
      </c>
      <c r="BC260">
        <v>187408</v>
      </c>
      <c r="BD260">
        <v>0.31</v>
      </c>
      <c r="BE260">
        <f t="shared" si="126"/>
        <v>0.10333333333333333</v>
      </c>
    </row>
    <row r="261" spans="1:57">
      <c r="A261">
        <f t="shared" si="128"/>
        <v>1877</v>
      </c>
      <c r="B261" t="s">
        <v>5</v>
      </c>
      <c r="C261">
        <f t="shared" ref="C261:C324" si="137">C260+1/12</f>
        <v>1877.4583333333139</v>
      </c>
      <c r="D261">
        <f>'NOAA-AMO-Raw'!G$22</f>
        <v>0.32900000000000001</v>
      </c>
      <c r="K261">
        <f t="shared" si="129"/>
        <v>0</v>
      </c>
      <c r="N261">
        <f>[2]HadCRUT4!C262</f>
        <v>1871.4583333333139</v>
      </c>
      <c r="O261">
        <f>[2]HadCRUT4!D262</f>
        <v>-0.222</v>
      </c>
      <c r="V261">
        <f t="shared" si="130"/>
        <v>-128.54166666668607</v>
      </c>
      <c r="W261">
        <f t="shared" si="131"/>
        <v>-31.572000000000003</v>
      </c>
      <c r="X261">
        <f t="shared" si="132"/>
        <v>-31.794</v>
      </c>
      <c r="Y261">
        <f t="shared" si="122"/>
        <v>-31.71484615384615</v>
      </c>
      <c r="Z261">
        <f t="shared" si="123"/>
        <v>-32.079692307692305</v>
      </c>
      <c r="AB261">
        <v>2000.3749999999804</v>
      </c>
      <c r="AC261">
        <v>0.09</v>
      </c>
      <c r="AD261">
        <f t="shared" ref="AD261:AD324" si="138">AD260</f>
        <v>0.12</v>
      </c>
      <c r="AE261">
        <f t="shared" si="133"/>
        <v>0.21</v>
      </c>
      <c r="AG261">
        <f t="shared" si="134"/>
        <v>0.37499999998044586</v>
      </c>
      <c r="AH261">
        <f t="shared" si="135"/>
        <v>-31.14</v>
      </c>
      <c r="AI261">
        <f t="shared" si="136"/>
        <v>-30.93</v>
      </c>
      <c r="AJ261">
        <f t="shared" si="124"/>
        <v>-31.255384615384614</v>
      </c>
      <c r="AK261">
        <f t="shared" si="125"/>
        <v>-31.16076923076923</v>
      </c>
      <c r="AP261">
        <v>1979.5419999999999</v>
      </c>
      <c r="AQ261">
        <v>337.6</v>
      </c>
      <c r="AR261">
        <f t="shared" ref="AR261:AR324" si="139">(AQ261-310.7)/95.55*2.35+1360.45</f>
        <v>1361.1115907901622</v>
      </c>
      <c r="AS261">
        <f t="shared" si="120"/>
        <v>1361.0933908948195</v>
      </c>
      <c r="AT261">
        <f t="shared" ref="AT261:AT324" si="140">(AQ261-313.2)/96.45*1.45+1360.6</f>
        <v>1360.9668221876618</v>
      </c>
      <c r="AU261">
        <f t="shared" si="121"/>
        <v>1360.9556972524624</v>
      </c>
      <c r="BB261">
        <f t="shared" si="127"/>
        <v>1874.7083333333146</v>
      </c>
      <c r="BC261">
        <v>187409</v>
      </c>
      <c r="BD261">
        <v>0.15</v>
      </c>
      <c r="BE261">
        <f t="shared" si="126"/>
        <v>4.9999999999999996E-2</v>
      </c>
    </row>
    <row r="262" spans="1:57">
      <c r="A262">
        <f t="shared" si="128"/>
        <v>1877</v>
      </c>
      <c r="B262" t="s">
        <v>6</v>
      </c>
      <c r="C262">
        <f t="shared" si="137"/>
        <v>1877.5416666666472</v>
      </c>
      <c r="D262">
        <f>'NOAA-AMO-Raw'!H$22</f>
        <v>0.30499999999999999</v>
      </c>
      <c r="K262">
        <f t="shared" si="129"/>
        <v>0</v>
      </c>
      <c r="N262">
        <f>[2]HadCRUT4!C263</f>
        <v>1871.5416666666472</v>
      </c>
      <c r="O262">
        <f>[2]HadCRUT4!D263</f>
        <v>-1.2E-2</v>
      </c>
      <c r="V262">
        <f t="shared" si="130"/>
        <v>-128.45833333335281</v>
      </c>
      <c r="W262">
        <f t="shared" si="131"/>
        <v>-31.362000000000002</v>
      </c>
      <c r="X262">
        <f t="shared" si="132"/>
        <v>-31.374000000000002</v>
      </c>
      <c r="Y262">
        <f t="shared" si="122"/>
        <v>-31.682769230769228</v>
      </c>
      <c r="Z262">
        <f t="shared" si="123"/>
        <v>-32.015538461538462</v>
      </c>
      <c r="AB262">
        <v>2000.4583333333137</v>
      </c>
      <c r="AC262">
        <v>7.0000000000000007E-2</v>
      </c>
      <c r="AD262">
        <f t="shared" si="138"/>
        <v>0.12</v>
      </c>
      <c r="AE262">
        <f t="shared" si="133"/>
        <v>0.19</v>
      </c>
      <c r="AG262">
        <f t="shared" si="134"/>
        <v>0.45833333331370341</v>
      </c>
      <c r="AH262">
        <f t="shared" si="135"/>
        <v>-31.16</v>
      </c>
      <c r="AI262">
        <f t="shared" si="136"/>
        <v>-30.970000000000002</v>
      </c>
      <c r="AJ262">
        <f t="shared" si="124"/>
        <v>-31.252307692307689</v>
      </c>
      <c r="AK262">
        <f t="shared" si="125"/>
        <v>-31.154615384615379</v>
      </c>
      <c r="AP262">
        <v>1979.625</v>
      </c>
      <c r="AQ262">
        <v>335.56</v>
      </c>
      <c r="AR262">
        <f t="shared" si="139"/>
        <v>1361.061418105704</v>
      </c>
      <c r="AS262">
        <f t="shared" si="120"/>
        <v>1361.0973070885159</v>
      </c>
      <c r="AT262">
        <f t="shared" si="140"/>
        <v>1360.9361534473819</v>
      </c>
      <c r="AU262">
        <f t="shared" si="121"/>
        <v>1360.9580910794753</v>
      </c>
      <c r="BB262">
        <f t="shared" si="127"/>
        <v>1874.7916666666479</v>
      </c>
      <c r="BC262">
        <v>187410</v>
      </c>
      <c r="BD262">
        <v>-0.04</v>
      </c>
      <c r="BE262">
        <f t="shared" si="126"/>
        <v>-1.3333333333333334E-2</v>
      </c>
    </row>
    <row r="263" spans="1:57">
      <c r="A263">
        <f t="shared" si="128"/>
        <v>1877</v>
      </c>
      <c r="B263" t="s">
        <v>7</v>
      </c>
      <c r="C263">
        <f t="shared" si="137"/>
        <v>1877.6249999999804</v>
      </c>
      <c r="D263">
        <f>'NOAA-AMO-Raw'!I$22</f>
        <v>0.36899999999999999</v>
      </c>
      <c r="K263">
        <f t="shared" si="129"/>
        <v>0</v>
      </c>
      <c r="N263">
        <f>[2]HadCRUT4!C264</f>
        <v>1871.6249999999804</v>
      </c>
      <c r="O263">
        <f>[2]HadCRUT4!D264</f>
        <v>-0.221</v>
      </c>
      <c r="V263">
        <f t="shared" si="130"/>
        <v>-128.37500000001955</v>
      </c>
      <c r="W263">
        <f t="shared" si="131"/>
        <v>-31.571000000000002</v>
      </c>
      <c r="X263">
        <f t="shared" si="132"/>
        <v>-31.792000000000002</v>
      </c>
      <c r="Y263">
        <f t="shared" si="122"/>
        <v>-31.672846153846155</v>
      </c>
      <c r="Z263">
        <f t="shared" si="123"/>
        <v>-31.995692307692309</v>
      </c>
      <c r="AB263">
        <v>2000.541666666647</v>
      </c>
      <c r="AC263">
        <v>-0.05</v>
      </c>
      <c r="AD263">
        <f t="shared" si="138"/>
        <v>0.12</v>
      </c>
      <c r="AE263">
        <f t="shared" si="133"/>
        <v>6.9999999999999993E-2</v>
      </c>
      <c r="AG263">
        <f t="shared" si="134"/>
        <v>0.54166666664696095</v>
      </c>
      <c r="AH263">
        <f t="shared" si="135"/>
        <v>-31.28</v>
      </c>
      <c r="AI263">
        <f t="shared" si="136"/>
        <v>-31.21</v>
      </c>
      <c r="AJ263">
        <f t="shared" si="124"/>
        <v>-31.253076923076929</v>
      </c>
      <c r="AK263">
        <f t="shared" si="125"/>
        <v>-31.156153846153845</v>
      </c>
      <c r="AP263">
        <v>1979.7080000000001</v>
      </c>
      <c r="AQ263">
        <v>333.93</v>
      </c>
      <c r="AR263">
        <f t="shared" si="139"/>
        <v>1361.0213291470434</v>
      </c>
      <c r="AS263">
        <f t="shared" si="120"/>
        <v>1361.1037205651494</v>
      </c>
      <c r="AT263">
        <f t="shared" si="140"/>
        <v>1360.9116485225504</v>
      </c>
      <c r="AU263">
        <f t="shared" si="121"/>
        <v>1360.9620114048728</v>
      </c>
      <c r="BB263">
        <f t="shared" si="127"/>
        <v>1874.8749999999811</v>
      </c>
      <c r="BC263">
        <v>187411</v>
      </c>
      <c r="BD263">
        <v>0</v>
      </c>
      <c r="BE263">
        <f t="shared" si="126"/>
        <v>0</v>
      </c>
    </row>
    <row r="264" spans="1:57">
      <c r="A264">
        <f t="shared" si="128"/>
        <v>1877</v>
      </c>
      <c r="B264" t="s">
        <v>8</v>
      </c>
      <c r="C264">
        <f t="shared" si="137"/>
        <v>1877.7083333333137</v>
      </c>
      <c r="D264">
        <f>'NOAA-AMO-Raw'!J$22</f>
        <v>0.26800000000000002</v>
      </c>
      <c r="K264">
        <f t="shared" si="129"/>
        <v>0</v>
      </c>
      <c r="N264">
        <f>[2]HadCRUT4!C265</f>
        <v>1871.7083333333137</v>
      </c>
      <c r="O264">
        <f>[2]HadCRUT4!D265</f>
        <v>-0.45600000000000002</v>
      </c>
      <c r="V264">
        <f t="shared" si="130"/>
        <v>-128.2916666666863</v>
      </c>
      <c r="W264">
        <f t="shared" si="131"/>
        <v>-31.806000000000001</v>
      </c>
      <c r="X264">
        <f t="shared" si="132"/>
        <v>-32.262</v>
      </c>
      <c r="Y264">
        <f t="shared" si="122"/>
        <v>-31.667307692307695</v>
      </c>
      <c r="Z264">
        <f t="shared" si="123"/>
        <v>-31.984615384615385</v>
      </c>
      <c r="AB264">
        <v>2000.6249999999802</v>
      </c>
      <c r="AC264">
        <v>-0.11</v>
      </c>
      <c r="AD264">
        <f t="shared" si="138"/>
        <v>0.12</v>
      </c>
      <c r="AE264">
        <f t="shared" si="133"/>
        <v>9.999999999999995E-3</v>
      </c>
      <c r="AG264">
        <f t="shared" si="134"/>
        <v>0.62499999998021849</v>
      </c>
      <c r="AH264">
        <f t="shared" si="135"/>
        <v>-31.34</v>
      </c>
      <c r="AI264">
        <f t="shared" si="136"/>
        <v>-31.330000000000002</v>
      </c>
      <c r="AJ264">
        <f t="shared" si="124"/>
        <v>-31.22461538461539</v>
      </c>
      <c r="AK264">
        <f t="shared" si="125"/>
        <v>-31.099230769230765</v>
      </c>
      <c r="AP264">
        <v>1979.7919999999999</v>
      </c>
      <c r="AQ264">
        <v>334.12</v>
      </c>
      <c r="AR264">
        <f t="shared" si="139"/>
        <v>1361.0260020931451</v>
      </c>
      <c r="AS264">
        <f t="shared" si="120"/>
        <v>1361.108885400314</v>
      </c>
      <c r="AT264">
        <f t="shared" si="140"/>
        <v>1360.9145049248314</v>
      </c>
      <c r="AU264">
        <f t="shared" si="121"/>
        <v>1360.9651684810781</v>
      </c>
      <c r="BB264">
        <f t="shared" si="127"/>
        <v>1874.9583333333144</v>
      </c>
      <c r="BC264">
        <v>187412</v>
      </c>
      <c r="BD264">
        <v>-1.1299999999999999</v>
      </c>
      <c r="BE264">
        <f t="shared" si="126"/>
        <v>-0.37666666666666665</v>
      </c>
    </row>
    <row r="265" spans="1:57">
      <c r="A265">
        <f t="shared" si="128"/>
        <v>1877</v>
      </c>
      <c r="B265" t="s">
        <v>9</v>
      </c>
      <c r="C265">
        <f t="shared" si="137"/>
        <v>1877.791666666647</v>
      </c>
      <c r="D265">
        <f>'NOAA-AMO-Raw'!K$22</f>
        <v>0.23799999999999999</v>
      </c>
      <c r="K265">
        <f t="shared" si="129"/>
        <v>0</v>
      </c>
      <c r="N265">
        <f>[2]HadCRUT4!C266</f>
        <v>1871.791666666647</v>
      </c>
      <c r="O265">
        <f>[2]HadCRUT4!D266</f>
        <v>-0.48199999999999998</v>
      </c>
      <c r="V265">
        <f t="shared" si="130"/>
        <v>-128.20833333335304</v>
      </c>
      <c r="W265">
        <f t="shared" si="131"/>
        <v>-31.832000000000001</v>
      </c>
      <c r="X265">
        <f t="shared" si="132"/>
        <v>-32.314</v>
      </c>
      <c r="Y265">
        <f t="shared" si="122"/>
        <v>-31.680230769230771</v>
      </c>
      <c r="Z265">
        <f t="shared" si="123"/>
        <v>-32.010461538461541</v>
      </c>
      <c r="AB265">
        <v>2000.7083333333135</v>
      </c>
      <c r="AC265">
        <v>0.02</v>
      </c>
      <c r="AD265">
        <f t="shared" si="138"/>
        <v>0.12</v>
      </c>
      <c r="AE265">
        <f t="shared" si="133"/>
        <v>0.13999999999999999</v>
      </c>
      <c r="AG265">
        <f t="shared" si="134"/>
        <v>0.70833333331347603</v>
      </c>
      <c r="AH265">
        <f t="shared" si="135"/>
        <v>-31.21</v>
      </c>
      <c r="AI265">
        <f t="shared" si="136"/>
        <v>-31.07</v>
      </c>
      <c r="AJ265">
        <f t="shared" si="124"/>
        <v>-31.215384615384615</v>
      </c>
      <c r="AK265">
        <f t="shared" si="125"/>
        <v>-31.080769230769228</v>
      </c>
      <c r="AP265">
        <v>1979.875</v>
      </c>
      <c r="AQ265">
        <v>335.26</v>
      </c>
      <c r="AR265">
        <f t="shared" si="139"/>
        <v>1361.0540397697541</v>
      </c>
      <c r="AS265">
        <f t="shared" ref="AS265:AS328" si="141">AVERAGE(AR259:AR271)</f>
        <v>1361.1136718592763</v>
      </c>
      <c r="AT265">
        <f t="shared" si="140"/>
        <v>1360.9316433385172</v>
      </c>
      <c r="AU265">
        <f t="shared" ref="AU265:AU328" si="142">AVERAGE(AT259:AT271)</f>
        <v>1360.9680942696493</v>
      </c>
      <c r="BB265">
        <f t="shared" si="127"/>
        <v>1875.0416666666476</v>
      </c>
      <c r="BC265">
        <v>187501</v>
      </c>
      <c r="BD265">
        <v>-1.42</v>
      </c>
      <c r="BE265">
        <f t="shared" si="126"/>
        <v>-0.47333333333333333</v>
      </c>
    </row>
    <row r="266" spans="1:57">
      <c r="A266">
        <f t="shared" si="128"/>
        <v>1877</v>
      </c>
      <c r="B266" t="s">
        <v>10</v>
      </c>
      <c r="C266">
        <f t="shared" si="137"/>
        <v>1877.8749999999802</v>
      </c>
      <c r="D266">
        <f>'NOAA-AMO-Raw'!L$22</f>
        <v>0.30599999999999999</v>
      </c>
      <c r="K266">
        <f t="shared" si="129"/>
        <v>0</v>
      </c>
      <c r="N266">
        <f>[2]HadCRUT4!C267</f>
        <v>1871.8749999999802</v>
      </c>
      <c r="O266">
        <f>[2]HadCRUT4!D267</f>
        <v>-0.53800000000000003</v>
      </c>
      <c r="V266">
        <f t="shared" si="130"/>
        <v>-128.12500000001978</v>
      </c>
      <c r="W266">
        <f t="shared" si="131"/>
        <v>-31.888000000000002</v>
      </c>
      <c r="X266">
        <f t="shared" si="132"/>
        <v>-32.426000000000002</v>
      </c>
      <c r="Y266">
        <f t="shared" ref="Y266:Y329" si="143">AVERAGE(W260:W272)</f>
        <v>-31.672538461538462</v>
      </c>
      <c r="Z266">
        <f t="shared" ref="Z266:Z329" si="144">AVERAGE(X260:X272)</f>
        <v>-31.995076923076926</v>
      </c>
      <c r="AB266">
        <v>2000.7916666666467</v>
      </c>
      <c r="AC266">
        <v>0.04</v>
      </c>
      <c r="AD266">
        <f t="shared" si="138"/>
        <v>0.12</v>
      </c>
      <c r="AE266">
        <f t="shared" si="133"/>
        <v>0.16</v>
      </c>
      <c r="AG266">
        <f t="shared" si="134"/>
        <v>0.79166666664673357</v>
      </c>
      <c r="AH266">
        <f t="shared" si="135"/>
        <v>-31.19</v>
      </c>
      <c r="AI266">
        <f t="shared" si="136"/>
        <v>-31.03</v>
      </c>
      <c r="AJ266">
        <f t="shared" ref="AJ266:AJ329" si="145">AVERAGE(AH260:AH272)</f>
        <v>-31.199230769230773</v>
      </c>
      <c r="AK266">
        <f t="shared" ref="AK266:AK329" si="146">AVERAGE(AI260:AI272)</f>
        <v>-31.048461538461538</v>
      </c>
      <c r="AP266">
        <v>1979.9580000000001</v>
      </c>
      <c r="AQ266">
        <v>336.78</v>
      </c>
      <c r="AR266">
        <f t="shared" si="139"/>
        <v>1361.0914233385663</v>
      </c>
      <c r="AS266">
        <f t="shared" si="141"/>
        <v>1361.1179475103652</v>
      </c>
      <c r="AT266">
        <f t="shared" si="140"/>
        <v>1360.954494556765</v>
      </c>
      <c r="AU266">
        <f t="shared" si="142"/>
        <v>1360.9707078199144</v>
      </c>
      <c r="BB266">
        <f t="shared" si="127"/>
        <v>1875.1249999999809</v>
      </c>
      <c r="BC266">
        <v>187502</v>
      </c>
      <c r="BD266">
        <v>-1.53</v>
      </c>
      <c r="BE266">
        <f t="shared" si="126"/>
        <v>-0.51</v>
      </c>
    </row>
    <row r="267" spans="1:57">
      <c r="A267">
        <f t="shared" si="128"/>
        <v>1877</v>
      </c>
      <c r="B267" t="s">
        <v>11</v>
      </c>
      <c r="C267">
        <f t="shared" si="137"/>
        <v>1877.9583333333135</v>
      </c>
      <c r="D267">
        <f>'NOAA-AMO-Raw'!M$22</f>
        <v>0.32500000000000001</v>
      </c>
      <c r="K267">
        <f t="shared" si="129"/>
        <v>0</v>
      </c>
      <c r="N267">
        <f>[2]HadCRUT4!C268</f>
        <v>1871.9583333333135</v>
      </c>
      <c r="O267">
        <f>[2]HadCRUT4!D268</f>
        <v>-0.56299999999999994</v>
      </c>
      <c r="V267">
        <f t="shared" si="130"/>
        <v>-128.04166666668652</v>
      </c>
      <c r="W267">
        <f t="shared" si="131"/>
        <v>-31.913</v>
      </c>
      <c r="X267">
        <f t="shared" si="132"/>
        <v>-32.475999999999999</v>
      </c>
      <c r="Y267">
        <f t="shared" si="143"/>
        <v>-31.664615384615384</v>
      </c>
      <c r="Z267">
        <f t="shared" si="144"/>
        <v>-31.979230769230771</v>
      </c>
      <c r="AB267">
        <v>2000.87499999998</v>
      </c>
      <c r="AC267">
        <v>0.01</v>
      </c>
      <c r="AD267">
        <f t="shared" si="138"/>
        <v>0.12</v>
      </c>
      <c r="AE267">
        <f t="shared" si="133"/>
        <v>0.13</v>
      </c>
      <c r="AG267">
        <f t="shared" si="134"/>
        <v>0.87499999997999112</v>
      </c>
      <c r="AH267">
        <f t="shared" si="135"/>
        <v>-31.220000000000002</v>
      </c>
      <c r="AI267">
        <f t="shared" si="136"/>
        <v>-31.09</v>
      </c>
      <c r="AJ267">
        <f t="shared" si="145"/>
        <v>-31.187692307692302</v>
      </c>
      <c r="AK267">
        <f t="shared" si="146"/>
        <v>-31.025384615384613</v>
      </c>
      <c r="AP267">
        <v>1980.0419999999999</v>
      </c>
      <c r="AQ267">
        <v>337.8</v>
      </c>
      <c r="AR267">
        <f t="shared" si="139"/>
        <v>1361.1165096807954</v>
      </c>
      <c r="AS267">
        <f t="shared" si="141"/>
        <v>1361.1182123737069</v>
      </c>
      <c r="AT267">
        <f t="shared" si="140"/>
        <v>1360.9698289269049</v>
      </c>
      <c r="AU267">
        <f t="shared" si="142"/>
        <v>1360.9708697212582</v>
      </c>
      <c r="BB267">
        <f t="shared" si="127"/>
        <v>1875.2083333333142</v>
      </c>
      <c r="BC267">
        <v>187503</v>
      </c>
      <c r="BD267">
        <v>-1.18</v>
      </c>
      <c r="BE267">
        <f t="shared" si="126"/>
        <v>-0.39333333333333331</v>
      </c>
    </row>
    <row r="268" spans="1:57">
      <c r="A268">
        <f t="shared" si="128"/>
        <v>1878</v>
      </c>
      <c r="B268" t="s">
        <v>0</v>
      </c>
      <c r="C268">
        <f t="shared" si="137"/>
        <v>1878.0416666666467</v>
      </c>
      <c r="D268">
        <f>'NOAA-AMO-Raw'!B$23</f>
        <v>0.247</v>
      </c>
      <c r="K268">
        <f t="shared" si="129"/>
        <v>0</v>
      </c>
      <c r="N268">
        <f>[2]HadCRUT4!C269</f>
        <v>1872.0416666666467</v>
      </c>
      <c r="O268">
        <f>[2]HadCRUT4!D269</f>
        <v>-0.308</v>
      </c>
      <c r="V268">
        <f t="shared" si="130"/>
        <v>-127.95833333335327</v>
      </c>
      <c r="W268">
        <f t="shared" si="131"/>
        <v>-31.658000000000001</v>
      </c>
      <c r="X268">
        <f t="shared" si="132"/>
        <v>-31.966000000000001</v>
      </c>
      <c r="Y268">
        <f t="shared" si="143"/>
        <v>-31.65653846153846</v>
      </c>
      <c r="Z268">
        <f t="shared" si="144"/>
        <v>-31.963076923076926</v>
      </c>
      <c r="AB268">
        <v>2000.9583333333132</v>
      </c>
      <c r="AC268">
        <v>-0.02</v>
      </c>
      <c r="AD268">
        <f t="shared" si="138"/>
        <v>0.12</v>
      </c>
      <c r="AE268">
        <f t="shared" si="133"/>
        <v>9.9999999999999992E-2</v>
      </c>
      <c r="AG268">
        <f t="shared" si="134"/>
        <v>0.95833333331324866</v>
      </c>
      <c r="AH268">
        <f t="shared" si="135"/>
        <v>-31.25</v>
      </c>
      <c r="AI268">
        <f t="shared" si="136"/>
        <v>-31.150000000000002</v>
      </c>
      <c r="AJ268">
        <f t="shared" si="145"/>
        <v>-31.192307692307686</v>
      </c>
      <c r="AK268">
        <f t="shared" si="146"/>
        <v>-31.034615384615385</v>
      </c>
      <c r="AP268">
        <v>1980.125</v>
      </c>
      <c r="AQ268">
        <v>338.28</v>
      </c>
      <c r="AR268">
        <f t="shared" si="139"/>
        <v>1361.1283150183151</v>
      </c>
      <c r="AS268">
        <f t="shared" si="141"/>
        <v>1361.1179285915548</v>
      </c>
      <c r="AT268">
        <f t="shared" si="140"/>
        <v>1360.9770451010886</v>
      </c>
      <c r="AU268">
        <f t="shared" si="142"/>
        <v>1360.9706962555329</v>
      </c>
      <c r="BB268">
        <f t="shared" si="127"/>
        <v>1875.2916666666474</v>
      </c>
      <c r="BC268">
        <v>187504</v>
      </c>
      <c r="BD268">
        <v>-1.24</v>
      </c>
      <c r="BE268">
        <f t="shared" si="126"/>
        <v>-0.41333333333333333</v>
      </c>
    </row>
    <row r="269" spans="1:57">
      <c r="A269">
        <f t="shared" si="128"/>
        <v>1878</v>
      </c>
      <c r="B269" t="s">
        <v>1</v>
      </c>
      <c r="C269">
        <f t="shared" si="137"/>
        <v>1878.12499999998</v>
      </c>
      <c r="D269">
        <f>'NOAA-AMO-Raw'!C$23</f>
        <v>0.34</v>
      </c>
      <c r="K269">
        <f t="shared" si="129"/>
        <v>0</v>
      </c>
      <c r="N269">
        <f>[2]HadCRUT4!C270</f>
        <v>1872.12499999998</v>
      </c>
      <c r="O269">
        <f>[2]HadCRUT4!D270</f>
        <v>-0.40300000000000002</v>
      </c>
      <c r="V269">
        <f t="shared" si="130"/>
        <v>-127.87500000002001</v>
      </c>
      <c r="W269">
        <f t="shared" si="131"/>
        <v>-31.753</v>
      </c>
      <c r="X269">
        <f t="shared" si="132"/>
        <v>-32.155999999999999</v>
      </c>
      <c r="Y269">
        <f t="shared" si="143"/>
        <v>-31.657692307692304</v>
      </c>
      <c r="Z269">
        <f t="shared" si="144"/>
        <v>-31.965384615384615</v>
      </c>
      <c r="AB269">
        <v>2001.0416666666465</v>
      </c>
      <c r="AC269">
        <v>-0.05</v>
      </c>
      <c r="AD269">
        <f t="shared" si="138"/>
        <v>0.12</v>
      </c>
      <c r="AE269">
        <f t="shared" si="133"/>
        <v>6.9999999999999993E-2</v>
      </c>
      <c r="AG269">
        <f t="shared" si="134"/>
        <v>1.0416666666465062</v>
      </c>
      <c r="AH269">
        <f t="shared" si="135"/>
        <v>-31.28</v>
      </c>
      <c r="AI269">
        <f t="shared" si="136"/>
        <v>-31.21</v>
      </c>
      <c r="AJ269">
        <f t="shared" si="145"/>
        <v>-31.191538461538457</v>
      </c>
      <c r="AK269">
        <f t="shared" si="146"/>
        <v>-31.033076923076923</v>
      </c>
      <c r="AP269">
        <v>1980.2080000000001</v>
      </c>
      <c r="AQ269">
        <v>340.04</v>
      </c>
      <c r="AR269">
        <f t="shared" si="139"/>
        <v>1361.171601255887</v>
      </c>
      <c r="AS269">
        <f t="shared" si="141"/>
        <v>1361.1189502073019</v>
      </c>
      <c r="AT269">
        <f t="shared" si="140"/>
        <v>1361.0035044064282</v>
      </c>
      <c r="AU269">
        <f t="shared" si="142"/>
        <v>1360.9713207321447</v>
      </c>
      <c r="BB269">
        <f t="shared" si="127"/>
        <v>1875.3749999999807</v>
      </c>
      <c r="BC269">
        <v>187505</v>
      </c>
      <c r="BD269">
        <v>-0.65</v>
      </c>
      <c r="BE269">
        <f t="shared" si="126"/>
        <v>-0.21666666666666667</v>
      </c>
    </row>
    <row r="270" spans="1:57">
      <c r="A270">
        <f t="shared" si="128"/>
        <v>1878</v>
      </c>
      <c r="B270" t="s">
        <v>2</v>
      </c>
      <c r="C270">
        <f t="shared" si="137"/>
        <v>1878.2083333333132</v>
      </c>
      <c r="D270">
        <f>'NOAA-AMO-Raw'!D$23</f>
        <v>0.35</v>
      </c>
      <c r="K270">
        <f t="shared" si="129"/>
        <v>0</v>
      </c>
      <c r="N270">
        <f>[2]HadCRUT4!C271</f>
        <v>1872.2083333333132</v>
      </c>
      <c r="O270">
        <f>[2]HadCRUT4!D271</f>
        <v>-0.47499999999999998</v>
      </c>
      <c r="V270">
        <f t="shared" si="130"/>
        <v>-127.79166666668675</v>
      </c>
      <c r="W270">
        <f t="shared" si="131"/>
        <v>-31.825000000000003</v>
      </c>
      <c r="X270">
        <f t="shared" si="132"/>
        <v>-32.300000000000004</v>
      </c>
      <c r="Y270">
        <f t="shared" si="143"/>
        <v>-31.650769230769228</v>
      </c>
      <c r="Z270">
        <f t="shared" si="144"/>
        <v>-31.951538461538465</v>
      </c>
      <c r="AB270">
        <v>2001.1249999999798</v>
      </c>
      <c r="AC270">
        <v>0.1</v>
      </c>
      <c r="AD270">
        <f t="shared" si="138"/>
        <v>0.12</v>
      </c>
      <c r="AE270">
        <f t="shared" si="133"/>
        <v>0.22</v>
      </c>
      <c r="AG270">
        <f t="shared" si="134"/>
        <v>1.1249999999797637</v>
      </c>
      <c r="AH270">
        <f t="shared" si="135"/>
        <v>-31.130000000000003</v>
      </c>
      <c r="AI270">
        <f t="shared" si="136"/>
        <v>-30.91</v>
      </c>
      <c r="AJ270">
        <f t="shared" si="145"/>
        <v>-31.168461538461539</v>
      </c>
      <c r="AK270">
        <f t="shared" si="146"/>
        <v>-30.986923076923077</v>
      </c>
      <c r="AP270">
        <v>1980.2919999999999</v>
      </c>
      <c r="AQ270">
        <v>340.86</v>
      </c>
      <c r="AR270">
        <f t="shared" si="139"/>
        <v>1361.1917687074831</v>
      </c>
      <c r="AS270">
        <f t="shared" si="141"/>
        <v>1361.1229609950492</v>
      </c>
      <c r="AT270">
        <f t="shared" si="140"/>
        <v>1361.015832037325</v>
      </c>
      <c r="AU270">
        <f t="shared" si="142"/>
        <v>1360.9737723810661</v>
      </c>
      <c r="BB270">
        <f t="shared" si="127"/>
        <v>1875.4583333333139</v>
      </c>
      <c r="BC270">
        <v>187506</v>
      </c>
      <c r="BD270">
        <v>-0.79</v>
      </c>
      <c r="BE270">
        <f t="shared" ref="BE270:BE333" si="147">BD270/3</f>
        <v>-0.26333333333333336</v>
      </c>
    </row>
    <row r="271" spans="1:57">
      <c r="A271">
        <f t="shared" si="128"/>
        <v>1878</v>
      </c>
      <c r="B271" t="s">
        <v>3</v>
      </c>
      <c r="C271">
        <f t="shared" si="137"/>
        <v>1878.2916666666465</v>
      </c>
      <c r="D271">
        <f>'NOAA-AMO-Raw'!E$23</f>
        <v>0.64900000000000002</v>
      </c>
      <c r="K271">
        <f t="shared" si="129"/>
        <v>0</v>
      </c>
      <c r="N271">
        <f>[2]HadCRUT4!C272</f>
        <v>1872.2916666666465</v>
      </c>
      <c r="O271">
        <f>[2]HadCRUT4!D272</f>
        <v>-0.154</v>
      </c>
      <c r="V271">
        <f t="shared" si="130"/>
        <v>-127.70833333335349</v>
      </c>
      <c r="W271">
        <f t="shared" si="131"/>
        <v>-31.504000000000001</v>
      </c>
      <c r="X271">
        <f t="shared" si="132"/>
        <v>-31.658000000000001</v>
      </c>
      <c r="Y271">
        <f t="shared" si="143"/>
        <v>-31.633230769230767</v>
      </c>
      <c r="Z271">
        <f t="shared" si="144"/>
        <v>-31.91646153846154</v>
      </c>
      <c r="AB271">
        <v>2001.208333333313</v>
      </c>
      <c r="AC271">
        <v>0.05</v>
      </c>
      <c r="AD271">
        <f t="shared" si="138"/>
        <v>0.12</v>
      </c>
      <c r="AE271">
        <f t="shared" si="133"/>
        <v>0.16999999999999998</v>
      </c>
      <c r="AG271">
        <f t="shared" si="134"/>
        <v>1.2083333333130213</v>
      </c>
      <c r="AH271">
        <f t="shared" si="135"/>
        <v>-31.18</v>
      </c>
      <c r="AI271">
        <f t="shared" si="136"/>
        <v>-31.01</v>
      </c>
      <c r="AJ271">
        <f t="shared" si="145"/>
        <v>-31.16</v>
      </c>
      <c r="AK271">
        <f t="shared" si="146"/>
        <v>-30.970000000000002</v>
      </c>
      <c r="AP271">
        <v>1980.375</v>
      </c>
      <c r="AQ271">
        <v>341.47</v>
      </c>
      <c r="AR271">
        <f t="shared" si="139"/>
        <v>1361.2067713239142</v>
      </c>
      <c r="AS271">
        <f t="shared" si="141"/>
        <v>1361.1288069073782</v>
      </c>
      <c r="AT271">
        <f t="shared" si="140"/>
        <v>1361.0250025920166</v>
      </c>
      <c r="AU271">
        <f t="shared" si="142"/>
        <v>1360.9773457750127</v>
      </c>
      <c r="BB271">
        <f t="shared" ref="BB271:BB334" si="148">BB270+1/12</f>
        <v>1875.5416666666472</v>
      </c>
      <c r="BC271">
        <v>187507</v>
      </c>
      <c r="BD271">
        <v>-0.64</v>
      </c>
      <c r="BE271">
        <f t="shared" si="147"/>
        <v>-0.21333333333333335</v>
      </c>
    </row>
    <row r="272" spans="1:57">
      <c r="A272">
        <f t="shared" ref="A272:A335" si="149">A260+1</f>
        <v>1878</v>
      </c>
      <c r="B272" t="s">
        <v>4</v>
      </c>
      <c r="C272">
        <f t="shared" si="137"/>
        <v>1878.3749999999798</v>
      </c>
      <c r="D272">
        <f>'NOAA-AMO-Raw'!F$23</f>
        <v>0.53</v>
      </c>
      <c r="K272">
        <f t="shared" si="129"/>
        <v>0</v>
      </c>
      <c r="N272">
        <f>[2]HadCRUT4!C273</f>
        <v>1872.3749999999798</v>
      </c>
      <c r="O272">
        <f>[2]HadCRUT4!D273</f>
        <v>-4.4999999999999998E-2</v>
      </c>
      <c r="V272">
        <f t="shared" si="130"/>
        <v>-127.62500000002024</v>
      </c>
      <c r="W272">
        <f t="shared" si="131"/>
        <v>-31.395000000000003</v>
      </c>
      <c r="X272">
        <f t="shared" si="132"/>
        <v>-31.44</v>
      </c>
      <c r="Y272">
        <f t="shared" si="143"/>
        <v>-31.615307692307688</v>
      </c>
      <c r="Z272">
        <f t="shared" si="144"/>
        <v>-31.880615384615389</v>
      </c>
      <c r="AB272">
        <v>2001.2916666666463</v>
      </c>
      <c r="AC272">
        <v>0.2</v>
      </c>
      <c r="AD272">
        <f t="shared" si="138"/>
        <v>0.12</v>
      </c>
      <c r="AE272">
        <f t="shared" si="133"/>
        <v>0.32</v>
      </c>
      <c r="AG272">
        <f t="shared" si="134"/>
        <v>1.2916666666462788</v>
      </c>
      <c r="AH272">
        <f t="shared" si="135"/>
        <v>-31.03</v>
      </c>
      <c r="AI272">
        <f t="shared" si="136"/>
        <v>-30.71</v>
      </c>
      <c r="AJ272">
        <f t="shared" si="145"/>
        <v>-31.14692307692308</v>
      </c>
      <c r="AK272">
        <f t="shared" si="146"/>
        <v>-30.943846153846156</v>
      </c>
      <c r="AP272">
        <v>1980.4580000000001</v>
      </c>
      <c r="AQ272">
        <v>341.26</v>
      </c>
      <c r="AR272">
        <f t="shared" si="139"/>
        <v>1361.2016064887493</v>
      </c>
      <c r="AS272">
        <f t="shared" si="141"/>
        <v>1361.1345393068468</v>
      </c>
      <c r="AT272">
        <f t="shared" si="140"/>
        <v>1361.0218455158113</v>
      </c>
      <c r="AU272">
        <f t="shared" si="142"/>
        <v>1360.9808497826693</v>
      </c>
      <c r="BB272">
        <f t="shared" si="148"/>
        <v>1875.6249999999804</v>
      </c>
      <c r="BC272">
        <v>187508</v>
      </c>
      <c r="BD272">
        <v>-0.8</v>
      </c>
      <c r="BE272">
        <f t="shared" si="147"/>
        <v>-0.26666666666666666</v>
      </c>
    </row>
    <row r="273" spans="1:57">
      <c r="A273">
        <f t="shared" si="149"/>
        <v>1878</v>
      </c>
      <c r="B273" t="s">
        <v>5</v>
      </c>
      <c r="C273">
        <f t="shared" si="137"/>
        <v>1878.458333333313</v>
      </c>
      <c r="D273">
        <f>'NOAA-AMO-Raw'!G$23</f>
        <v>0.63300000000000001</v>
      </c>
      <c r="K273">
        <f t="shared" si="129"/>
        <v>0</v>
      </c>
      <c r="N273">
        <f>[2]HadCRUT4!C274</f>
        <v>1872.458333333313</v>
      </c>
      <c r="O273">
        <f>[2]HadCRUT4!D274</f>
        <v>-0.21099999999999999</v>
      </c>
      <c r="V273">
        <f t="shared" si="130"/>
        <v>-127.54166666668698</v>
      </c>
      <c r="W273">
        <f t="shared" si="131"/>
        <v>-31.561</v>
      </c>
      <c r="X273">
        <f t="shared" si="132"/>
        <v>-31.772000000000002</v>
      </c>
      <c r="Y273">
        <f t="shared" si="143"/>
        <v>-31.607000000000006</v>
      </c>
      <c r="Z273">
        <f t="shared" si="144"/>
        <v>-31.864000000000001</v>
      </c>
      <c r="AB273">
        <v>2001.3749999999795</v>
      </c>
      <c r="AC273">
        <v>0.2</v>
      </c>
      <c r="AD273">
        <f t="shared" si="138"/>
        <v>0.12</v>
      </c>
      <c r="AE273">
        <f t="shared" si="133"/>
        <v>0.32</v>
      </c>
      <c r="AG273">
        <f t="shared" si="134"/>
        <v>1.3749999999795364</v>
      </c>
      <c r="AH273">
        <f t="shared" si="135"/>
        <v>-31.03</v>
      </c>
      <c r="AI273">
        <f t="shared" si="136"/>
        <v>-30.71</v>
      </c>
      <c r="AJ273">
        <f t="shared" si="145"/>
        <v>-31.136153846153849</v>
      </c>
      <c r="AK273">
        <f t="shared" si="146"/>
        <v>-30.922307692307697</v>
      </c>
      <c r="AP273">
        <v>1980.5419999999999</v>
      </c>
      <c r="AQ273">
        <v>339.34</v>
      </c>
      <c r="AR273">
        <f t="shared" si="139"/>
        <v>1361.1543851386709</v>
      </c>
      <c r="AS273">
        <f t="shared" si="141"/>
        <v>1361.1394203598597</v>
      </c>
      <c r="AT273">
        <f t="shared" si="140"/>
        <v>1360.992980819077</v>
      </c>
      <c r="AU273">
        <f t="shared" si="142"/>
        <v>1360.9838333931489</v>
      </c>
      <c r="BB273">
        <f t="shared" si="148"/>
        <v>1875.7083333333137</v>
      </c>
      <c r="BC273">
        <v>187509</v>
      </c>
      <c r="BD273">
        <v>-0.64</v>
      </c>
      <c r="BE273">
        <f t="shared" si="147"/>
        <v>-0.21333333333333335</v>
      </c>
    </row>
    <row r="274" spans="1:57">
      <c r="A274">
        <f t="shared" si="149"/>
        <v>1878</v>
      </c>
      <c r="B274" t="s">
        <v>6</v>
      </c>
      <c r="C274">
        <f t="shared" si="137"/>
        <v>1878.5416666666463</v>
      </c>
      <c r="D274">
        <f>'NOAA-AMO-Raw'!H$23</f>
        <v>0.42599999999999999</v>
      </c>
      <c r="K274">
        <f t="shared" si="129"/>
        <v>0</v>
      </c>
      <c r="N274">
        <f>[2]HadCRUT4!C275</f>
        <v>1872.5416666666463</v>
      </c>
      <c r="O274">
        <f>[2]HadCRUT4!D275</f>
        <v>-0.11700000000000001</v>
      </c>
      <c r="V274">
        <f t="shared" si="130"/>
        <v>-127.45833333335372</v>
      </c>
      <c r="W274">
        <f t="shared" si="131"/>
        <v>-31.467000000000002</v>
      </c>
      <c r="X274">
        <f t="shared" si="132"/>
        <v>-31.584000000000003</v>
      </c>
      <c r="Y274">
        <f t="shared" si="143"/>
        <v>-31.565000000000005</v>
      </c>
      <c r="Z274">
        <f t="shared" si="144"/>
        <v>-31.779999999999998</v>
      </c>
      <c r="AB274">
        <v>2001.4583333333128</v>
      </c>
      <c r="AC274">
        <v>0.03</v>
      </c>
      <c r="AD274">
        <f t="shared" si="138"/>
        <v>0.12</v>
      </c>
      <c r="AE274">
        <f t="shared" si="133"/>
        <v>0.15</v>
      </c>
      <c r="AG274">
        <f t="shared" si="134"/>
        <v>1.4583333333127939</v>
      </c>
      <c r="AH274">
        <f t="shared" si="135"/>
        <v>-31.200000000000003</v>
      </c>
      <c r="AI274">
        <f t="shared" si="136"/>
        <v>-31.05</v>
      </c>
      <c r="AJ274">
        <f t="shared" si="145"/>
        <v>-31.124615384615389</v>
      </c>
      <c r="AK274">
        <f t="shared" si="146"/>
        <v>-30.899230769230776</v>
      </c>
      <c r="AP274">
        <v>1980.625</v>
      </c>
      <c r="AQ274">
        <v>337.45</v>
      </c>
      <c r="AR274">
        <f t="shared" si="139"/>
        <v>1361.1079016221875</v>
      </c>
      <c r="AS274">
        <f t="shared" si="141"/>
        <v>1361.1445473574047</v>
      </c>
      <c r="AT274">
        <f t="shared" si="140"/>
        <v>1360.9645671332296</v>
      </c>
      <c r="AU274">
        <f t="shared" si="142"/>
        <v>1360.9869673405908</v>
      </c>
      <c r="BB274">
        <f t="shared" si="148"/>
        <v>1875.791666666647</v>
      </c>
      <c r="BC274">
        <v>187510</v>
      </c>
      <c r="BD274">
        <v>-1.19</v>
      </c>
      <c r="BE274">
        <f t="shared" si="147"/>
        <v>-0.39666666666666667</v>
      </c>
    </row>
    <row r="275" spans="1:57">
      <c r="A275">
        <f t="shared" si="149"/>
        <v>1878</v>
      </c>
      <c r="B275" t="s">
        <v>7</v>
      </c>
      <c r="C275">
        <f t="shared" si="137"/>
        <v>1878.6249999999795</v>
      </c>
      <c r="D275">
        <f>'NOAA-AMO-Raw'!I$23</f>
        <v>0.59299999999999997</v>
      </c>
      <c r="K275">
        <f t="shared" si="129"/>
        <v>0</v>
      </c>
      <c r="N275">
        <f>[2]HadCRUT4!C276</f>
        <v>1872.6249999999795</v>
      </c>
      <c r="O275">
        <f>[2]HadCRUT4!D276</f>
        <v>-2.7E-2</v>
      </c>
      <c r="V275">
        <f t="shared" si="130"/>
        <v>-127.37500000002046</v>
      </c>
      <c r="W275">
        <f t="shared" si="131"/>
        <v>-31.377000000000002</v>
      </c>
      <c r="X275">
        <f t="shared" si="132"/>
        <v>-31.404</v>
      </c>
      <c r="Y275">
        <f t="shared" si="143"/>
        <v>-31.567769230769237</v>
      </c>
      <c r="Z275">
        <f t="shared" si="144"/>
        <v>-31.785538461538462</v>
      </c>
      <c r="AB275">
        <v>2001.5416666666461</v>
      </c>
      <c r="AC275">
        <v>0.08</v>
      </c>
      <c r="AD275">
        <f t="shared" si="138"/>
        <v>0.12</v>
      </c>
      <c r="AE275">
        <f t="shared" si="133"/>
        <v>0.2</v>
      </c>
      <c r="AG275">
        <f t="shared" si="134"/>
        <v>1.5416666666460515</v>
      </c>
      <c r="AH275">
        <f t="shared" si="135"/>
        <v>-31.150000000000002</v>
      </c>
      <c r="AI275">
        <f t="shared" si="136"/>
        <v>-30.950000000000003</v>
      </c>
      <c r="AJ275">
        <f t="shared" si="145"/>
        <v>-31.104615384615389</v>
      </c>
      <c r="AK275">
        <f t="shared" si="146"/>
        <v>-30.859230769230773</v>
      </c>
      <c r="AP275">
        <v>1980.7080000000001</v>
      </c>
      <c r="AQ275">
        <v>336.1</v>
      </c>
      <c r="AR275">
        <f t="shared" si="139"/>
        <v>1361.0746991104133</v>
      </c>
      <c r="AS275">
        <f t="shared" si="141"/>
        <v>1361.1507716459366</v>
      </c>
      <c r="AT275">
        <f t="shared" si="140"/>
        <v>1360.9442716433384</v>
      </c>
      <c r="AU275">
        <f t="shared" si="142"/>
        <v>1360.9907720221718</v>
      </c>
      <c r="BB275">
        <f t="shared" si="148"/>
        <v>1875.8749999999802</v>
      </c>
      <c r="BC275">
        <v>187511</v>
      </c>
      <c r="BD275">
        <v>-0.9</v>
      </c>
      <c r="BE275">
        <f t="shared" si="147"/>
        <v>-0.3</v>
      </c>
    </row>
    <row r="276" spans="1:57">
      <c r="A276">
        <f t="shared" si="149"/>
        <v>1878</v>
      </c>
      <c r="B276" t="s">
        <v>8</v>
      </c>
      <c r="C276">
        <f t="shared" si="137"/>
        <v>1878.7083333333128</v>
      </c>
      <c r="D276">
        <f>'NOAA-AMO-Raw'!J$23</f>
        <v>0.55400000000000005</v>
      </c>
      <c r="K276">
        <f t="shared" si="129"/>
        <v>0</v>
      </c>
      <c r="N276">
        <f>[2]HadCRUT4!C277</f>
        <v>1872.7083333333128</v>
      </c>
      <c r="O276">
        <f>[2]HadCRUT4!D277</f>
        <v>-0.13100000000000001</v>
      </c>
      <c r="V276">
        <f t="shared" si="130"/>
        <v>-127.29166666668721</v>
      </c>
      <c r="W276">
        <f t="shared" si="131"/>
        <v>-31.481000000000002</v>
      </c>
      <c r="X276">
        <f t="shared" si="132"/>
        <v>-31.612000000000002</v>
      </c>
      <c r="Y276">
        <f t="shared" si="143"/>
        <v>-31.558</v>
      </c>
      <c r="Z276">
        <f t="shared" si="144"/>
        <v>-31.766000000000002</v>
      </c>
      <c r="AB276">
        <v>2001.6249999999793</v>
      </c>
      <c r="AC276">
        <v>0.25</v>
      </c>
      <c r="AD276">
        <f t="shared" si="138"/>
        <v>0.12</v>
      </c>
      <c r="AE276">
        <f t="shared" si="133"/>
        <v>0.37</v>
      </c>
      <c r="AG276">
        <f t="shared" si="134"/>
        <v>1.624999999979309</v>
      </c>
      <c r="AH276">
        <f t="shared" si="135"/>
        <v>-30.98</v>
      </c>
      <c r="AI276">
        <f t="shared" si="136"/>
        <v>-30.610000000000003</v>
      </c>
      <c r="AJ276">
        <f t="shared" si="145"/>
        <v>-31.077692307692306</v>
      </c>
      <c r="AK276">
        <f t="shared" si="146"/>
        <v>-30.805384615384622</v>
      </c>
      <c r="AP276">
        <v>1980.7919999999999</v>
      </c>
      <c r="AQ276">
        <v>336.05</v>
      </c>
      <c r="AR276">
        <f t="shared" si="139"/>
        <v>1361.073469387755</v>
      </c>
      <c r="AS276">
        <f t="shared" si="141"/>
        <v>1361.1555391860888</v>
      </c>
      <c r="AT276">
        <f t="shared" si="140"/>
        <v>1360.9435199585275</v>
      </c>
      <c r="AU276">
        <f t="shared" si="142"/>
        <v>1360.993686246361</v>
      </c>
      <c r="BB276">
        <f t="shared" si="148"/>
        <v>1875.9583333333135</v>
      </c>
      <c r="BC276">
        <v>187512</v>
      </c>
      <c r="BD276">
        <v>0.11</v>
      </c>
      <c r="BE276">
        <f t="shared" si="147"/>
        <v>3.6666666666666667E-2</v>
      </c>
    </row>
    <row r="277" spans="1:57">
      <c r="A277">
        <f t="shared" si="149"/>
        <v>1878</v>
      </c>
      <c r="B277" t="s">
        <v>9</v>
      </c>
      <c r="C277">
        <f t="shared" si="137"/>
        <v>1878.7916666666461</v>
      </c>
      <c r="D277">
        <f>'NOAA-AMO-Raw'!K$23</f>
        <v>0.32400000000000001</v>
      </c>
      <c r="K277">
        <f t="shared" si="129"/>
        <v>0</v>
      </c>
      <c r="N277">
        <f>[2]HadCRUT4!C278</f>
        <v>1872.7916666666461</v>
      </c>
      <c r="O277">
        <f>[2]HadCRUT4!D278</f>
        <v>-0.22800000000000001</v>
      </c>
      <c r="V277">
        <f t="shared" si="130"/>
        <v>-127.20833333335395</v>
      </c>
      <c r="W277">
        <f t="shared" si="131"/>
        <v>-31.578000000000003</v>
      </c>
      <c r="X277">
        <f t="shared" si="132"/>
        <v>-31.806000000000001</v>
      </c>
      <c r="Y277">
        <f t="shared" si="143"/>
        <v>-31.561692307692304</v>
      </c>
      <c r="Z277">
        <f t="shared" si="144"/>
        <v>-31.773384615384618</v>
      </c>
      <c r="AB277">
        <v>2001.7083333333126</v>
      </c>
      <c r="AC277">
        <v>0</v>
      </c>
      <c r="AD277">
        <f t="shared" si="138"/>
        <v>0.12</v>
      </c>
      <c r="AE277">
        <f t="shared" si="133"/>
        <v>0.12</v>
      </c>
      <c r="AG277">
        <f t="shared" si="134"/>
        <v>1.7083333333125665</v>
      </c>
      <c r="AH277">
        <f t="shared" si="135"/>
        <v>-31.23</v>
      </c>
      <c r="AI277">
        <f t="shared" si="136"/>
        <v>-31.110000000000003</v>
      </c>
      <c r="AJ277">
        <f t="shared" si="145"/>
        <v>-31.066923076923079</v>
      </c>
      <c r="AK277">
        <f t="shared" si="146"/>
        <v>-30.783846153846152</v>
      </c>
      <c r="AP277">
        <v>1980.875</v>
      </c>
      <c r="AQ277">
        <v>337.21</v>
      </c>
      <c r="AR277">
        <f t="shared" si="139"/>
        <v>1361.1019989534275</v>
      </c>
      <c r="AS277">
        <f t="shared" si="141"/>
        <v>1361.159606730266</v>
      </c>
      <c r="AT277">
        <f t="shared" si="140"/>
        <v>1360.9609590461378</v>
      </c>
      <c r="AU277">
        <f t="shared" si="142"/>
        <v>1360.9961725884275</v>
      </c>
      <c r="BB277">
        <f t="shared" si="148"/>
        <v>1876.0416666666467</v>
      </c>
      <c r="BC277">
        <v>187601</v>
      </c>
      <c r="BD277">
        <v>-0.96</v>
      </c>
      <c r="BE277">
        <f t="shared" si="147"/>
        <v>-0.32</v>
      </c>
    </row>
    <row r="278" spans="1:57">
      <c r="A278">
        <f t="shared" si="149"/>
        <v>1878</v>
      </c>
      <c r="B278" t="s">
        <v>10</v>
      </c>
      <c r="C278">
        <f t="shared" si="137"/>
        <v>1878.8749999999793</v>
      </c>
      <c r="D278">
        <f>'NOAA-AMO-Raw'!L$23</f>
        <v>0.378</v>
      </c>
      <c r="K278">
        <f t="shared" si="129"/>
        <v>0</v>
      </c>
      <c r="N278">
        <f>[2]HadCRUT4!C279</f>
        <v>1872.8749999999793</v>
      </c>
      <c r="O278">
        <f>[2]HadCRUT4!D279</f>
        <v>-0.249</v>
      </c>
      <c r="V278">
        <f t="shared" si="130"/>
        <v>-127.12500000002069</v>
      </c>
      <c r="W278">
        <f t="shared" si="131"/>
        <v>-31.599</v>
      </c>
      <c r="X278">
        <f t="shared" si="132"/>
        <v>-31.848000000000003</v>
      </c>
      <c r="Y278">
        <f t="shared" si="143"/>
        <v>-31.581615384615382</v>
      </c>
      <c r="Z278">
        <f t="shared" si="144"/>
        <v>-31.813230769230774</v>
      </c>
      <c r="AB278">
        <v>2001.7916666666458</v>
      </c>
      <c r="AC278">
        <v>0.19</v>
      </c>
      <c r="AD278">
        <f t="shared" si="138"/>
        <v>0.12</v>
      </c>
      <c r="AE278">
        <f t="shared" si="133"/>
        <v>0.31</v>
      </c>
      <c r="AG278">
        <f t="shared" si="134"/>
        <v>1.7916666666458241</v>
      </c>
      <c r="AH278">
        <f t="shared" si="135"/>
        <v>-31.040000000000003</v>
      </c>
      <c r="AI278">
        <f t="shared" si="136"/>
        <v>-30.73</v>
      </c>
      <c r="AJ278">
        <f t="shared" si="145"/>
        <v>-31.053076923076926</v>
      </c>
      <c r="AK278">
        <f t="shared" si="146"/>
        <v>-30.756153846153843</v>
      </c>
      <c r="AP278">
        <v>1980.9580000000001</v>
      </c>
      <c r="AQ278">
        <v>338.29</v>
      </c>
      <c r="AR278">
        <f t="shared" si="139"/>
        <v>1361.1285609628467</v>
      </c>
      <c r="AS278">
        <f t="shared" si="141"/>
        <v>1361.1615364488991</v>
      </c>
      <c r="AT278">
        <f t="shared" si="140"/>
        <v>1360.9771954380508</v>
      </c>
      <c r="AU278">
        <f t="shared" si="142"/>
        <v>1360.9973521553616</v>
      </c>
      <c r="BB278">
        <f t="shared" si="148"/>
        <v>1876.12499999998</v>
      </c>
      <c r="BC278">
        <v>187602</v>
      </c>
      <c r="BD278">
        <v>-0.74</v>
      </c>
      <c r="BE278">
        <f t="shared" si="147"/>
        <v>-0.24666666666666667</v>
      </c>
    </row>
    <row r="279" spans="1:57">
      <c r="A279">
        <f t="shared" si="149"/>
        <v>1878</v>
      </c>
      <c r="B279" t="s">
        <v>11</v>
      </c>
      <c r="C279">
        <f t="shared" si="137"/>
        <v>1878.9583333333126</v>
      </c>
      <c r="D279">
        <f>'NOAA-AMO-Raw'!M$23</f>
        <v>0.47599999999999998</v>
      </c>
      <c r="K279">
        <f t="shared" si="129"/>
        <v>0</v>
      </c>
      <c r="N279">
        <f>[2]HadCRUT4!C280</f>
        <v>1872.9583333333126</v>
      </c>
      <c r="O279">
        <f>[2]HadCRUT4!D280</f>
        <v>-0.43</v>
      </c>
      <c r="V279">
        <f t="shared" si="130"/>
        <v>-127.04166666668743</v>
      </c>
      <c r="W279">
        <f t="shared" si="131"/>
        <v>-31.78</v>
      </c>
      <c r="X279">
        <f t="shared" si="132"/>
        <v>-32.21</v>
      </c>
      <c r="Y279">
        <f t="shared" si="143"/>
        <v>-31.598076923076917</v>
      </c>
      <c r="Z279">
        <f t="shared" si="144"/>
        <v>-31.84615384615385</v>
      </c>
      <c r="AB279">
        <v>2001.8749999999791</v>
      </c>
      <c r="AC279">
        <v>0.18</v>
      </c>
      <c r="AD279">
        <f t="shared" si="138"/>
        <v>0.12</v>
      </c>
      <c r="AE279">
        <f t="shared" si="133"/>
        <v>0.3</v>
      </c>
      <c r="AG279">
        <f t="shared" si="134"/>
        <v>1.8749999999790816</v>
      </c>
      <c r="AH279">
        <f t="shared" si="135"/>
        <v>-31.05</v>
      </c>
      <c r="AI279">
        <f t="shared" si="136"/>
        <v>-30.75</v>
      </c>
      <c r="AJ279">
        <f t="shared" si="145"/>
        <v>-31.049230769230771</v>
      </c>
      <c r="AK279">
        <f t="shared" si="146"/>
        <v>-30.748461538461534</v>
      </c>
      <c r="AP279">
        <v>1981.0419999999999</v>
      </c>
      <c r="AQ279">
        <v>339.36</v>
      </c>
      <c r="AR279">
        <f t="shared" si="139"/>
        <v>1361.1548770277343</v>
      </c>
      <c r="AS279">
        <f t="shared" si="141"/>
        <v>1361.1604391579119</v>
      </c>
      <c r="AT279">
        <f t="shared" si="140"/>
        <v>1360.9932814930014</v>
      </c>
      <c r="AU279">
        <f t="shared" si="142"/>
        <v>1360.9966814212228</v>
      </c>
      <c r="BB279">
        <f t="shared" si="148"/>
        <v>1876.2083333333132</v>
      </c>
      <c r="BC279">
        <v>187603</v>
      </c>
      <c r="BD279">
        <v>-0.91</v>
      </c>
      <c r="BE279">
        <f t="shared" si="147"/>
        <v>-0.30333333333333334</v>
      </c>
    </row>
    <row r="280" spans="1:57">
      <c r="A280">
        <f t="shared" si="149"/>
        <v>1879</v>
      </c>
      <c r="B280" t="s">
        <v>0</v>
      </c>
      <c r="C280">
        <f t="shared" si="137"/>
        <v>1879.0416666666458</v>
      </c>
      <c r="D280">
        <f>'NOAA-AMO-Raw'!B$24</f>
        <v>0.32800000000000001</v>
      </c>
      <c r="K280">
        <f t="shared" si="129"/>
        <v>0</v>
      </c>
      <c r="N280">
        <f>[2]HadCRUT4!C281</f>
        <v>1873.0416666666458</v>
      </c>
      <c r="O280">
        <f>[2]HadCRUT4!D281</f>
        <v>-1.7000000000000001E-2</v>
      </c>
      <c r="V280">
        <f t="shared" si="130"/>
        <v>-126.95833333335418</v>
      </c>
      <c r="W280">
        <f t="shared" si="131"/>
        <v>-31.367000000000001</v>
      </c>
      <c r="X280">
        <f t="shared" si="132"/>
        <v>-31.384</v>
      </c>
      <c r="Y280">
        <f t="shared" si="143"/>
        <v>-31.593538461538458</v>
      </c>
      <c r="Z280">
        <f t="shared" si="144"/>
        <v>-31.837076923076925</v>
      </c>
      <c r="AB280">
        <v>2001.9583333333123</v>
      </c>
      <c r="AC280">
        <v>0.16</v>
      </c>
      <c r="AD280">
        <f t="shared" si="138"/>
        <v>0.12</v>
      </c>
      <c r="AE280">
        <f t="shared" si="133"/>
        <v>0.28000000000000003</v>
      </c>
      <c r="AG280">
        <f t="shared" si="134"/>
        <v>1.9583333333123392</v>
      </c>
      <c r="AH280">
        <f t="shared" si="135"/>
        <v>-31.07</v>
      </c>
      <c r="AI280">
        <f t="shared" si="136"/>
        <v>-30.790000000000003</v>
      </c>
      <c r="AJ280">
        <f t="shared" si="145"/>
        <v>-31.041538461538469</v>
      </c>
      <c r="AK280">
        <f t="shared" si="146"/>
        <v>-30.733076923076922</v>
      </c>
      <c r="AP280">
        <v>1981.125</v>
      </c>
      <c r="AQ280">
        <v>340.51</v>
      </c>
      <c r="AR280">
        <f t="shared" si="139"/>
        <v>1361.1831606488749</v>
      </c>
      <c r="AS280">
        <f t="shared" si="141"/>
        <v>1361.158831059051</v>
      </c>
      <c r="AT280">
        <f t="shared" si="140"/>
        <v>1361.0105702436495</v>
      </c>
      <c r="AU280">
        <f t="shared" si="142"/>
        <v>1360.9956984487776</v>
      </c>
      <c r="BB280">
        <f t="shared" si="148"/>
        <v>1876.2916666666465</v>
      </c>
      <c r="BC280">
        <v>187604</v>
      </c>
      <c r="BD280">
        <v>-1.53</v>
      </c>
      <c r="BE280">
        <f t="shared" si="147"/>
        <v>-0.51</v>
      </c>
    </row>
    <row r="281" spans="1:57">
      <c r="A281">
        <f t="shared" si="149"/>
        <v>1879</v>
      </c>
      <c r="B281" t="s">
        <v>1</v>
      </c>
      <c r="C281">
        <f t="shared" si="137"/>
        <v>1879.1249999999791</v>
      </c>
      <c r="D281">
        <f>'NOAA-AMO-Raw'!C$24</f>
        <v>0.38400000000000001</v>
      </c>
      <c r="K281">
        <f t="shared" si="129"/>
        <v>0</v>
      </c>
      <c r="N281">
        <f>[2]HadCRUT4!C282</f>
        <v>1873.1249999999791</v>
      </c>
      <c r="O281">
        <f>[2]HadCRUT4!D282</f>
        <v>-0.34399999999999997</v>
      </c>
      <c r="V281">
        <f t="shared" si="130"/>
        <v>-126.87500000002092</v>
      </c>
      <c r="W281">
        <f t="shared" si="131"/>
        <v>-31.694000000000003</v>
      </c>
      <c r="X281">
        <f t="shared" si="132"/>
        <v>-32.038000000000004</v>
      </c>
      <c r="Y281">
        <f t="shared" si="143"/>
        <v>-31.597076923076919</v>
      </c>
      <c r="Z281">
        <f t="shared" si="144"/>
        <v>-31.844153846153844</v>
      </c>
      <c r="AB281">
        <v>2002.0416666666456</v>
      </c>
      <c r="AC281">
        <v>0.24</v>
      </c>
      <c r="AD281">
        <f t="shared" si="138"/>
        <v>0.12</v>
      </c>
      <c r="AE281">
        <f t="shared" si="133"/>
        <v>0.36</v>
      </c>
      <c r="AG281">
        <f t="shared" si="134"/>
        <v>2.0416666666455967</v>
      </c>
      <c r="AH281">
        <f t="shared" si="135"/>
        <v>-30.990000000000002</v>
      </c>
      <c r="AI281">
        <f t="shared" si="136"/>
        <v>-30.630000000000003</v>
      </c>
      <c r="AJ281">
        <f t="shared" si="145"/>
        <v>-31.02615384615385</v>
      </c>
      <c r="AK281">
        <f t="shared" si="146"/>
        <v>-30.702307692307688</v>
      </c>
      <c r="AP281">
        <v>1981.2080000000001</v>
      </c>
      <c r="AQ281">
        <v>341.57</v>
      </c>
      <c r="AR281">
        <f t="shared" si="139"/>
        <v>1361.2092307692308</v>
      </c>
      <c r="AS281">
        <f t="shared" si="141"/>
        <v>1361.1578283621141</v>
      </c>
      <c r="AT281">
        <f t="shared" si="140"/>
        <v>1361.0265059616381</v>
      </c>
      <c r="AU281">
        <f t="shared" si="142"/>
        <v>1360.9950855365473</v>
      </c>
      <c r="BB281">
        <f t="shared" si="148"/>
        <v>1876.3749999999798</v>
      </c>
      <c r="BC281">
        <v>187605</v>
      </c>
      <c r="BD281">
        <v>-1.57</v>
      </c>
      <c r="BE281">
        <f t="shared" si="147"/>
        <v>-0.52333333333333332</v>
      </c>
    </row>
    <row r="282" spans="1:57">
      <c r="A282">
        <f t="shared" si="149"/>
        <v>1879</v>
      </c>
      <c r="B282" t="s">
        <v>2</v>
      </c>
      <c r="C282">
        <f t="shared" si="137"/>
        <v>1879.2083333333123</v>
      </c>
      <c r="D282">
        <f>'NOAA-AMO-Raw'!D$24</f>
        <v>2.5000000000000001E-2</v>
      </c>
      <c r="K282">
        <f t="shared" si="129"/>
        <v>0</v>
      </c>
      <c r="N282">
        <f>[2]HadCRUT4!C283</f>
        <v>1873.2083333333123</v>
      </c>
      <c r="O282">
        <f>[2]HadCRUT4!D283</f>
        <v>-0.27600000000000002</v>
      </c>
      <c r="V282">
        <f t="shared" si="130"/>
        <v>-126.79166666668766</v>
      </c>
      <c r="W282">
        <f t="shared" si="131"/>
        <v>-31.626000000000001</v>
      </c>
      <c r="X282">
        <f t="shared" si="132"/>
        <v>-31.902000000000001</v>
      </c>
      <c r="Y282">
        <f t="shared" si="143"/>
        <v>-31.622615384615383</v>
      </c>
      <c r="Z282">
        <f t="shared" si="144"/>
        <v>-31.895230769230768</v>
      </c>
      <c r="AB282">
        <v>2002.1249999999789</v>
      </c>
      <c r="AC282">
        <v>0.3</v>
      </c>
      <c r="AD282">
        <f t="shared" si="138"/>
        <v>0.12</v>
      </c>
      <c r="AE282">
        <f t="shared" si="133"/>
        <v>0.42</v>
      </c>
      <c r="AG282">
        <f t="shared" si="134"/>
        <v>2.1249999999788542</v>
      </c>
      <c r="AH282">
        <f t="shared" si="135"/>
        <v>-30.93</v>
      </c>
      <c r="AI282">
        <f t="shared" si="136"/>
        <v>-30.51</v>
      </c>
      <c r="AJ282">
        <f t="shared" si="145"/>
        <v>-31.018461538461544</v>
      </c>
      <c r="AK282">
        <f t="shared" si="146"/>
        <v>-30.686923076923073</v>
      </c>
      <c r="AP282">
        <v>1981.2919999999999</v>
      </c>
      <c r="AQ282">
        <v>342.56</v>
      </c>
      <c r="AR282">
        <f t="shared" si="139"/>
        <v>1361.2335792778651</v>
      </c>
      <c r="AS282">
        <f t="shared" si="141"/>
        <v>1361.1597580807475</v>
      </c>
      <c r="AT282">
        <f t="shared" si="140"/>
        <v>1361.0413893208915</v>
      </c>
      <c r="AU282">
        <f t="shared" si="142"/>
        <v>1360.9962651034812</v>
      </c>
      <c r="BB282">
        <f t="shared" si="148"/>
        <v>1876.458333333313</v>
      </c>
      <c r="BC282">
        <v>187606</v>
      </c>
      <c r="BD282">
        <v>-0.82</v>
      </c>
      <c r="BE282">
        <f t="shared" si="147"/>
        <v>-0.27333333333333332</v>
      </c>
    </row>
    <row r="283" spans="1:57">
      <c r="A283">
        <f t="shared" si="149"/>
        <v>1879</v>
      </c>
      <c r="B283" t="s">
        <v>3</v>
      </c>
      <c r="C283">
        <f t="shared" si="137"/>
        <v>1879.2916666666456</v>
      </c>
      <c r="D283">
        <f>'NOAA-AMO-Raw'!E$24</f>
        <v>4.2999999999999997E-2</v>
      </c>
      <c r="K283">
        <f t="shared" si="129"/>
        <v>0</v>
      </c>
      <c r="N283">
        <f>[2]HadCRUT4!C284</f>
        <v>1873.2916666666456</v>
      </c>
      <c r="O283">
        <f>[2]HadCRUT4!D284</f>
        <v>-0.52300000000000002</v>
      </c>
      <c r="V283">
        <f t="shared" si="130"/>
        <v>-126.7083333333544</v>
      </c>
      <c r="W283">
        <f t="shared" si="131"/>
        <v>-31.873000000000001</v>
      </c>
      <c r="X283">
        <f t="shared" si="132"/>
        <v>-32.396000000000001</v>
      </c>
      <c r="Y283">
        <f t="shared" si="143"/>
        <v>-31.643692307692309</v>
      </c>
      <c r="Z283">
        <f t="shared" si="144"/>
        <v>-31.937384615384612</v>
      </c>
      <c r="AB283">
        <v>2002.2083333333121</v>
      </c>
      <c r="AC283">
        <v>0.24</v>
      </c>
      <c r="AD283">
        <f t="shared" si="138"/>
        <v>0.12</v>
      </c>
      <c r="AE283">
        <f t="shared" si="133"/>
        <v>0.36</v>
      </c>
      <c r="AG283">
        <f t="shared" si="134"/>
        <v>2.2083333333121118</v>
      </c>
      <c r="AH283">
        <f t="shared" si="135"/>
        <v>-30.990000000000002</v>
      </c>
      <c r="AI283">
        <f t="shared" si="136"/>
        <v>-30.630000000000003</v>
      </c>
      <c r="AJ283">
        <f t="shared" si="145"/>
        <v>-31.022307692307699</v>
      </c>
      <c r="AK283">
        <f t="shared" si="146"/>
        <v>-30.694615384615382</v>
      </c>
      <c r="AP283">
        <v>1981.375</v>
      </c>
      <c r="AQ283">
        <v>343.01</v>
      </c>
      <c r="AR283">
        <f t="shared" si="139"/>
        <v>1361.2446467817897</v>
      </c>
      <c r="AS283">
        <f t="shared" si="141"/>
        <v>1361.1645634585198</v>
      </c>
      <c r="AT283">
        <f t="shared" si="140"/>
        <v>1361.0481544841887</v>
      </c>
      <c r="AU283">
        <f t="shared" si="142"/>
        <v>1360.999202456434</v>
      </c>
      <c r="BB283">
        <f t="shared" si="148"/>
        <v>1876.5416666666463</v>
      </c>
      <c r="BC283">
        <v>187607</v>
      </c>
      <c r="BD283">
        <v>-2.21</v>
      </c>
      <c r="BE283">
        <f t="shared" si="147"/>
        <v>-0.73666666666666669</v>
      </c>
    </row>
    <row r="284" spans="1:57">
      <c r="A284">
        <f t="shared" si="149"/>
        <v>1879</v>
      </c>
      <c r="B284" t="s">
        <v>4</v>
      </c>
      <c r="C284">
        <f t="shared" si="137"/>
        <v>1879.3749999999789</v>
      </c>
      <c r="D284">
        <f>'NOAA-AMO-Raw'!F$24</f>
        <v>0.251</v>
      </c>
      <c r="K284">
        <f t="shared" si="129"/>
        <v>0</v>
      </c>
      <c r="N284">
        <f>[2]HadCRUT4!C285</f>
        <v>1873.3749999999789</v>
      </c>
      <c r="O284">
        <f>[2]HadCRUT4!D285</f>
        <v>-0.41299999999999998</v>
      </c>
      <c r="V284">
        <f t="shared" si="130"/>
        <v>-126.62500000002115</v>
      </c>
      <c r="W284">
        <f t="shared" si="131"/>
        <v>-31.763000000000002</v>
      </c>
      <c r="X284">
        <f t="shared" si="132"/>
        <v>-32.176000000000002</v>
      </c>
      <c r="Y284">
        <f t="shared" si="143"/>
        <v>-31.662076923076921</v>
      </c>
      <c r="Z284">
        <f t="shared" si="144"/>
        <v>-31.974153846153847</v>
      </c>
      <c r="AB284">
        <v>2002.2916666666454</v>
      </c>
      <c r="AC284">
        <v>0.23</v>
      </c>
      <c r="AD284">
        <f t="shared" si="138"/>
        <v>0.12</v>
      </c>
      <c r="AE284">
        <f t="shared" si="133"/>
        <v>0.35</v>
      </c>
      <c r="AG284">
        <f t="shared" si="134"/>
        <v>2.2916666666453693</v>
      </c>
      <c r="AH284">
        <f t="shared" si="135"/>
        <v>-31</v>
      </c>
      <c r="AI284">
        <f t="shared" si="136"/>
        <v>-30.650000000000002</v>
      </c>
      <c r="AJ284">
        <f t="shared" si="145"/>
        <v>-31.016923076923085</v>
      </c>
      <c r="AK284">
        <f t="shared" si="146"/>
        <v>-30.683846153846154</v>
      </c>
      <c r="AP284">
        <v>1981.4580000000001</v>
      </c>
      <c r="AQ284">
        <v>342.49</v>
      </c>
      <c r="AR284">
        <f t="shared" si="139"/>
        <v>1361.2318576661435</v>
      </c>
      <c r="AS284">
        <f t="shared" si="141"/>
        <v>1361.1696526184437</v>
      </c>
      <c r="AT284">
        <f t="shared" si="140"/>
        <v>1361.0403369621565</v>
      </c>
      <c r="AU284">
        <f t="shared" si="142"/>
        <v>1361.0023132751126</v>
      </c>
      <c r="BB284">
        <f t="shared" si="148"/>
        <v>1876.6249999999795</v>
      </c>
      <c r="BC284">
        <v>187608</v>
      </c>
      <c r="BD284">
        <v>-2.16</v>
      </c>
      <c r="BE284">
        <f t="shared" si="147"/>
        <v>-0.72000000000000008</v>
      </c>
    </row>
    <row r="285" spans="1:57">
      <c r="A285">
        <f t="shared" si="149"/>
        <v>1879</v>
      </c>
      <c r="B285" t="s">
        <v>5</v>
      </c>
      <c r="C285">
        <f t="shared" si="137"/>
        <v>1879.4583333333121</v>
      </c>
      <c r="D285">
        <f>'NOAA-AMO-Raw'!G$24</f>
        <v>0.18099999999999999</v>
      </c>
      <c r="K285">
        <f t="shared" si="129"/>
        <v>0</v>
      </c>
      <c r="N285">
        <f>[2]HadCRUT4!C286</f>
        <v>1873.4583333333121</v>
      </c>
      <c r="O285">
        <f>[2]HadCRUT4!D286</f>
        <v>-0.25900000000000001</v>
      </c>
      <c r="V285">
        <f t="shared" si="130"/>
        <v>-126.54166666668789</v>
      </c>
      <c r="W285">
        <f t="shared" si="131"/>
        <v>-31.609000000000002</v>
      </c>
      <c r="X285">
        <f t="shared" si="132"/>
        <v>-31.868000000000002</v>
      </c>
      <c r="Y285">
        <f t="shared" si="143"/>
        <v>-31.664153846153848</v>
      </c>
      <c r="Z285">
        <f t="shared" si="144"/>
        <v>-31.978307692307688</v>
      </c>
      <c r="AB285">
        <v>2002.3749999999786</v>
      </c>
      <c r="AC285">
        <v>0.25</v>
      </c>
      <c r="AD285">
        <f t="shared" si="138"/>
        <v>0.12</v>
      </c>
      <c r="AE285">
        <f t="shared" si="133"/>
        <v>0.37</v>
      </c>
      <c r="AG285">
        <f t="shared" si="134"/>
        <v>2.3749999999786269</v>
      </c>
      <c r="AH285">
        <f t="shared" si="135"/>
        <v>-30.98</v>
      </c>
      <c r="AI285">
        <f t="shared" si="136"/>
        <v>-30.610000000000003</v>
      </c>
      <c r="AJ285">
        <f t="shared" si="145"/>
        <v>-31.015384615384622</v>
      </c>
      <c r="AK285">
        <f t="shared" si="146"/>
        <v>-30.680769230769233</v>
      </c>
      <c r="AP285">
        <v>1981.5419999999999</v>
      </c>
      <c r="AQ285">
        <v>340.68</v>
      </c>
      <c r="AR285">
        <f t="shared" si="139"/>
        <v>1361.1873417059132</v>
      </c>
      <c r="AS285">
        <f t="shared" si="141"/>
        <v>1361.1746282655074</v>
      </c>
      <c r="AT285">
        <f t="shared" si="140"/>
        <v>1361.013125972006</v>
      </c>
      <c r="AU285">
        <f t="shared" si="142"/>
        <v>1361.0053547075008</v>
      </c>
      <c r="BB285">
        <f t="shared" si="148"/>
        <v>1876.7083333333128</v>
      </c>
      <c r="BC285">
        <v>187609</v>
      </c>
      <c r="BD285">
        <v>-1.48</v>
      </c>
      <c r="BE285">
        <f t="shared" si="147"/>
        <v>-0.49333333333333335</v>
      </c>
    </row>
    <row r="286" spans="1:57">
      <c r="A286">
        <f t="shared" si="149"/>
        <v>1879</v>
      </c>
      <c r="B286" t="s">
        <v>6</v>
      </c>
      <c r="C286">
        <f t="shared" si="137"/>
        <v>1879.5416666666454</v>
      </c>
      <c r="D286">
        <f>'NOAA-AMO-Raw'!H$24</f>
        <v>0.09</v>
      </c>
      <c r="K286">
        <f t="shared" ref="K286:K349" si="150">K285</f>
        <v>0</v>
      </c>
      <c r="N286">
        <f>[2]HadCRUT4!C287</f>
        <v>1873.5416666666454</v>
      </c>
      <c r="O286">
        <f>[2]HadCRUT4!D287</f>
        <v>-0.152</v>
      </c>
      <c r="V286">
        <f t="shared" si="130"/>
        <v>-126.45833333335463</v>
      </c>
      <c r="W286">
        <f t="shared" si="131"/>
        <v>-31.502000000000002</v>
      </c>
      <c r="X286">
        <f t="shared" si="132"/>
        <v>-31.654</v>
      </c>
      <c r="Y286">
        <f t="shared" si="143"/>
        <v>-31.626769230769234</v>
      </c>
      <c r="Z286">
        <f t="shared" si="144"/>
        <v>-31.90353846153846</v>
      </c>
      <c r="AB286">
        <v>2002.4583333333119</v>
      </c>
      <c r="AC286">
        <v>0.3</v>
      </c>
      <c r="AD286">
        <f t="shared" si="138"/>
        <v>0.12</v>
      </c>
      <c r="AE286">
        <f t="shared" si="133"/>
        <v>0.42</v>
      </c>
      <c r="AG286">
        <f t="shared" si="134"/>
        <v>2.4583333333118844</v>
      </c>
      <c r="AH286">
        <f t="shared" si="135"/>
        <v>-30.93</v>
      </c>
      <c r="AI286">
        <f t="shared" si="136"/>
        <v>-30.51</v>
      </c>
      <c r="AJ286">
        <f t="shared" si="145"/>
        <v>-31.017692307692307</v>
      </c>
      <c r="AK286">
        <f t="shared" si="146"/>
        <v>-30.685384615384617</v>
      </c>
      <c r="AP286">
        <v>1981.625</v>
      </c>
      <c r="AQ286">
        <v>338.49</v>
      </c>
      <c r="AR286">
        <f t="shared" si="139"/>
        <v>1361.1334798534799</v>
      </c>
      <c r="AS286">
        <f t="shared" si="141"/>
        <v>1361.1790363482673</v>
      </c>
      <c r="AT286">
        <f t="shared" si="140"/>
        <v>1360.9802021772939</v>
      </c>
      <c r="AU286">
        <f t="shared" si="142"/>
        <v>1361.008049208438</v>
      </c>
      <c r="BB286">
        <f t="shared" si="148"/>
        <v>1876.7916666666461</v>
      </c>
      <c r="BC286">
        <v>187610</v>
      </c>
      <c r="BD286">
        <v>-0.4</v>
      </c>
      <c r="BE286">
        <f t="shared" si="147"/>
        <v>-0.13333333333333333</v>
      </c>
    </row>
    <row r="287" spans="1:57">
      <c r="A287">
        <f t="shared" si="149"/>
        <v>1879</v>
      </c>
      <c r="B287" t="s">
        <v>7</v>
      </c>
      <c r="C287">
        <f t="shared" si="137"/>
        <v>1879.6249999999786</v>
      </c>
      <c r="D287">
        <f>'NOAA-AMO-Raw'!I$24</f>
        <v>2.1000000000000001E-2</v>
      </c>
      <c r="K287">
        <f t="shared" si="150"/>
        <v>0</v>
      </c>
      <c r="N287">
        <f>[2]HadCRUT4!C288</f>
        <v>1873.6249999999786</v>
      </c>
      <c r="O287">
        <f>[2]HadCRUT4!D288</f>
        <v>-0.16300000000000001</v>
      </c>
      <c r="V287">
        <f t="shared" si="130"/>
        <v>-126.37500000002137</v>
      </c>
      <c r="W287">
        <f t="shared" si="131"/>
        <v>-31.513000000000002</v>
      </c>
      <c r="X287">
        <f t="shared" si="132"/>
        <v>-31.676000000000002</v>
      </c>
      <c r="Y287">
        <f t="shared" si="143"/>
        <v>-31.659307692307696</v>
      </c>
      <c r="Z287">
        <f t="shared" si="144"/>
        <v>-31.968615384615383</v>
      </c>
      <c r="AB287">
        <v>2002.5416666666451</v>
      </c>
      <c r="AC287">
        <v>0.23</v>
      </c>
      <c r="AD287">
        <f t="shared" si="138"/>
        <v>0.12</v>
      </c>
      <c r="AE287">
        <f t="shared" si="133"/>
        <v>0.35</v>
      </c>
      <c r="AG287">
        <f t="shared" si="134"/>
        <v>2.541666666645142</v>
      </c>
      <c r="AH287">
        <f t="shared" si="135"/>
        <v>-31</v>
      </c>
      <c r="AI287">
        <f t="shared" si="136"/>
        <v>-30.650000000000002</v>
      </c>
      <c r="AJ287">
        <f t="shared" si="145"/>
        <v>-31.003846153846151</v>
      </c>
      <c r="AK287">
        <f t="shared" si="146"/>
        <v>-30.657692307692312</v>
      </c>
      <c r="AP287">
        <v>1981.7080000000001</v>
      </c>
      <c r="AQ287">
        <v>336.92</v>
      </c>
      <c r="AR287">
        <f t="shared" si="139"/>
        <v>1361.0948665620094</v>
      </c>
      <c r="AS287">
        <f t="shared" si="141"/>
        <v>1361.1834822686471</v>
      </c>
      <c r="AT287">
        <f t="shared" si="140"/>
        <v>1360.9565992742353</v>
      </c>
      <c r="AU287">
        <f t="shared" si="142"/>
        <v>1361.0107668381386</v>
      </c>
      <c r="BB287">
        <f t="shared" si="148"/>
        <v>1876.8749999999793</v>
      </c>
      <c r="BC287">
        <v>187611</v>
      </c>
      <c r="BD287">
        <v>-0.04</v>
      </c>
      <c r="BE287">
        <f t="shared" si="147"/>
        <v>-1.3333333333333334E-2</v>
      </c>
    </row>
    <row r="288" spans="1:57">
      <c r="A288">
        <f t="shared" si="149"/>
        <v>1879</v>
      </c>
      <c r="B288" t="s">
        <v>8</v>
      </c>
      <c r="C288">
        <f t="shared" si="137"/>
        <v>1879.7083333333119</v>
      </c>
      <c r="D288">
        <f>'NOAA-AMO-Raw'!J$24</f>
        <v>-1.7000000000000001E-2</v>
      </c>
      <c r="K288">
        <f t="shared" si="150"/>
        <v>0</v>
      </c>
      <c r="N288">
        <f>[2]HadCRUT4!C289</f>
        <v>1873.7083333333119</v>
      </c>
      <c r="O288">
        <f>[2]HadCRUT4!D289</f>
        <v>-0.35899999999999999</v>
      </c>
      <c r="V288">
        <f t="shared" si="130"/>
        <v>-126.29166666668812</v>
      </c>
      <c r="W288">
        <f t="shared" si="131"/>
        <v>-31.709000000000003</v>
      </c>
      <c r="X288">
        <f t="shared" si="132"/>
        <v>-32.067999999999998</v>
      </c>
      <c r="Y288">
        <f t="shared" si="143"/>
        <v>-31.67623076923077</v>
      </c>
      <c r="Z288">
        <f t="shared" si="144"/>
        <v>-32.002461538461539</v>
      </c>
      <c r="AB288">
        <v>2002.6249999999784</v>
      </c>
      <c r="AC288">
        <v>0.18</v>
      </c>
      <c r="AD288">
        <f t="shared" si="138"/>
        <v>0.12</v>
      </c>
      <c r="AE288">
        <f t="shared" si="133"/>
        <v>0.3</v>
      </c>
      <c r="AG288">
        <f t="shared" si="134"/>
        <v>2.6249999999783995</v>
      </c>
      <c r="AH288">
        <f t="shared" si="135"/>
        <v>-31.05</v>
      </c>
      <c r="AI288">
        <f t="shared" si="136"/>
        <v>-30.75</v>
      </c>
      <c r="AJ288">
        <f t="shared" si="145"/>
        <v>-31.003076923076925</v>
      </c>
      <c r="AK288">
        <f t="shared" si="146"/>
        <v>-30.656153846153849</v>
      </c>
      <c r="AP288">
        <v>1981.7919999999999</v>
      </c>
      <c r="AQ288">
        <v>337.12</v>
      </c>
      <c r="AR288">
        <f t="shared" si="139"/>
        <v>1361.0997854526427</v>
      </c>
      <c r="AS288">
        <f t="shared" si="141"/>
        <v>1361.1879281890272</v>
      </c>
      <c r="AT288">
        <f t="shared" si="140"/>
        <v>1360.9596060134784</v>
      </c>
      <c r="AU288">
        <f t="shared" si="142"/>
        <v>1361.0134844678391</v>
      </c>
      <c r="BB288">
        <f t="shared" si="148"/>
        <v>1876.9583333333126</v>
      </c>
      <c r="BC288">
        <v>187612</v>
      </c>
      <c r="BD288">
        <v>-0.24</v>
      </c>
      <c r="BE288">
        <f t="shared" si="147"/>
        <v>-0.08</v>
      </c>
    </row>
    <row r="289" spans="1:57">
      <c r="A289">
        <f t="shared" si="149"/>
        <v>1879</v>
      </c>
      <c r="B289" t="s">
        <v>9</v>
      </c>
      <c r="C289">
        <f t="shared" si="137"/>
        <v>1879.7916666666451</v>
      </c>
      <c r="D289">
        <f>'NOAA-AMO-Raw'!K$24</f>
        <v>6.7000000000000004E-2</v>
      </c>
      <c r="K289">
        <f t="shared" si="150"/>
        <v>0</v>
      </c>
      <c r="N289">
        <f>[2]HadCRUT4!C290</f>
        <v>1873.7916666666451</v>
      </c>
      <c r="O289">
        <f>[2]HadCRUT4!D290</f>
        <v>-0.40500000000000003</v>
      </c>
      <c r="V289">
        <f t="shared" si="130"/>
        <v>-126.20833333335486</v>
      </c>
      <c r="W289">
        <f t="shared" si="131"/>
        <v>-31.755000000000003</v>
      </c>
      <c r="X289">
        <f t="shared" si="132"/>
        <v>-32.160000000000004</v>
      </c>
      <c r="Y289">
        <f t="shared" si="143"/>
        <v>-31.694461538461539</v>
      </c>
      <c r="Z289">
        <f t="shared" si="144"/>
        <v>-32.038923076923076</v>
      </c>
      <c r="AB289">
        <v>2002.7083333333117</v>
      </c>
      <c r="AC289">
        <v>0.2</v>
      </c>
      <c r="AD289">
        <f t="shared" si="138"/>
        <v>0.12</v>
      </c>
      <c r="AE289">
        <f t="shared" si="133"/>
        <v>0.32</v>
      </c>
      <c r="AG289">
        <f t="shared" si="134"/>
        <v>2.708333333311657</v>
      </c>
      <c r="AH289">
        <f t="shared" si="135"/>
        <v>-31.03</v>
      </c>
      <c r="AI289">
        <f t="shared" si="136"/>
        <v>-30.71</v>
      </c>
      <c r="AJ289">
        <f t="shared" si="145"/>
        <v>-31.014615384615386</v>
      </c>
      <c r="AK289">
        <f t="shared" si="146"/>
        <v>-30.679230769230774</v>
      </c>
      <c r="AP289">
        <v>1981.875</v>
      </c>
      <c r="AQ289">
        <v>338.59</v>
      </c>
      <c r="AR289">
        <f t="shared" si="139"/>
        <v>1361.1359392987965</v>
      </c>
      <c r="AS289">
        <f t="shared" si="141"/>
        <v>1361.1919200579641</v>
      </c>
      <c r="AT289">
        <f t="shared" si="140"/>
        <v>1360.9817055469155</v>
      </c>
      <c r="AU289">
        <f t="shared" si="142"/>
        <v>1361.0159245523787</v>
      </c>
      <c r="BB289">
        <f t="shared" si="148"/>
        <v>1877.0416666666458</v>
      </c>
      <c r="BC289">
        <v>187701</v>
      </c>
      <c r="BD289">
        <v>-0.13</v>
      </c>
      <c r="BE289">
        <f t="shared" si="147"/>
        <v>-4.3333333333333335E-2</v>
      </c>
    </row>
    <row r="290" spans="1:57">
      <c r="A290">
        <f t="shared" si="149"/>
        <v>1879</v>
      </c>
      <c r="B290" t="s">
        <v>10</v>
      </c>
      <c r="C290">
        <f t="shared" si="137"/>
        <v>1879.8749999999784</v>
      </c>
      <c r="D290">
        <f>'NOAA-AMO-Raw'!L$24</f>
        <v>7.3999999999999996E-2</v>
      </c>
      <c r="K290">
        <f t="shared" si="150"/>
        <v>0</v>
      </c>
      <c r="N290">
        <f>[2]HadCRUT4!C291</f>
        <v>1873.8749999999784</v>
      </c>
      <c r="O290">
        <f>[2]HadCRUT4!D291</f>
        <v>-0.46700000000000003</v>
      </c>
      <c r="V290">
        <f t="shared" si="130"/>
        <v>-126.1250000000216</v>
      </c>
      <c r="W290">
        <f t="shared" si="131"/>
        <v>-31.817</v>
      </c>
      <c r="X290">
        <f t="shared" si="132"/>
        <v>-32.283999999999999</v>
      </c>
      <c r="Y290">
        <f t="shared" si="143"/>
        <v>-31.690461538461541</v>
      </c>
      <c r="Z290">
        <f t="shared" si="144"/>
        <v>-32.030923076923081</v>
      </c>
      <c r="AB290">
        <v>2002.7916666666449</v>
      </c>
      <c r="AC290">
        <v>7.0000000000000007E-2</v>
      </c>
      <c r="AD290">
        <f t="shared" si="138"/>
        <v>0.12</v>
      </c>
      <c r="AE290">
        <f t="shared" si="133"/>
        <v>0.19</v>
      </c>
      <c r="AG290">
        <f t="shared" si="134"/>
        <v>2.7916666666449146</v>
      </c>
      <c r="AH290">
        <f t="shared" si="135"/>
        <v>-31.16</v>
      </c>
      <c r="AI290">
        <f t="shared" si="136"/>
        <v>-30.970000000000002</v>
      </c>
      <c r="AJ290">
        <f t="shared" si="145"/>
        <v>-31.021538461538459</v>
      </c>
      <c r="AK290">
        <f t="shared" si="146"/>
        <v>-30.693076923076926</v>
      </c>
      <c r="AP290">
        <v>1981.9580000000001</v>
      </c>
      <c r="AQ290">
        <v>339.9</v>
      </c>
      <c r="AR290">
        <f t="shared" si="139"/>
        <v>1361.1681580324439</v>
      </c>
      <c r="AS290">
        <f t="shared" si="141"/>
        <v>1361.1933768063441</v>
      </c>
      <c r="AT290">
        <f t="shared" si="140"/>
        <v>1361.0013996889579</v>
      </c>
      <c r="AU290">
        <f t="shared" si="142"/>
        <v>1361.0168150097697</v>
      </c>
      <c r="BB290">
        <f t="shared" si="148"/>
        <v>1877.1249999999791</v>
      </c>
      <c r="BC290">
        <v>187702</v>
      </c>
      <c r="BD290">
        <v>-0.08</v>
      </c>
      <c r="BE290">
        <f t="shared" si="147"/>
        <v>-2.6666666666666668E-2</v>
      </c>
    </row>
    <row r="291" spans="1:57">
      <c r="A291">
        <f t="shared" si="149"/>
        <v>1879</v>
      </c>
      <c r="B291" t="s">
        <v>11</v>
      </c>
      <c r="C291">
        <f t="shared" si="137"/>
        <v>1879.9583333333117</v>
      </c>
      <c r="D291">
        <f>'NOAA-AMO-Raw'!M$24</f>
        <v>0.124</v>
      </c>
      <c r="K291">
        <f t="shared" si="150"/>
        <v>0</v>
      </c>
      <c r="N291">
        <f>[2]HadCRUT4!C292</f>
        <v>1873.9583333333117</v>
      </c>
      <c r="O291">
        <f>[2]HadCRUT4!D292</f>
        <v>-0.27600000000000002</v>
      </c>
      <c r="V291">
        <f t="shared" si="130"/>
        <v>-126.04166666668834</v>
      </c>
      <c r="W291">
        <f t="shared" si="131"/>
        <v>-31.626000000000001</v>
      </c>
      <c r="X291">
        <f t="shared" si="132"/>
        <v>-31.902000000000001</v>
      </c>
      <c r="Y291">
        <f t="shared" si="143"/>
        <v>-31.694230769230778</v>
      </c>
      <c r="Z291">
        <f t="shared" si="144"/>
        <v>-32.038461538461547</v>
      </c>
      <c r="AB291">
        <v>2002.8749999999782</v>
      </c>
      <c r="AC291">
        <v>0.21</v>
      </c>
      <c r="AD291">
        <f t="shared" si="138"/>
        <v>0.12</v>
      </c>
      <c r="AE291">
        <f t="shared" si="133"/>
        <v>0.32999999999999996</v>
      </c>
      <c r="AG291">
        <f t="shared" si="134"/>
        <v>2.8749999999781721</v>
      </c>
      <c r="AH291">
        <f t="shared" si="135"/>
        <v>-31.020000000000003</v>
      </c>
      <c r="AI291">
        <f t="shared" si="136"/>
        <v>-30.69</v>
      </c>
      <c r="AJ291">
        <f t="shared" si="145"/>
        <v>-31.023076923076925</v>
      </c>
      <c r="AK291">
        <f t="shared" si="146"/>
        <v>-30.696153846153848</v>
      </c>
      <c r="AP291">
        <v>1982.0419999999999</v>
      </c>
      <c r="AQ291">
        <v>340.92</v>
      </c>
      <c r="AR291">
        <f t="shared" si="139"/>
        <v>1361.193244374673</v>
      </c>
      <c r="AS291">
        <f t="shared" si="141"/>
        <v>1361.1928849172805</v>
      </c>
      <c r="AT291">
        <f t="shared" si="140"/>
        <v>1361.0167340590979</v>
      </c>
      <c r="AU291">
        <f t="shared" si="142"/>
        <v>1361.0165143358454</v>
      </c>
      <c r="BB291">
        <f t="shared" si="148"/>
        <v>1877.2083333333123</v>
      </c>
      <c r="BC291">
        <v>187703</v>
      </c>
      <c r="BD291">
        <v>-0.08</v>
      </c>
      <c r="BE291">
        <f t="shared" si="147"/>
        <v>-2.6666666666666668E-2</v>
      </c>
    </row>
    <row r="292" spans="1:57">
      <c r="A292">
        <f t="shared" si="149"/>
        <v>1880</v>
      </c>
      <c r="B292" t="s">
        <v>0</v>
      </c>
      <c r="C292">
        <f t="shared" si="137"/>
        <v>1880.0416666666449</v>
      </c>
      <c r="D292">
        <f>'NOAA-AMO-Raw'!B$25</f>
        <v>8.2000000000000003E-2</v>
      </c>
      <c r="K292">
        <f t="shared" si="150"/>
        <v>0</v>
      </c>
      <c r="N292">
        <f>[2]HadCRUT4!C293</f>
        <v>1874.0416666666449</v>
      </c>
      <c r="O292">
        <f>[2]HadCRUT4!D293</f>
        <v>5.6000000000000001E-2</v>
      </c>
      <c r="V292">
        <f t="shared" si="130"/>
        <v>-125.95833333335509</v>
      </c>
      <c r="W292">
        <f t="shared" si="131"/>
        <v>-31.294</v>
      </c>
      <c r="X292">
        <f t="shared" si="132"/>
        <v>-31.238000000000003</v>
      </c>
      <c r="Y292">
        <f t="shared" si="143"/>
        <v>-31.687923076923081</v>
      </c>
      <c r="Z292">
        <f t="shared" si="144"/>
        <v>-32.02584615384616</v>
      </c>
      <c r="AB292">
        <v>2002.9583333333114</v>
      </c>
      <c r="AC292">
        <v>0.15</v>
      </c>
      <c r="AD292">
        <f t="shared" si="138"/>
        <v>0.12</v>
      </c>
      <c r="AE292">
        <f t="shared" si="133"/>
        <v>0.27</v>
      </c>
      <c r="AG292">
        <f t="shared" si="134"/>
        <v>2.9583333333114297</v>
      </c>
      <c r="AH292">
        <f t="shared" si="135"/>
        <v>-31.080000000000002</v>
      </c>
      <c r="AI292">
        <f t="shared" si="136"/>
        <v>-30.810000000000002</v>
      </c>
      <c r="AJ292">
        <f t="shared" si="145"/>
        <v>-31.042307692307695</v>
      </c>
      <c r="AK292">
        <f t="shared" si="146"/>
        <v>-30.734615384615385</v>
      </c>
      <c r="AP292">
        <v>1982.125</v>
      </c>
      <c r="AQ292">
        <v>341.69</v>
      </c>
      <c r="AR292">
        <f t="shared" si="139"/>
        <v>1361.2121821036108</v>
      </c>
      <c r="AS292">
        <f t="shared" si="141"/>
        <v>1361.1918065451032</v>
      </c>
      <c r="AT292">
        <f t="shared" si="140"/>
        <v>1361.028310005184</v>
      </c>
      <c r="AU292">
        <f t="shared" si="142"/>
        <v>1361.0158551660884</v>
      </c>
      <c r="BB292">
        <f t="shared" si="148"/>
        <v>1877.2916666666456</v>
      </c>
      <c r="BC292">
        <v>187704</v>
      </c>
      <c r="BD292">
        <v>-0.68</v>
      </c>
      <c r="BE292">
        <f t="shared" si="147"/>
        <v>-0.22666666666666668</v>
      </c>
    </row>
    <row r="293" spans="1:57">
      <c r="A293">
        <f t="shared" si="149"/>
        <v>1880</v>
      </c>
      <c r="B293" t="s">
        <v>1</v>
      </c>
      <c r="C293">
        <f t="shared" si="137"/>
        <v>1880.1249999999782</v>
      </c>
      <c r="D293">
        <f>'NOAA-AMO-Raw'!C$25</f>
        <v>8.9999999999999993E-3</v>
      </c>
      <c r="K293">
        <f t="shared" si="150"/>
        <v>0</v>
      </c>
      <c r="N293">
        <f>[2]HadCRUT4!C294</f>
        <v>1874.1249999999782</v>
      </c>
      <c r="O293">
        <f>[2]HadCRUT4!D294</f>
        <v>-0.44</v>
      </c>
      <c r="V293">
        <f t="shared" si="130"/>
        <v>-125.87500000002183</v>
      </c>
      <c r="W293">
        <f t="shared" si="131"/>
        <v>-31.790000000000003</v>
      </c>
      <c r="X293">
        <f t="shared" si="132"/>
        <v>-32.230000000000004</v>
      </c>
      <c r="Y293">
        <f t="shared" si="143"/>
        <v>-31.704769230769234</v>
      </c>
      <c r="Z293">
        <f t="shared" si="144"/>
        <v>-32.059538461538466</v>
      </c>
      <c r="AB293">
        <v>2003.0416666666447</v>
      </c>
      <c r="AC293">
        <v>0.34</v>
      </c>
      <c r="AD293">
        <f t="shared" si="138"/>
        <v>0.12</v>
      </c>
      <c r="AE293">
        <f t="shared" si="133"/>
        <v>0.46</v>
      </c>
      <c r="AG293">
        <f t="shared" si="134"/>
        <v>3.0416666666446872</v>
      </c>
      <c r="AH293">
        <f t="shared" si="135"/>
        <v>-30.89</v>
      </c>
      <c r="AI293">
        <f t="shared" si="136"/>
        <v>-30.43</v>
      </c>
      <c r="AJ293">
        <f t="shared" si="145"/>
        <v>-31.059230769230769</v>
      </c>
      <c r="AK293">
        <f t="shared" si="146"/>
        <v>-30.768461538461544</v>
      </c>
      <c r="AP293">
        <v>1982.2080000000001</v>
      </c>
      <c r="AQ293">
        <v>342.86</v>
      </c>
      <c r="AR293">
        <f t="shared" si="139"/>
        <v>1361.2409576138148</v>
      </c>
      <c r="AS293">
        <f t="shared" si="141"/>
        <v>1361.1914849253312</v>
      </c>
      <c r="AT293">
        <f t="shared" si="140"/>
        <v>1361.0458994297562</v>
      </c>
      <c r="AU293">
        <f t="shared" si="142"/>
        <v>1361.0156585715995</v>
      </c>
      <c r="BB293">
        <f t="shared" si="148"/>
        <v>1877.3749999999789</v>
      </c>
      <c r="BC293">
        <v>187705</v>
      </c>
      <c r="BD293">
        <v>-0.82</v>
      </c>
      <c r="BE293">
        <f t="shared" si="147"/>
        <v>-0.27333333333333332</v>
      </c>
    </row>
    <row r="294" spans="1:57">
      <c r="A294">
        <f t="shared" si="149"/>
        <v>1880</v>
      </c>
      <c r="B294" t="s">
        <v>2</v>
      </c>
      <c r="C294">
        <f t="shared" si="137"/>
        <v>1880.2083333333114</v>
      </c>
      <c r="D294">
        <f>'NOAA-AMO-Raw'!D$25</f>
        <v>9.5000000000000001E-2</v>
      </c>
      <c r="K294">
        <f t="shared" si="150"/>
        <v>0</v>
      </c>
      <c r="N294">
        <f>[2]HadCRUT4!C295</f>
        <v>1874.2083333333114</v>
      </c>
      <c r="O294">
        <f>[2]HadCRUT4!D295</f>
        <v>-0.56399999999999995</v>
      </c>
      <c r="V294">
        <f t="shared" si="130"/>
        <v>-125.79166666668857</v>
      </c>
      <c r="W294">
        <f t="shared" si="131"/>
        <v>-31.914000000000001</v>
      </c>
      <c r="X294">
        <f t="shared" si="132"/>
        <v>-32.478000000000002</v>
      </c>
      <c r="Y294">
        <f t="shared" si="143"/>
        <v>-31.708692307692314</v>
      </c>
      <c r="Z294">
        <f t="shared" si="144"/>
        <v>-32.067384615384618</v>
      </c>
      <c r="AB294">
        <v>2003.1249999999779</v>
      </c>
      <c r="AC294">
        <v>0.25</v>
      </c>
      <c r="AD294">
        <f t="shared" si="138"/>
        <v>0.12</v>
      </c>
      <c r="AE294">
        <f t="shared" si="133"/>
        <v>0.37</v>
      </c>
      <c r="AG294">
        <f t="shared" si="134"/>
        <v>3.1249999999779448</v>
      </c>
      <c r="AH294">
        <f t="shared" si="135"/>
        <v>-30.98</v>
      </c>
      <c r="AI294">
        <f t="shared" si="136"/>
        <v>-30.610000000000003</v>
      </c>
      <c r="AJ294">
        <f t="shared" si="145"/>
        <v>-31.069999999999997</v>
      </c>
      <c r="AK294">
        <f t="shared" si="146"/>
        <v>-30.790000000000003</v>
      </c>
      <c r="AP294">
        <v>1982.2919999999999</v>
      </c>
      <c r="AQ294">
        <v>343.92</v>
      </c>
      <c r="AR294">
        <f t="shared" si="139"/>
        <v>1361.2670277341706</v>
      </c>
      <c r="AS294">
        <f t="shared" si="141"/>
        <v>1361.19426599042</v>
      </c>
      <c r="AT294">
        <f t="shared" si="140"/>
        <v>1361.0618351477449</v>
      </c>
      <c r="AU294">
        <f t="shared" si="142"/>
        <v>1361.0173585357099</v>
      </c>
      <c r="BB294">
        <f t="shared" si="148"/>
        <v>1877.4583333333121</v>
      </c>
      <c r="BC294">
        <v>187706</v>
      </c>
      <c r="BD294">
        <v>-1.18</v>
      </c>
      <c r="BE294">
        <f t="shared" si="147"/>
        <v>-0.39333333333333331</v>
      </c>
    </row>
    <row r="295" spans="1:57">
      <c r="A295">
        <f t="shared" si="149"/>
        <v>1880</v>
      </c>
      <c r="B295" t="s">
        <v>3</v>
      </c>
      <c r="C295">
        <f t="shared" si="137"/>
        <v>1880.2916666666447</v>
      </c>
      <c r="D295">
        <f>'NOAA-AMO-Raw'!E$25</f>
        <v>-3.2000000000000001E-2</v>
      </c>
      <c r="K295">
        <f t="shared" si="150"/>
        <v>0</v>
      </c>
      <c r="N295">
        <f>[2]HadCRUT4!C296</f>
        <v>1874.2916666666447</v>
      </c>
      <c r="O295">
        <f>[2]HadCRUT4!D296</f>
        <v>-0.51300000000000001</v>
      </c>
      <c r="V295">
        <f t="shared" si="130"/>
        <v>-125.70833333335531</v>
      </c>
      <c r="W295">
        <f t="shared" si="131"/>
        <v>-31.863000000000003</v>
      </c>
      <c r="X295">
        <f t="shared" si="132"/>
        <v>-32.376000000000005</v>
      </c>
      <c r="Y295">
        <f t="shared" si="143"/>
        <v>-31.714538461538464</v>
      </c>
      <c r="Z295">
        <f t="shared" si="144"/>
        <v>-32.079076923076926</v>
      </c>
      <c r="AB295">
        <v>2003.2083333333112</v>
      </c>
      <c r="AC295">
        <v>0.15</v>
      </c>
      <c r="AD295">
        <f t="shared" si="138"/>
        <v>0.12</v>
      </c>
      <c r="AE295">
        <f t="shared" si="133"/>
        <v>0.27</v>
      </c>
      <c r="AG295">
        <f t="shared" si="134"/>
        <v>3.2083333333112023</v>
      </c>
      <c r="AH295">
        <f t="shared" si="135"/>
        <v>-31.080000000000002</v>
      </c>
      <c r="AI295">
        <f t="shared" si="136"/>
        <v>-30.810000000000002</v>
      </c>
      <c r="AJ295">
        <f t="shared" si="145"/>
        <v>-31.073076923076922</v>
      </c>
      <c r="AK295">
        <f t="shared" si="146"/>
        <v>-30.79615384615385</v>
      </c>
      <c r="AP295">
        <v>1982.375</v>
      </c>
      <c r="AQ295">
        <v>344.67</v>
      </c>
      <c r="AR295">
        <f t="shared" si="139"/>
        <v>1361.285473574045</v>
      </c>
      <c r="AS295">
        <f t="shared" si="141"/>
        <v>1361.1987308296098</v>
      </c>
      <c r="AT295">
        <f t="shared" si="140"/>
        <v>1361.0731104199067</v>
      </c>
      <c r="AU295">
        <f t="shared" si="142"/>
        <v>1361.0200877297918</v>
      </c>
      <c r="BB295">
        <f t="shared" si="148"/>
        <v>1877.5416666666454</v>
      </c>
      <c r="BC295">
        <v>187707</v>
      </c>
      <c r="BD295">
        <v>-0.37</v>
      </c>
      <c r="BE295">
        <f t="shared" si="147"/>
        <v>-0.12333333333333334</v>
      </c>
    </row>
    <row r="296" spans="1:57">
      <c r="A296">
        <f t="shared" si="149"/>
        <v>1880</v>
      </c>
      <c r="B296" t="s">
        <v>4</v>
      </c>
      <c r="C296">
        <f t="shared" si="137"/>
        <v>1880.3749999999779</v>
      </c>
      <c r="D296">
        <f>'NOAA-AMO-Raw'!F$25</f>
        <v>-0.13400000000000001</v>
      </c>
      <c r="K296">
        <f t="shared" si="150"/>
        <v>0</v>
      </c>
      <c r="N296">
        <f>[2]HadCRUT4!C297</f>
        <v>1874.3749999999779</v>
      </c>
      <c r="O296">
        <f>[2]HadCRUT4!D297</f>
        <v>-0.47099999999999997</v>
      </c>
      <c r="V296">
        <f t="shared" si="130"/>
        <v>-125.62500000002206</v>
      </c>
      <c r="W296">
        <f t="shared" si="131"/>
        <v>-31.821000000000002</v>
      </c>
      <c r="X296">
        <f t="shared" si="132"/>
        <v>-32.292000000000002</v>
      </c>
      <c r="Y296">
        <f t="shared" si="143"/>
        <v>-31.722307692307695</v>
      </c>
      <c r="Z296">
        <f t="shared" si="144"/>
        <v>-32.094615384615388</v>
      </c>
      <c r="AB296">
        <v>2003.2916666666445</v>
      </c>
      <c r="AC296">
        <v>0.15</v>
      </c>
      <c r="AD296">
        <f t="shared" si="138"/>
        <v>0.12</v>
      </c>
      <c r="AE296">
        <f t="shared" si="133"/>
        <v>0.27</v>
      </c>
      <c r="AG296">
        <f t="shared" si="134"/>
        <v>3.2916666666444598</v>
      </c>
      <c r="AH296">
        <f t="shared" si="135"/>
        <v>-31.080000000000002</v>
      </c>
      <c r="AI296">
        <f t="shared" si="136"/>
        <v>-30.810000000000002</v>
      </c>
      <c r="AJ296">
        <f t="shared" si="145"/>
        <v>-31.066153846153842</v>
      </c>
      <c r="AK296">
        <f t="shared" si="146"/>
        <v>-30.78230769230769</v>
      </c>
      <c r="AP296">
        <v>1982.4580000000001</v>
      </c>
      <c r="AQ296">
        <v>343.78</v>
      </c>
      <c r="AR296">
        <f t="shared" si="139"/>
        <v>1361.2635845107275</v>
      </c>
      <c r="AS296">
        <f t="shared" si="141"/>
        <v>1361.2030632371293</v>
      </c>
      <c r="AT296">
        <f t="shared" si="140"/>
        <v>1361.0597304302746</v>
      </c>
      <c r="AU296">
        <f t="shared" si="142"/>
        <v>1361.0227359732025</v>
      </c>
      <c r="BB296">
        <f t="shared" si="148"/>
        <v>1877.6249999999786</v>
      </c>
      <c r="BC296">
        <v>187708</v>
      </c>
      <c r="BD296">
        <v>-0.62</v>
      </c>
      <c r="BE296">
        <f t="shared" si="147"/>
        <v>-0.20666666666666667</v>
      </c>
    </row>
    <row r="297" spans="1:57">
      <c r="A297">
        <f t="shared" si="149"/>
        <v>1880</v>
      </c>
      <c r="B297" t="s">
        <v>5</v>
      </c>
      <c r="C297">
        <f t="shared" si="137"/>
        <v>1880.4583333333112</v>
      </c>
      <c r="D297">
        <f>'NOAA-AMO-Raw'!G$25</f>
        <v>-6.0000000000000001E-3</v>
      </c>
      <c r="K297">
        <f t="shared" si="150"/>
        <v>0</v>
      </c>
      <c r="N297">
        <f>[2]HadCRUT4!C298</f>
        <v>1874.4583333333112</v>
      </c>
      <c r="O297">
        <f>[2]HadCRUT4!D298</f>
        <v>-0.46200000000000002</v>
      </c>
      <c r="V297">
        <f t="shared" si="130"/>
        <v>-125.5416666666888</v>
      </c>
      <c r="W297">
        <f t="shared" si="131"/>
        <v>-31.812000000000001</v>
      </c>
      <c r="X297">
        <f t="shared" si="132"/>
        <v>-32.274000000000001</v>
      </c>
      <c r="Y297">
        <f t="shared" si="143"/>
        <v>-31.717769230769235</v>
      </c>
      <c r="Z297">
        <f t="shared" si="144"/>
        <v>-32.085538461538469</v>
      </c>
      <c r="AB297">
        <v>2003.3749999999777</v>
      </c>
      <c r="AC297">
        <v>0.21</v>
      </c>
      <c r="AD297">
        <f t="shared" si="138"/>
        <v>0.12</v>
      </c>
      <c r="AE297">
        <f t="shared" si="133"/>
        <v>0.32999999999999996</v>
      </c>
      <c r="AG297">
        <f t="shared" si="134"/>
        <v>3.3749999999777174</v>
      </c>
      <c r="AH297">
        <f t="shared" si="135"/>
        <v>-31.020000000000003</v>
      </c>
      <c r="AI297">
        <f t="shared" si="136"/>
        <v>-30.69</v>
      </c>
      <c r="AJ297">
        <f t="shared" si="145"/>
        <v>-31.058461538461536</v>
      </c>
      <c r="AK297">
        <f t="shared" si="146"/>
        <v>-30.766923076923078</v>
      </c>
      <c r="AP297">
        <v>1982.5419999999999</v>
      </c>
      <c r="AQ297">
        <v>342.23</v>
      </c>
      <c r="AR297">
        <f t="shared" si="139"/>
        <v>1361.2254631083204</v>
      </c>
      <c r="AS297">
        <f t="shared" si="141"/>
        <v>1361.2063551100914</v>
      </c>
      <c r="AT297">
        <f t="shared" si="140"/>
        <v>1361.0364282011403</v>
      </c>
      <c r="AU297">
        <f t="shared" si="142"/>
        <v>1361.0247481756192</v>
      </c>
      <c r="BB297">
        <f t="shared" si="148"/>
        <v>1877.7083333333119</v>
      </c>
      <c r="BC297">
        <v>187709</v>
      </c>
      <c r="BD297">
        <v>-0.24</v>
      </c>
      <c r="BE297">
        <f t="shared" si="147"/>
        <v>-0.08</v>
      </c>
    </row>
    <row r="298" spans="1:57">
      <c r="A298">
        <f t="shared" si="149"/>
        <v>1880</v>
      </c>
      <c r="B298" t="s">
        <v>6</v>
      </c>
      <c r="C298">
        <f t="shared" si="137"/>
        <v>1880.5416666666445</v>
      </c>
      <c r="D298">
        <f>'NOAA-AMO-Raw'!H$25</f>
        <v>0.123</v>
      </c>
      <c r="K298">
        <f t="shared" si="150"/>
        <v>0</v>
      </c>
      <c r="N298">
        <f>[2]HadCRUT4!C299</f>
        <v>1874.5416666666445</v>
      </c>
      <c r="O298">
        <f>[2]HadCRUT4!D299</f>
        <v>-0.17699999999999999</v>
      </c>
      <c r="V298">
        <f t="shared" si="130"/>
        <v>-125.45833333335554</v>
      </c>
      <c r="W298">
        <f t="shared" si="131"/>
        <v>-31.527000000000001</v>
      </c>
      <c r="X298">
        <f t="shared" si="132"/>
        <v>-31.704000000000001</v>
      </c>
      <c r="Y298">
        <f t="shared" si="143"/>
        <v>-31.741000000000003</v>
      </c>
      <c r="Z298">
        <f t="shared" si="144"/>
        <v>-32.131999999999998</v>
      </c>
      <c r="AB298">
        <v>2003.458333333311</v>
      </c>
      <c r="AC298">
        <v>0</v>
      </c>
      <c r="AD298">
        <f t="shared" si="138"/>
        <v>0.12</v>
      </c>
      <c r="AE298">
        <f t="shared" si="133"/>
        <v>0.12</v>
      </c>
      <c r="AG298">
        <f t="shared" si="134"/>
        <v>3.4583333333109749</v>
      </c>
      <c r="AH298">
        <f t="shared" si="135"/>
        <v>-31.23</v>
      </c>
      <c r="AI298">
        <f t="shared" si="136"/>
        <v>-31.110000000000003</v>
      </c>
      <c r="AJ298">
        <f t="shared" si="145"/>
        <v>-31.045384615384616</v>
      </c>
      <c r="AK298">
        <f t="shared" si="146"/>
        <v>-30.740769230769232</v>
      </c>
      <c r="AP298">
        <v>1982.625</v>
      </c>
      <c r="AQ298">
        <v>340.11</v>
      </c>
      <c r="AR298">
        <f t="shared" si="139"/>
        <v>1361.1733228676087</v>
      </c>
      <c r="AS298">
        <f t="shared" si="141"/>
        <v>1361.2100442780663</v>
      </c>
      <c r="AT298">
        <f t="shared" si="140"/>
        <v>1361.0045567651632</v>
      </c>
      <c r="AU298">
        <f t="shared" si="142"/>
        <v>1361.0270032300514</v>
      </c>
      <c r="BB298">
        <f t="shared" si="148"/>
        <v>1877.7916666666451</v>
      </c>
      <c r="BC298">
        <v>187710</v>
      </c>
      <c r="BD298">
        <v>0.02</v>
      </c>
      <c r="BE298">
        <f t="shared" si="147"/>
        <v>6.6666666666666671E-3</v>
      </c>
    </row>
    <row r="299" spans="1:57">
      <c r="A299">
        <f t="shared" si="149"/>
        <v>1880</v>
      </c>
      <c r="B299" t="s">
        <v>7</v>
      </c>
      <c r="C299">
        <f t="shared" si="137"/>
        <v>1880.6249999999777</v>
      </c>
      <c r="D299">
        <f>'NOAA-AMO-Raw'!I$25</f>
        <v>0.108</v>
      </c>
      <c r="K299">
        <f t="shared" si="150"/>
        <v>0</v>
      </c>
      <c r="N299">
        <f>[2]HadCRUT4!C300</f>
        <v>1874.6249999999777</v>
      </c>
      <c r="O299">
        <f>[2]HadCRUT4!D300</f>
        <v>-0.371</v>
      </c>
      <c r="V299">
        <f t="shared" si="130"/>
        <v>-125.37500000002228</v>
      </c>
      <c r="W299">
        <f t="shared" si="131"/>
        <v>-31.721</v>
      </c>
      <c r="X299">
        <f t="shared" si="132"/>
        <v>-32.091999999999999</v>
      </c>
      <c r="Y299">
        <f t="shared" si="143"/>
        <v>-31.792538461538463</v>
      </c>
      <c r="Z299">
        <f t="shared" si="144"/>
        <v>-32.235076923076925</v>
      </c>
      <c r="AB299">
        <v>2003.5416666666442</v>
      </c>
      <c r="AC299">
        <v>0.08</v>
      </c>
      <c r="AD299">
        <f t="shared" si="138"/>
        <v>0.12</v>
      </c>
      <c r="AE299">
        <f t="shared" si="133"/>
        <v>0.2</v>
      </c>
      <c r="AG299">
        <f t="shared" si="134"/>
        <v>3.5416666666442325</v>
      </c>
      <c r="AH299">
        <f t="shared" si="135"/>
        <v>-31.150000000000002</v>
      </c>
      <c r="AI299">
        <f t="shared" si="136"/>
        <v>-30.950000000000003</v>
      </c>
      <c r="AJ299">
        <f t="shared" si="145"/>
        <v>-31.040769230769229</v>
      </c>
      <c r="AK299">
        <f t="shared" si="146"/>
        <v>-30.731538461538467</v>
      </c>
      <c r="AP299">
        <v>1982.7080000000001</v>
      </c>
      <c r="AQ299">
        <v>338.32</v>
      </c>
      <c r="AR299">
        <f t="shared" si="139"/>
        <v>1361.1292987964416</v>
      </c>
      <c r="AS299">
        <f t="shared" si="141"/>
        <v>1361.2136388519907</v>
      </c>
      <c r="AT299">
        <f t="shared" si="140"/>
        <v>1360.9776464489371</v>
      </c>
      <c r="AU299">
        <f t="shared" si="142"/>
        <v>1361.0292004625751</v>
      </c>
      <c r="BB299">
        <f t="shared" si="148"/>
        <v>1877.8749999999784</v>
      </c>
      <c r="BC299">
        <v>187711</v>
      </c>
      <c r="BD299">
        <v>0.46</v>
      </c>
      <c r="BE299">
        <f t="shared" si="147"/>
        <v>0.15333333333333335</v>
      </c>
    </row>
    <row r="300" spans="1:57">
      <c r="A300">
        <f t="shared" si="149"/>
        <v>1880</v>
      </c>
      <c r="B300" t="s">
        <v>8</v>
      </c>
      <c r="C300">
        <f t="shared" si="137"/>
        <v>1880.708333333311</v>
      </c>
      <c r="D300">
        <f>'NOAA-AMO-Raw'!J$25</f>
        <v>0.26</v>
      </c>
      <c r="K300">
        <f t="shared" si="150"/>
        <v>0</v>
      </c>
      <c r="N300">
        <f>[2]HadCRUT4!C301</f>
        <v>1874.708333333311</v>
      </c>
      <c r="O300">
        <f>[2]HadCRUT4!D301</f>
        <v>-0.214</v>
      </c>
      <c r="V300">
        <f t="shared" si="130"/>
        <v>-125.29166666668903</v>
      </c>
      <c r="W300">
        <f t="shared" si="131"/>
        <v>-31.564</v>
      </c>
      <c r="X300">
        <f t="shared" si="132"/>
        <v>-31.778000000000002</v>
      </c>
      <c r="Y300">
        <f t="shared" si="143"/>
        <v>-31.804769230769232</v>
      </c>
      <c r="Z300">
        <f t="shared" si="144"/>
        <v>-32.259538461538462</v>
      </c>
      <c r="AB300">
        <v>2003.6249999999775</v>
      </c>
      <c r="AC300">
        <v>0.09</v>
      </c>
      <c r="AD300">
        <f t="shared" si="138"/>
        <v>0.12</v>
      </c>
      <c r="AE300">
        <f t="shared" si="133"/>
        <v>0.21</v>
      </c>
      <c r="AG300">
        <f t="shared" si="134"/>
        <v>3.62499999997749</v>
      </c>
      <c r="AH300">
        <f t="shared" si="135"/>
        <v>-31.14</v>
      </c>
      <c r="AI300">
        <f t="shared" si="136"/>
        <v>-30.93</v>
      </c>
      <c r="AJ300">
        <f t="shared" si="145"/>
        <v>-31.047692307692312</v>
      </c>
      <c r="AK300">
        <f t="shared" si="146"/>
        <v>-30.745384615384619</v>
      </c>
      <c r="AP300">
        <v>1982.7919999999999</v>
      </c>
      <c r="AQ300">
        <v>338.39</v>
      </c>
      <c r="AR300">
        <f t="shared" si="139"/>
        <v>1361.1310204081633</v>
      </c>
      <c r="AS300">
        <f t="shared" si="141"/>
        <v>1361.2181604476111</v>
      </c>
      <c r="AT300">
        <f t="shared" si="140"/>
        <v>1360.9786988076723</v>
      </c>
      <c r="AU300">
        <f t="shared" si="142"/>
        <v>1361.0319643498026</v>
      </c>
      <c r="BB300">
        <f t="shared" si="148"/>
        <v>1877.9583333333117</v>
      </c>
      <c r="BC300">
        <v>187712</v>
      </c>
      <c r="BD300">
        <v>7.0000000000000007E-2</v>
      </c>
      <c r="BE300">
        <f t="shared" si="147"/>
        <v>2.3333333333333334E-2</v>
      </c>
    </row>
    <row r="301" spans="1:57">
      <c r="A301">
        <f t="shared" si="149"/>
        <v>1880</v>
      </c>
      <c r="B301" t="s">
        <v>9</v>
      </c>
      <c r="C301">
        <f t="shared" si="137"/>
        <v>1880.7916666666442</v>
      </c>
      <c r="D301">
        <f>'NOAA-AMO-Raw'!K$25</f>
        <v>0.23599999999999999</v>
      </c>
      <c r="K301">
        <f t="shared" si="150"/>
        <v>0</v>
      </c>
      <c r="N301">
        <f>[2]HadCRUT4!C302</f>
        <v>1874.7916666666442</v>
      </c>
      <c r="O301">
        <f>[2]HadCRUT4!D302</f>
        <v>-0.435</v>
      </c>
      <c r="V301">
        <f t="shared" si="130"/>
        <v>-125.20833333335577</v>
      </c>
      <c r="W301">
        <f t="shared" si="131"/>
        <v>-31.785</v>
      </c>
      <c r="X301">
        <f t="shared" si="132"/>
        <v>-32.22</v>
      </c>
      <c r="Y301">
        <f t="shared" si="143"/>
        <v>-31.797307692307694</v>
      </c>
      <c r="Z301">
        <f t="shared" si="144"/>
        <v>-32.244615384615379</v>
      </c>
      <c r="AB301">
        <v>2003.7083333333107</v>
      </c>
      <c r="AC301">
        <v>0.14000000000000001</v>
      </c>
      <c r="AD301">
        <f t="shared" si="138"/>
        <v>0.12</v>
      </c>
      <c r="AE301">
        <f t="shared" si="133"/>
        <v>0.26</v>
      </c>
      <c r="AG301">
        <f t="shared" si="134"/>
        <v>3.7083333333107475</v>
      </c>
      <c r="AH301">
        <f t="shared" si="135"/>
        <v>-31.09</v>
      </c>
      <c r="AI301">
        <f t="shared" si="136"/>
        <v>-30.830000000000002</v>
      </c>
      <c r="AJ301">
        <f t="shared" si="145"/>
        <v>-31.04</v>
      </c>
      <c r="AK301">
        <f t="shared" si="146"/>
        <v>-30.730000000000004</v>
      </c>
      <c r="AP301">
        <v>1982.875</v>
      </c>
      <c r="AQ301">
        <v>339.48</v>
      </c>
      <c r="AR301">
        <f t="shared" si="139"/>
        <v>1361.1578283621141</v>
      </c>
      <c r="AS301">
        <f t="shared" si="141"/>
        <v>1361.2220198848772</v>
      </c>
      <c r="AT301">
        <f t="shared" si="140"/>
        <v>1360.9950855365473</v>
      </c>
      <c r="AU301">
        <f t="shared" si="142"/>
        <v>1361.0343234836703</v>
      </c>
      <c r="BB301">
        <f t="shared" si="148"/>
        <v>1878.0416666666449</v>
      </c>
      <c r="BC301">
        <v>187801</v>
      </c>
      <c r="BD301">
        <v>0.18</v>
      </c>
      <c r="BE301">
        <f t="shared" si="147"/>
        <v>0.06</v>
      </c>
    </row>
    <row r="302" spans="1:57">
      <c r="A302">
        <f t="shared" si="149"/>
        <v>1880</v>
      </c>
      <c r="B302" t="s">
        <v>10</v>
      </c>
      <c r="C302">
        <f t="shared" si="137"/>
        <v>1880.8749999999775</v>
      </c>
      <c r="D302">
        <f>'NOAA-AMO-Raw'!L$25</f>
        <v>0.153</v>
      </c>
      <c r="K302">
        <f t="shared" si="150"/>
        <v>0</v>
      </c>
      <c r="N302">
        <f>[2]HadCRUT4!C303</f>
        <v>1874.8749999999775</v>
      </c>
      <c r="O302">
        <f>[2]HadCRUT4!D303</f>
        <v>-0.50600000000000001</v>
      </c>
      <c r="V302">
        <f t="shared" si="130"/>
        <v>-125.12500000002251</v>
      </c>
      <c r="W302">
        <f t="shared" si="131"/>
        <v>-31.856000000000002</v>
      </c>
      <c r="X302">
        <f t="shared" si="132"/>
        <v>-32.362000000000002</v>
      </c>
      <c r="Y302">
        <f t="shared" si="143"/>
        <v>-31.771384615384616</v>
      </c>
      <c r="Z302">
        <f t="shared" si="144"/>
        <v>-32.19276923076923</v>
      </c>
      <c r="AB302">
        <v>2003.791666666644</v>
      </c>
      <c r="AC302">
        <v>0.28999999999999998</v>
      </c>
      <c r="AD302">
        <f t="shared" si="138"/>
        <v>0.12</v>
      </c>
      <c r="AE302">
        <f t="shared" si="133"/>
        <v>0.41</v>
      </c>
      <c r="AG302">
        <f t="shared" si="134"/>
        <v>3.7916666666440051</v>
      </c>
      <c r="AH302">
        <f t="shared" si="135"/>
        <v>-30.94</v>
      </c>
      <c r="AI302">
        <f t="shared" si="136"/>
        <v>-30.53</v>
      </c>
      <c r="AJ302">
        <f t="shared" si="145"/>
        <v>-31.040769230769229</v>
      </c>
      <c r="AK302">
        <f t="shared" si="146"/>
        <v>-30.731538461538467</v>
      </c>
      <c r="AP302">
        <v>1982.9580000000001</v>
      </c>
      <c r="AQ302">
        <v>340.88</v>
      </c>
      <c r="AR302">
        <f t="shared" si="139"/>
        <v>1361.1922605965462</v>
      </c>
      <c r="AS302">
        <f t="shared" si="141"/>
        <v>1361.223627983738</v>
      </c>
      <c r="AT302">
        <f t="shared" si="140"/>
        <v>1361.0161327112492</v>
      </c>
      <c r="AU302">
        <f t="shared" si="142"/>
        <v>1361.0353064561152</v>
      </c>
      <c r="BB302">
        <f t="shared" si="148"/>
        <v>1878.1249999999782</v>
      </c>
      <c r="BC302">
        <v>187802</v>
      </c>
      <c r="BD302">
        <v>0.85</v>
      </c>
      <c r="BE302">
        <f t="shared" si="147"/>
        <v>0.28333333333333333</v>
      </c>
    </row>
    <row r="303" spans="1:57">
      <c r="A303">
        <f t="shared" si="149"/>
        <v>1880</v>
      </c>
      <c r="B303" t="s">
        <v>11</v>
      </c>
      <c r="C303">
        <f t="shared" si="137"/>
        <v>1880.9583333333107</v>
      </c>
      <c r="D303">
        <f>'NOAA-AMO-Raw'!M$25</f>
        <v>-7.9000000000000001E-2</v>
      </c>
      <c r="K303">
        <f t="shared" si="150"/>
        <v>0</v>
      </c>
      <c r="N303">
        <f>[2]HadCRUT4!C304</f>
        <v>1874.9583333333107</v>
      </c>
      <c r="O303">
        <f>[2]HadCRUT4!D304</f>
        <v>-0.40799999999999997</v>
      </c>
      <c r="V303">
        <f t="shared" si="130"/>
        <v>-125.04166666668925</v>
      </c>
      <c r="W303">
        <f t="shared" si="131"/>
        <v>-31.758000000000003</v>
      </c>
      <c r="X303">
        <f t="shared" si="132"/>
        <v>-32.166000000000004</v>
      </c>
      <c r="Y303">
        <f t="shared" si="143"/>
        <v>-31.753307692307697</v>
      </c>
      <c r="Z303">
        <f t="shared" si="144"/>
        <v>-32.156615384615378</v>
      </c>
      <c r="AB303">
        <v>2003.8749999999773</v>
      </c>
      <c r="AC303">
        <v>0.17</v>
      </c>
      <c r="AD303">
        <f t="shared" si="138"/>
        <v>0.12</v>
      </c>
      <c r="AE303">
        <f t="shared" si="133"/>
        <v>0.29000000000000004</v>
      </c>
      <c r="AG303">
        <f t="shared" si="134"/>
        <v>3.8749999999772626</v>
      </c>
      <c r="AH303">
        <f t="shared" si="135"/>
        <v>-31.060000000000002</v>
      </c>
      <c r="AI303">
        <f t="shared" si="136"/>
        <v>-30.770000000000003</v>
      </c>
      <c r="AJ303">
        <f t="shared" si="145"/>
        <v>-31.046153846153842</v>
      </c>
      <c r="AK303">
        <f t="shared" si="146"/>
        <v>-30.742307692307694</v>
      </c>
      <c r="AP303">
        <v>1983.0419999999999</v>
      </c>
      <c r="AQ303">
        <v>341.64</v>
      </c>
      <c r="AR303">
        <f t="shared" si="139"/>
        <v>1361.2109523809524</v>
      </c>
      <c r="AS303">
        <f t="shared" si="141"/>
        <v>1361.2243279797126</v>
      </c>
      <c r="AT303">
        <f t="shared" si="140"/>
        <v>1361.0275583203731</v>
      </c>
      <c r="AU303">
        <f t="shared" si="142"/>
        <v>1361.0357343382382</v>
      </c>
      <c r="BB303">
        <f t="shared" si="148"/>
        <v>1878.2083333333114</v>
      </c>
      <c r="BC303">
        <v>187803</v>
      </c>
      <c r="BD303">
        <v>0.96</v>
      </c>
      <c r="BE303">
        <f t="shared" si="147"/>
        <v>0.32</v>
      </c>
    </row>
    <row r="304" spans="1:57">
      <c r="A304">
        <f t="shared" si="149"/>
        <v>1881</v>
      </c>
      <c r="B304" t="s">
        <v>0</v>
      </c>
      <c r="C304">
        <f t="shared" si="137"/>
        <v>1881.041666666644</v>
      </c>
      <c r="D304">
        <f>'NOAA-AMO-Raw'!B$26</f>
        <v>0.17499999999999999</v>
      </c>
      <c r="K304">
        <f t="shared" si="150"/>
        <v>0</v>
      </c>
      <c r="N304">
        <f>[2]HadCRUT4!C305</f>
        <v>1875.041666666644</v>
      </c>
      <c r="O304">
        <f>[2]HadCRUT4!D305</f>
        <v>-0.57799999999999996</v>
      </c>
      <c r="V304">
        <f t="shared" si="130"/>
        <v>-124.95833333335599</v>
      </c>
      <c r="W304">
        <f t="shared" si="131"/>
        <v>-31.928000000000001</v>
      </c>
      <c r="X304">
        <f t="shared" si="132"/>
        <v>-32.506</v>
      </c>
      <c r="Y304">
        <f t="shared" si="143"/>
        <v>-31.741230769230775</v>
      </c>
      <c r="Z304">
        <f t="shared" si="144"/>
        <v>-32.132461538461534</v>
      </c>
      <c r="AB304">
        <v>2003.9583333333105</v>
      </c>
      <c r="AC304">
        <v>0.38</v>
      </c>
      <c r="AD304">
        <f t="shared" si="138"/>
        <v>0.12</v>
      </c>
      <c r="AE304">
        <f t="shared" si="133"/>
        <v>0.5</v>
      </c>
      <c r="AG304">
        <f t="shared" si="134"/>
        <v>3.9583333333105202</v>
      </c>
      <c r="AH304">
        <f t="shared" si="135"/>
        <v>-30.85</v>
      </c>
      <c r="AI304">
        <f t="shared" si="136"/>
        <v>-30.35</v>
      </c>
      <c r="AJ304">
        <f t="shared" si="145"/>
        <v>-31.062307692307691</v>
      </c>
      <c r="AK304">
        <f t="shared" si="146"/>
        <v>-30.774615384615387</v>
      </c>
      <c r="AP304">
        <v>1983.125</v>
      </c>
      <c r="AQ304">
        <v>342.87</v>
      </c>
      <c r="AR304">
        <f t="shared" si="139"/>
        <v>1361.2412035583466</v>
      </c>
      <c r="AS304">
        <f t="shared" si="141"/>
        <v>1361.2243658173329</v>
      </c>
      <c r="AT304">
        <f t="shared" si="140"/>
        <v>1361.0460497667184</v>
      </c>
      <c r="AU304">
        <f t="shared" si="142"/>
        <v>1361.0357574670015</v>
      </c>
      <c r="BB304">
        <f t="shared" si="148"/>
        <v>1878.2916666666447</v>
      </c>
      <c r="BC304">
        <v>187804</v>
      </c>
      <c r="BD304">
        <v>1.49</v>
      </c>
      <c r="BE304">
        <f t="shared" si="147"/>
        <v>0.49666666666666665</v>
      </c>
    </row>
    <row r="305" spans="1:57">
      <c r="A305">
        <f t="shared" si="149"/>
        <v>1881</v>
      </c>
      <c r="B305" t="s">
        <v>1</v>
      </c>
      <c r="C305">
        <f t="shared" si="137"/>
        <v>1881.1249999999773</v>
      </c>
      <c r="D305">
        <f>'NOAA-AMO-Raw'!C$26</f>
        <v>0.129</v>
      </c>
      <c r="K305">
        <f t="shared" si="150"/>
        <v>0</v>
      </c>
      <c r="N305">
        <f>[2]HadCRUT4!C306</f>
        <v>1875.1249999999773</v>
      </c>
      <c r="O305">
        <f>[2]HadCRUT4!D306</f>
        <v>-0.61399999999999999</v>
      </c>
      <c r="V305">
        <f t="shared" si="130"/>
        <v>-124.87500000002274</v>
      </c>
      <c r="W305">
        <f t="shared" si="131"/>
        <v>-31.964000000000002</v>
      </c>
      <c r="X305">
        <f t="shared" si="132"/>
        <v>-32.578000000000003</v>
      </c>
      <c r="Y305">
        <f t="shared" si="143"/>
        <v>-31.74146153846154</v>
      </c>
      <c r="Z305">
        <f t="shared" si="144"/>
        <v>-32.13292307692307</v>
      </c>
      <c r="AB305">
        <v>2004.0416666666438</v>
      </c>
      <c r="AC305">
        <v>0.21</v>
      </c>
      <c r="AD305">
        <f t="shared" si="138"/>
        <v>0.12</v>
      </c>
      <c r="AE305">
        <f t="shared" si="133"/>
        <v>0.32999999999999996</v>
      </c>
      <c r="AG305">
        <f t="shared" si="134"/>
        <v>4.0416666666437777</v>
      </c>
      <c r="AH305">
        <f t="shared" si="135"/>
        <v>-31.020000000000003</v>
      </c>
      <c r="AI305">
        <f t="shared" si="136"/>
        <v>-30.69</v>
      </c>
      <c r="AJ305">
        <f t="shared" si="145"/>
        <v>-31.08</v>
      </c>
      <c r="AK305">
        <f t="shared" si="146"/>
        <v>-30.810000000000002</v>
      </c>
      <c r="AP305">
        <v>1983.2080000000001</v>
      </c>
      <c r="AQ305">
        <v>343.59</v>
      </c>
      <c r="AR305">
        <f t="shared" si="139"/>
        <v>1361.2589115646258</v>
      </c>
      <c r="AS305">
        <f t="shared" si="141"/>
        <v>1361.2244793301938</v>
      </c>
      <c r="AT305">
        <f t="shared" si="140"/>
        <v>1361.0568740279937</v>
      </c>
      <c r="AU305">
        <f t="shared" si="142"/>
        <v>1361.0358268532914</v>
      </c>
      <c r="BB305">
        <f t="shared" si="148"/>
        <v>1878.3749999999779</v>
      </c>
      <c r="BC305">
        <v>187805</v>
      </c>
      <c r="BD305">
        <v>1.48</v>
      </c>
      <c r="BE305">
        <f t="shared" si="147"/>
        <v>0.49333333333333335</v>
      </c>
    </row>
    <row r="306" spans="1:57">
      <c r="A306">
        <f t="shared" si="149"/>
        <v>1881</v>
      </c>
      <c r="B306" t="s">
        <v>2</v>
      </c>
      <c r="C306">
        <f t="shared" si="137"/>
        <v>1881.2083333333105</v>
      </c>
      <c r="D306">
        <f>'NOAA-AMO-Raw'!D$26</f>
        <v>0.19600000000000001</v>
      </c>
      <c r="K306">
        <f t="shared" si="150"/>
        <v>0</v>
      </c>
      <c r="N306">
        <f>[2]HadCRUT4!C307</f>
        <v>1875.2083333333105</v>
      </c>
      <c r="O306">
        <f>[2]HadCRUT4!D307</f>
        <v>-0.59899999999999998</v>
      </c>
      <c r="V306">
        <f t="shared" si="130"/>
        <v>-124.79166666668948</v>
      </c>
      <c r="W306">
        <f t="shared" si="131"/>
        <v>-31.949000000000002</v>
      </c>
      <c r="X306">
        <f t="shared" si="132"/>
        <v>-32.548000000000002</v>
      </c>
      <c r="Y306">
        <f t="shared" si="143"/>
        <v>-31.733846153846155</v>
      </c>
      <c r="Z306">
        <f t="shared" si="144"/>
        <v>-32.117692307692309</v>
      </c>
      <c r="AB306">
        <v>2004.124999999977</v>
      </c>
      <c r="AC306">
        <v>0.25</v>
      </c>
      <c r="AD306">
        <f t="shared" si="138"/>
        <v>0.12</v>
      </c>
      <c r="AE306">
        <f t="shared" si="133"/>
        <v>0.37</v>
      </c>
      <c r="AG306">
        <f t="shared" si="134"/>
        <v>4.1249999999770353</v>
      </c>
      <c r="AH306">
        <f t="shared" si="135"/>
        <v>-30.98</v>
      </c>
      <c r="AI306">
        <f t="shared" si="136"/>
        <v>-30.610000000000003</v>
      </c>
      <c r="AJ306">
        <f t="shared" si="145"/>
        <v>-31.093846153846151</v>
      </c>
      <c r="AK306">
        <f t="shared" si="146"/>
        <v>-30.837692307692308</v>
      </c>
      <c r="AP306">
        <v>1983.2919999999999</v>
      </c>
      <c r="AQ306">
        <v>345.25</v>
      </c>
      <c r="AR306">
        <f t="shared" si="139"/>
        <v>1361.2997383568813</v>
      </c>
      <c r="AS306">
        <f t="shared" si="141"/>
        <v>1361.228225254599</v>
      </c>
      <c r="AT306">
        <f t="shared" si="140"/>
        <v>1361.0818299637117</v>
      </c>
      <c r="AU306">
        <f t="shared" si="142"/>
        <v>1361.038116600869</v>
      </c>
      <c r="BB306">
        <f t="shared" si="148"/>
        <v>1878.4583333333112</v>
      </c>
      <c r="BC306">
        <v>187806</v>
      </c>
      <c r="BD306">
        <v>0.9</v>
      </c>
      <c r="BE306">
        <f t="shared" si="147"/>
        <v>0.3</v>
      </c>
    </row>
    <row r="307" spans="1:57">
      <c r="A307">
        <f t="shared" si="149"/>
        <v>1881</v>
      </c>
      <c r="B307" t="s">
        <v>3</v>
      </c>
      <c r="C307">
        <f t="shared" si="137"/>
        <v>1881.2916666666438</v>
      </c>
      <c r="D307">
        <f>'NOAA-AMO-Raw'!E$26</f>
        <v>0.22700000000000001</v>
      </c>
      <c r="K307">
        <f t="shared" si="150"/>
        <v>0</v>
      </c>
      <c r="N307">
        <f>[2]HadCRUT4!C308</f>
        <v>1875.2916666666438</v>
      </c>
      <c r="O307">
        <f>[2]HadCRUT4!D308</f>
        <v>-0.46700000000000003</v>
      </c>
      <c r="V307">
        <f t="shared" si="130"/>
        <v>-124.70833333335622</v>
      </c>
      <c r="W307">
        <f t="shared" si="131"/>
        <v>-31.817</v>
      </c>
      <c r="X307">
        <f t="shared" si="132"/>
        <v>-32.283999999999999</v>
      </c>
      <c r="Y307">
        <f t="shared" si="143"/>
        <v>-31.745769230769234</v>
      </c>
      <c r="Z307">
        <f t="shared" si="144"/>
        <v>-32.14153846153846</v>
      </c>
      <c r="AB307">
        <v>2004.2083333333103</v>
      </c>
      <c r="AC307">
        <v>0.35</v>
      </c>
      <c r="AD307">
        <f t="shared" si="138"/>
        <v>0.12</v>
      </c>
      <c r="AE307">
        <f t="shared" si="133"/>
        <v>0.47</v>
      </c>
      <c r="AG307">
        <f t="shared" si="134"/>
        <v>4.2083333333102928</v>
      </c>
      <c r="AH307">
        <f t="shared" si="135"/>
        <v>-30.880000000000003</v>
      </c>
      <c r="AI307">
        <f t="shared" si="136"/>
        <v>-30.41</v>
      </c>
      <c r="AJ307">
        <f t="shared" si="145"/>
        <v>-31.099230769230765</v>
      </c>
      <c r="AK307">
        <f t="shared" si="146"/>
        <v>-30.848461538461542</v>
      </c>
      <c r="AP307">
        <v>1983.375</v>
      </c>
      <c r="AQ307">
        <v>345.96</v>
      </c>
      <c r="AR307">
        <f t="shared" si="139"/>
        <v>1361.317200418629</v>
      </c>
      <c r="AS307">
        <f t="shared" si="141"/>
        <v>1361.2341657609793</v>
      </c>
      <c r="AT307">
        <f t="shared" si="140"/>
        <v>1361.0925038880248</v>
      </c>
      <c r="AU307">
        <f t="shared" si="142"/>
        <v>1361.0417478167244</v>
      </c>
      <c r="BB307">
        <f t="shared" si="148"/>
        <v>1878.5416666666445</v>
      </c>
      <c r="BC307">
        <v>187807</v>
      </c>
      <c r="BD307">
        <v>0.46</v>
      </c>
      <c r="BE307">
        <f t="shared" si="147"/>
        <v>0.15333333333333335</v>
      </c>
    </row>
    <row r="308" spans="1:57">
      <c r="A308">
        <f t="shared" si="149"/>
        <v>1881</v>
      </c>
      <c r="B308" t="s">
        <v>4</v>
      </c>
      <c r="C308">
        <f t="shared" si="137"/>
        <v>1881.374999999977</v>
      </c>
      <c r="D308">
        <f>'NOAA-AMO-Raw'!F$26</f>
        <v>0.12</v>
      </c>
      <c r="K308">
        <f t="shared" si="150"/>
        <v>0</v>
      </c>
      <c r="N308">
        <f>[2]HadCRUT4!C309</f>
        <v>1875.374999999977</v>
      </c>
      <c r="O308">
        <f>[2]HadCRUT4!D309</f>
        <v>-0.17599999999999999</v>
      </c>
      <c r="V308">
        <f t="shared" si="130"/>
        <v>-124.62500000002296</v>
      </c>
      <c r="W308">
        <f t="shared" si="131"/>
        <v>-31.526</v>
      </c>
      <c r="X308">
        <f t="shared" si="132"/>
        <v>-31.702000000000002</v>
      </c>
      <c r="Y308">
        <f t="shared" si="143"/>
        <v>-31.750692307692312</v>
      </c>
      <c r="Z308">
        <f t="shared" si="144"/>
        <v>-32.151384615384615</v>
      </c>
      <c r="AB308">
        <v>2004.2916666666436</v>
      </c>
      <c r="AC308">
        <v>0.14000000000000001</v>
      </c>
      <c r="AD308">
        <f t="shared" si="138"/>
        <v>0.12</v>
      </c>
      <c r="AE308">
        <f t="shared" si="133"/>
        <v>0.26</v>
      </c>
      <c r="AG308">
        <f t="shared" si="134"/>
        <v>4.2916666666435503</v>
      </c>
      <c r="AH308">
        <f t="shared" si="135"/>
        <v>-31.09</v>
      </c>
      <c r="AI308">
        <f t="shared" si="136"/>
        <v>-30.830000000000002</v>
      </c>
      <c r="AJ308">
        <f t="shared" si="145"/>
        <v>-31.098461538461532</v>
      </c>
      <c r="AK308">
        <f t="shared" si="146"/>
        <v>-30.84692307692308</v>
      </c>
      <c r="AP308">
        <v>1983.4580000000001</v>
      </c>
      <c r="AQ308">
        <v>345.52</v>
      </c>
      <c r="AR308">
        <f t="shared" si="139"/>
        <v>1361.306378859236</v>
      </c>
      <c r="AS308">
        <f t="shared" si="141"/>
        <v>1361.2409576138148</v>
      </c>
      <c r="AT308">
        <f t="shared" si="140"/>
        <v>1361.0858890616898</v>
      </c>
      <c r="AU308">
        <f t="shared" si="142"/>
        <v>1361.0458994297562</v>
      </c>
      <c r="BB308">
        <f t="shared" si="148"/>
        <v>1878.6249999999777</v>
      </c>
      <c r="BC308">
        <v>187808</v>
      </c>
      <c r="BD308">
        <v>-0.63</v>
      </c>
      <c r="BE308">
        <f t="shared" si="147"/>
        <v>-0.21</v>
      </c>
    </row>
    <row r="309" spans="1:57">
      <c r="A309">
        <f t="shared" si="149"/>
        <v>1881</v>
      </c>
      <c r="B309" t="s">
        <v>5</v>
      </c>
      <c r="C309">
        <f t="shared" si="137"/>
        <v>1881.4583333333103</v>
      </c>
      <c r="D309">
        <f>'NOAA-AMO-Raw'!G$26</f>
        <v>0.126</v>
      </c>
      <c r="K309">
        <f t="shared" si="150"/>
        <v>0</v>
      </c>
      <c r="N309">
        <f>[2]HadCRUT4!C310</f>
        <v>1875.4583333333103</v>
      </c>
      <c r="O309">
        <f>[2]HadCRUT4!D310</f>
        <v>-0.23599999999999999</v>
      </c>
      <c r="V309">
        <f t="shared" si="130"/>
        <v>-124.54166666668971</v>
      </c>
      <c r="W309">
        <f t="shared" si="131"/>
        <v>-31.586000000000002</v>
      </c>
      <c r="X309">
        <f t="shared" si="132"/>
        <v>-31.822000000000003</v>
      </c>
      <c r="Y309">
        <f t="shared" si="143"/>
        <v>-31.75</v>
      </c>
      <c r="Z309">
        <f t="shared" si="144"/>
        <v>-32.15</v>
      </c>
      <c r="AB309">
        <v>2004.3749999999768</v>
      </c>
      <c r="AC309">
        <v>0.08</v>
      </c>
      <c r="AD309">
        <f t="shared" si="138"/>
        <v>0.12</v>
      </c>
      <c r="AE309">
        <f t="shared" si="133"/>
        <v>0.2</v>
      </c>
      <c r="AG309">
        <f t="shared" si="134"/>
        <v>4.3749999999768079</v>
      </c>
      <c r="AH309">
        <f t="shared" si="135"/>
        <v>-31.150000000000002</v>
      </c>
      <c r="AI309">
        <f t="shared" si="136"/>
        <v>-30.950000000000003</v>
      </c>
      <c r="AJ309">
        <f t="shared" si="145"/>
        <v>-31.116153846153846</v>
      </c>
      <c r="AK309">
        <f t="shared" si="146"/>
        <v>-30.882307692307695</v>
      </c>
      <c r="AP309">
        <v>1983.5419999999999</v>
      </c>
      <c r="AQ309">
        <v>344.15</v>
      </c>
      <c r="AR309">
        <f t="shared" si="139"/>
        <v>1361.2726844583988</v>
      </c>
      <c r="AS309">
        <f t="shared" si="141"/>
        <v>1361.2469548766253</v>
      </c>
      <c r="AT309">
        <f t="shared" si="140"/>
        <v>1361.0652928978745</v>
      </c>
      <c r="AU309">
        <f t="shared" si="142"/>
        <v>1361.0495653387566</v>
      </c>
      <c r="BB309">
        <f t="shared" si="148"/>
        <v>1878.708333333311</v>
      </c>
      <c r="BC309">
        <v>187809</v>
      </c>
      <c r="BD309">
        <v>-1.97</v>
      </c>
      <c r="BE309">
        <f t="shared" si="147"/>
        <v>-0.65666666666666662</v>
      </c>
    </row>
    <row r="310" spans="1:57">
      <c r="A310">
        <f t="shared" si="149"/>
        <v>1881</v>
      </c>
      <c r="B310" t="s">
        <v>6</v>
      </c>
      <c r="C310">
        <f t="shared" si="137"/>
        <v>1881.5416666666436</v>
      </c>
      <c r="D310">
        <f>'NOAA-AMO-Raw'!H$26</f>
        <v>1.4E-2</v>
      </c>
      <c r="K310">
        <f t="shared" si="150"/>
        <v>0</v>
      </c>
      <c r="N310">
        <f>[2]HadCRUT4!C311</f>
        <v>1875.5416666666436</v>
      </c>
      <c r="O310">
        <f>[2]HadCRUT4!D311</f>
        <v>-0.30499999999999999</v>
      </c>
      <c r="V310">
        <f t="shared" si="130"/>
        <v>-124.45833333335645</v>
      </c>
      <c r="W310">
        <f t="shared" si="131"/>
        <v>-31.655000000000001</v>
      </c>
      <c r="X310">
        <f t="shared" si="132"/>
        <v>-31.96</v>
      </c>
      <c r="Y310">
        <f t="shared" si="143"/>
        <v>-31.742615384615384</v>
      </c>
      <c r="Z310">
        <f t="shared" si="144"/>
        <v>-32.135230769230773</v>
      </c>
      <c r="AB310">
        <v>2004.4583333333101</v>
      </c>
      <c r="AC310">
        <v>0</v>
      </c>
      <c r="AD310">
        <f t="shared" si="138"/>
        <v>0.12</v>
      </c>
      <c r="AE310">
        <f t="shared" si="133"/>
        <v>0.12</v>
      </c>
      <c r="AG310">
        <f t="shared" si="134"/>
        <v>4.4583333333100654</v>
      </c>
      <c r="AH310">
        <f t="shared" si="135"/>
        <v>-31.23</v>
      </c>
      <c r="AI310">
        <f t="shared" si="136"/>
        <v>-31.110000000000003</v>
      </c>
      <c r="AJ310">
        <f t="shared" si="145"/>
        <v>-31.125384615384615</v>
      </c>
      <c r="AK310">
        <f t="shared" si="146"/>
        <v>-30.900769230769235</v>
      </c>
      <c r="AP310">
        <v>1983.625</v>
      </c>
      <c r="AQ310">
        <v>342.25</v>
      </c>
      <c r="AR310">
        <f t="shared" si="139"/>
        <v>1361.2259549973837</v>
      </c>
      <c r="AS310">
        <f t="shared" si="141"/>
        <v>1361.2528764641952</v>
      </c>
      <c r="AT310">
        <f t="shared" si="140"/>
        <v>1361.0367288750647</v>
      </c>
      <c r="AU310">
        <f t="shared" si="142"/>
        <v>1361.05318499023</v>
      </c>
      <c r="BB310">
        <f t="shared" si="148"/>
        <v>1878.7916666666442</v>
      </c>
      <c r="BC310">
        <v>187810</v>
      </c>
      <c r="BD310">
        <v>-1.68</v>
      </c>
      <c r="BE310">
        <f t="shared" si="147"/>
        <v>-0.55999999999999994</v>
      </c>
    </row>
    <row r="311" spans="1:57">
      <c r="A311">
        <f t="shared" si="149"/>
        <v>1881</v>
      </c>
      <c r="B311" t="s">
        <v>7</v>
      </c>
      <c r="C311">
        <f t="shared" si="137"/>
        <v>1881.6249999999768</v>
      </c>
      <c r="D311">
        <f>'NOAA-AMO-Raw'!I$26</f>
        <v>5.0999999999999997E-2</v>
      </c>
      <c r="K311">
        <f t="shared" si="150"/>
        <v>0</v>
      </c>
      <c r="N311">
        <f>[2]HadCRUT4!C312</f>
        <v>1875.6249999999768</v>
      </c>
      <c r="O311">
        <f>[2]HadCRUT4!D312</f>
        <v>-0.18</v>
      </c>
      <c r="V311">
        <f t="shared" si="130"/>
        <v>-124.37500000002319</v>
      </c>
      <c r="W311">
        <f t="shared" si="131"/>
        <v>-31.53</v>
      </c>
      <c r="X311">
        <f t="shared" si="132"/>
        <v>-31.71</v>
      </c>
      <c r="Y311">
        <f t="shared" si="143"/>
        <v>-31.718846153846147</v>
      </c>
      <c r="Z311">
        <f t="shared" si="144"/>
        <v>-32.087692307692308</v>
      </c>
      <c r="AB311">
        <v>2004.5416666666433</v>
      </c>
      <c r="AC311">
        <v>-0.23</v>
      </c>
      <c r="AD311">
        <f t="shared" si="138"/>
        <v>0.12</v>
      </c>
      <c r="AE311">
        <f t="shared" si="133"/>
        <v>-0.11000000000000001</v>
      </c>
      <c r="AG311">
        <f t="shared" si="134"/>
        <v>4.541666666643323</v>
      </c>
      <c r="AH311">
        <f t="shared" si="135"/>
        <v>-31.46</v>
      </c>
      <c r="AI311">
        <f t="shared" si="136"/>
        <v>-31.57</v>
      </c>
      <c r="AJ311">
        <f t="shared" si="145"/>
        <v>-31.132307692307695</v>
      </c>
      <c r="AK311">
        <f t="shared" si="146"/>
        <v>-30.914615384615384</v>
      </c>
      <c r="AP311">
        <v>1983.7080000000001</v>
      </c>
      <c r="AQ311">
        <v>340.17</v>
      </c>
      <c r="AR311">
        <f t="shared" si="139"/>
        <v>1361.1747985347986</v>
      </c>
      <c r="AS311">
        <f t="shared" si="141"/>
        <v>1361.257776436018</v>
      </c>
      <c r="AT311">
        <f t="shared" si="140"/>
        <v>1361.0054587869361</v>
      </c>
      <c r="AU311">
        <f t="shared" si="142"/>
        <v>1361.0561801650913</v>
      </c>
      <c r="BB311">
        <f t="shared" si="148"/>
        <v>1878.8749999999775</v>
      </c>
      <c r="BC311">
        <v>187811</v>
      </c>
      <c r="BD311">
        <v>-0.51</v>
      </c>
      <c r="BE311">
        <f t="shared" si="147"/>
        <v>-0.17</v>
      </c>
    </row>
    <row r="312" spans="1:57">
      <c r="A312">
        <f t="shared" si="149"/>
        <v>1881</v>
      </c>
      <c r="B312" t="s">
        <v>8</v>
      </c>
      <c r="C312">
        <f t="shared" si="137"/>
        <v>1881.7083333333101</v>
      </c>
      <c r="D312">
        <f>'NOAA-AMO-Raw'!J$26</f>
        <v>-1.7000000000000001E-2</v>
      </c>
      <c r="K312">
        <f t="shared" si="150"/>
        <v>0</v>
      </c>
      <c r="N312">
        <f>[2]HadCRUT4!C313</f>
        <v>1875.7083333333101</v>
      </c>
      <c r="O312">
        <f>[2]HadCRUT4!D313</f>
        <v>-0.27200000000000002</v>
      </c>
      <c r="V312">
        <f t="shared" si="130"/>
        <v>-124.29166666668993</v>
      </c>
      <c r="W312">
        <f t="shared" si="131"/>
        <v>-31.622</v>
      </c>
      <c r="X312">
        <f t="shared" si="132"/>
        <v>-31.894000000000002</v>
      </c>
      <c r="Y312">
        <f t="shared" si="143"/>
        <v>-31.701230769230769</v>
      </c>
      <c r="Z312">
        <f t="shared" si="144"/>
        <v>-32.052461538461543</v>
      </c>
      <c r="AB312">
        <v>2004.6249999999766</v>
      </c>
      <c r="AC312">
        <v>-0.1</v>
      </c>
      <c r="AD312">
        <f t="shared" si="138"/>
        <v>0.12</v>
      </c>
      <c r="AE312">
        <f t="shared" si="133"/>
        <v>1.999999999999999E-2</v>
      </c>
      <c r="AG312">
        <f t="shared" si="134"/>
        <v>4.6249999999765805</v>
      </c>
      <c r="AH312">
        <f t="shared" si="135"/>
        <v>-31.330000000000002</v>
      </c>
      <c r="AI312">
        <f t="shared" si="136"/>
        <v>-31.310000000000002</v>
      </c>
      <c r="AJ312">
        <f t="shared" si="145"/>
        <v>-31.13461538461539</v>
      </c>
      <c r="AK312">
        <f t="shared" si="146"/>
        <v>-30.919230769230772</v>
      </c>
      <c r="AP312">
        <v>1983.7919999999999</v>
      </c>
      <c r="AQ312">
        <v>340.3</v>
      </c>
      <c r="AR312">
        <f t="shared" si="139"/>
        <v>1361.1779958137101</v>
      </c>
      <c r="AS312">
        <f t="shared" si="141"/>
        <v>1361.2637926176385</v>
      </c>
      <c r="AT312">
        <f t="shared" si="140"/>
        <v>1361.0074131674442</v>
      </c>
      <c r="AU312">
        <f t="shared" si="142"/>
        <v>1361.059857638473</v>
      </c>
      <c r="BB312">
        <f t="shared" si="148"/>
        <v>1878.9583333333107</v>
      </c>
      <c r="BC312">
        <v>187812</v>
      </c>
      <c r="BD312">
        <v>1.31</v>
      </c>
      <c r="BE312">
        <f t="shared" si="147"/>
        <v>0.4366666666666667</v>
      </c>
    </row>
    <row r="313" spans="1:57">
      <c r="A313">
        <f t="shared" si="149"/>
        <v>1881</v>
      </c>
      <c r="B313" t="s">
        <v>9</v>
      </c>
      <c r="C313">
        <f t="shared" si="137"/>
        <v>1881.7916666666433</v>
      </c>
      <c r="D313">
        <f>'NOAA-AMO-Raw'!K$26</f>
        <v>-6.3E-2</v>
      </c>
      <c r="K313">
        <f t="shared" si="150"/>
        <v>0</v>
      </c>
      <c r="N313">
        <f>[2]HadCRUT4!C314</f>
        <v>1875.7916666666433</v>
      </c>
      <c r="O313">
        <f>[2]HadCRUT4!D314</f>
        <v>-0.36899999999999999</v>
      </c>
      <c r="V313">
        <f t="shared" si="130"/>
        <v>-124.20833333335668</v>
      </c>
      <c r="W313">
        <f t="shared" si="131"/>
        <v>-31.719000000000001</v>
      </c>
      <c r="X313">
        <f t="shared" si="132"/>
        <v>-32.088000000000001</v>
      </c>
      <c r="Y313">
        <f t="shared" si="143"/>
        <v>-31.67815384615384</v>
      </c>
      <c r="Z313">
        <f t="shared" si="144"/>
        <v>-32.006307692307686</v>
      </c>
      <c r="AB313">
        <v>2004.7083333333098</v>
      </c>
      <c r="AC313">
        <v>0.02</v>
      </c>
      <c r="AD313">
        <f t="shared" si="138"/>
        <v>0.12</v>
      </c>
      <c r="AE313">
        <f t="shared" si="133"/>
        <v>0.13999999999999999</v>
      </c>
      <c r="AG313">
        <f t="shared" si="134"/>
        <v>4.7083333333098381</v>
      </c>
      <c r="AH313">
        <f t="shared" si="135"/>
        <v>-31.21</v>
      </c>
      <c r="AI313">
        <f t="shared" si="136"/>
        <v>-31.07</v>
      </c>
      <c r="AJ313">
        <f t="shared" si="145"/>
        <v>-31.139230769230775</v>
      </c>
      <c r="AK313">
        <f t="shared" si="146"/>
        <v>-30.928461538461541</v>
      </c>
      <c r="AP313">
        <v>1983.875</v>
      </c>
      <c r="AQ313">
        <v>341.53</v>
      </c>
      <c r="AR313">
        <f t="shared" si="139"/>
        <v>1361.2082469911043</v>
      </c>
      <c r="AS313">
        <f t="shared" si="141"/>
        <v>1361.2681439439682</v>
      </c>
      <c r="AT313">
        <f t="shared" si="140"/>
        <v>1361.0259046137894</v>
      </c>
      <c r="AU313">
        <f t="shared" si="142"/>
        <v>1361.0625174462655</v>
      </c>
      <c r="BB313">
        <f t="shared" si="148"/>
        <v>1879.041666666644</v>
      </c>
      <c r="BC313">
        <v>187901</v>
      </c>
      <c r="BD313">
        <v>0.2</v>
      </c>
      <c r="BE313">
        <f t="shared" si="147"/>
        <v>6.6666666666666666E-2</v>
      </c>
    </row>
    <row r="314" spans="1:57">
      <c r="A314">
        <f t="shared" si="149"/>
        <v>1881</v>
      </c>
      <c r="B314" t="s">
        <v>10</v>
      </c>
      <c r="C314">
        <f t="shared" si="137"/>
        <v>1881.8749999999766</v>
      </c>
      <c r="D314">
        <f>'NOAA-AMO-Raw'!L$26</f>
        <v>-0.29899999999999999</v>
      </c>
      <c r="K314">
        <f t="shared" si="150"/>
        <v>0</v>
      </c>
      <c r="N314">
        <f>[2]HadCRUT4!C315</f>
        <v>1875.8749999999766</v>
      </c>
      <c r="O314">
        <f>[2]HadCRUT4!D315</f>
        <v>-0.499</v>
      </c>
      <c r="V314">
        <f t="shared" si="130"/>
        <v>-124.12500000002342</v>
      </c>
      <c r="W314">
        <f t="shared" si="131"/>
        <v>-31.849</v>
      </c>
      <c r="X314">
        <f t="shared" si="132"/>
        <v>-32.347999999999999</v>
      </c>
      <c r="Y314">
        <f t="shared" si="143"/>
        <v>-31.68315384615385</v>
      </c>
      <c r="Z314">
        <f t="shared" si="144"/>
        <v>-32.016307692307684</v>
      </c>
      <c r="AB314">
        <v>2004.7916666666431</v>
      </c>
      <c r="AC314">
        <v>0.15</v>
      </c>
      <c r="AD314">
        <f t="shared" si="138"/>
        <v>0.12</v>
      </c>
      <c r="AE314">
        <f t="shared" si="133"/>
        <v>0.27</v>
      </c>
      <c r="AG314">
        <f t="shared" si="134"/>
        <v>4.7916666666430956</v>
      </c>
      <c r="AH314">
        <f t="shared" si="135"/>
        <v>-31.080000000000002</v>
      </c>
      <c r="AI314">
        <f t="shared" si="136"/>
        <v>-30.810000000000002</v>
      </c>
      <c r="AJ314">
        <f t="shared" si="145"/>
        <v>-31.140769230769234</v>
      </c>
      <c r="AK314">
        <f t="shared" si="146"/>
        <v>-30.931538461538466</v>
      </c>
      <c r="AP314">
        <v>1983.9580000000001</v>
      </c>
      <c r="AQ314">
        <v>343.07</v>
      </c>
      <c r="AR314">
        <f t="shared" si="139"/>
        <v>1361.2461224489796</v>
      </c>
      <c r="AS314">
        <f t="shared" si="141"/>
        <v>1361.2700736626014</v>
      </c>
      <c r="AT314">
        <f t="shared" si="140"/>
        <v>1361.0490565059615</v>
      </c>
      <c r="AU314">
        <f t="shared" si="142"/>
        <v>1361.0636970131991</v>
      </c>
      <c r="BB314">
        <f t="shared" si="148"/>
        <v>1879.1249999999773</v>
      </c>
      <c r="BC314">
        <v>187902</v>
      </c>
      <c r="BD314">
        <v>0.13</v>
      </c>
      <c r="BE314">
        <f t="shared" si="147"/>
        <v>4.3333333333333335E-2</v>
      </c>
    </row>
    <row r="315" spans="1:57">
      <c r="A315">
        <f t="shared" si="149"/>
        <v>1881</v>
      </c>
      <c r="B315" t="s">
        <v>11</v>
      </c>
      <c r="C315">
        <f t="shared" si="137"/>
        <v>1881.9583333333098</v>
      </c>
      <c r="D315">
        <f>'NOAA-AMO-Raw'!M$26</f>
        <v>-8.8999999999999996E-2</v>
      </c>
      <c r="K315">
        <f t="shared" si="150"/>
        <v>0</v>
      </c>
      <c r="N315">
        <f>[2]HadCRUT4!C316</f>
        <v>1875.9583333333098</v>
      </c>
      <c r="O315">
        <f>[2]HadCRUT4!D316</f>
        <v>-0.497</v>
      </c>
      <c r="V315">
        <f t="shared" si="130"/>
        <v>-124.04166666669016</v>
      </c>
      <c r="W315">
        <f t="shared" si="131"/>
        <v>-31.847000000000001</v>
      </c>
      <c r="X315">
        <f t="shared" si="132"/>
        <v>-32.344000000000001</v>
      </c>
      <c r="Y315">
        <f t="shared" si="143"/>
        <v>-31.691461538461542</v>
      </c>
      <c r="Z315">
        <f t="shared" si="144"/>
        <v>-32.032923076923069</v>
      </c>
      <c r="AB315">
        <v>2004.8749999999764</v>
      </c>
      <c r="AC315">
        <v>0.06</v>
      </c>
      <c r="AD315">
        <f t="shared" si="138"/>
        <v>0.12</v>
      </c>
      <c r="AE315">
        <f t="shared" si="133"/>
        <v>0.18</v>
      </c>
      <c r="AG315">
        <f t="shared" si="134"/>
        <v>4.8749999999763531</v>
      </c>
      <c r="AH315">
        <f t="shared" si="135"/>
        <v>-31.17</v>
      </c>
      <c r="AI315">
        <f t="shared" si="136"/>
        <v>-30.990000000000002</v>
      </c>
      <c r="AJ315">
        <f t="shared" si="145"/>
        <v>-31.141538461538463</v>
      </c>
      <c r="AK315">
        <f t="shared" si="146"/>
        <v>-30.933076923076928</v>
      </c>
      <c r="AP315">
        <v>1984.0419999999999</v>
      </c>
      <c r="AQ315">
        <v>344.05</v>
      </c>
      <c r="AR315">
        <f t="shared" si="139"/>
        <v>1361.2702250130822</v>
      </c>
      <c r="AS315">
        <f t="shared" si="141"/>
        <v>1361.2701304190316</v>
      </c>
      <c r="AT315">
        <f t="shared" si="140"/>
        <v>1361.063789528253</v>
      </c>
      <c r="AU315">
        <f t="shared" si="142"/>
        <v>1361.0637317063445</v>
      </c>
      <c r="BB315">
        <f t="shared" si="148"/>
        <v>1879.2083333333105</v>
      </c>
      <c r="BC315">
        <v>187903</v>
      </c>
      <c r="BD315">
        <v>0.23</v>
      </c>
      <c r="BE315">
        <f t="shared" si="147"/>
        <v>7.6666666666666675E-2</v>
      </c>
    </row>
    <row r="316" spans="1:57">
      <c r="A316">
        <f t="shared" si="149"/>
        <v>1882</v>
      </c>
      <c r="B316" t="s">
        <v>0</v>
      </c>
      <c r="C316">
        <f t="shared" si="137"/>
        <v>1882.0416666666431</v>
      </c>
      <c r="D316">
        <f>'NOAA-AMO-Raw'!B$27</f>
        <v>-0.125</v>
      </c>
      <c r="K316">
        <f t="shared" si="150"/>
        <v>0</v>
      </c>
      <c r="N316">
        <f>[2]HadCRUT4!C317</f>
        <v>1876.0416666666431</v>
      </c>
      <c r="O316">
        <f>[2]HadCRUT4!D317</f>
        <v>-0.312</v>
      </c>
      <c r="V316">
        <f t="shared" si="130"/>
        <v>-123.9583333333569</v>
      </c>
      <c r="W316">
        <f t="shared" si="131"/>
        <v>-31.662000000000003</v>
      </c>
      <c r="X316">
        <f t="shared" si="132"/>
        <v>-31.974</v>
      </c>
      <c r="Y316">
        <f t="shared" si="143"/>
        <v>-31.683692307692311</v>
      </c>
      <c r="Z316">
        <f t="shared" si="144"/>
        <v>-32.017384615384614</v>
      </c>
      <c r="AB316">
        <v>2004.9583333333096</v>
      </c>
      <c r="AC316">
        <v>0.05</v>
      </c>
      <c r="AD316">
        <f t="shared" si="138"/>
        <v>0.12</v>
      </c>
      <c r="AE316">
        <f t="shared" si="133"/>
        <v>0.16999999999999998</v>
      </c>
      <c r="AG316">
        <f t="shared" si="134"/>
        <v>4.9583333333096107</v>
      </c>
      <c r="AH316">
        <f t="shared" si="135"/>
        <v>-31.18</v>
      </c>
      <c r="AI316">
        <f t="shared" si="136"/>
        <v>-31.01</v>
      </c>
      <c r="AJ316">
        <f t="shared" si="145"/>
        <v>-31.136153846153849</v>
      </c>
      <c r="AK316">
        <f t="shared" si="146"/>
        <v>-30.922307692307694</v>
      </c>
      <c r="AP316">
        <v>1984.125</v>
      </c>
      <c r="AQ316">
        <v>344.77</v>
      </c>
      <c r="AR316">
        <f t="shared" si="139"/>
        <v>1361.2879330193616</v>
      </c>
      <c r="AS316">
        <f t="shared" si="141"/>
        <v>1361.2683331320695</v>
      </c>
      <c r="AT316">
        <f t="shared" si="140"/>
        <v>1361.0746137895283</v>
      </c>
      <c r="AU316">
        <f t="shared" si="142"/>
        <v>1361.0626330900825</v>
      </c>
      <c r="BB316">
        <f t="shared" si="148"/>
        <v>1879.2916666666438</v>
      </c>
      <c r="BC316">
        <v>187904</v>
      </c>
      <c r="BD316">
        <v>0.61</v>
      </c>
      <c r="BE316">
        <f t="shared" si="147"/>
        <v>0.20333333333333334</v>
      </c>
    </row>
    <row r="317" spans="1:57">
      <c r="A317">
        <f t="shared" si="149"/>
        <v>1882</v>
      </c>
      <c r="B317" t="s">
        <v>1</v>
      </c>
      <c r="C317">
        <f t="shared" si="137"/>
        <v>1882.1249999999764</v>
      </c>
      <c r="D317">
        <f>'NOAA-AMO-Raw'!C$27</f>
        <v>-9.1999999999999998E-2</v>
      </c>
      <c r="K317">
        <f t="shared" si="150"/>
        <v>0</v>
      </c>
      <c r="N317">
        <f>[2]HadCRUT4!C318</f>
        <v>1876.1249999999764</v>
      </c>
      <c r="O317">
        <f>[2]HadCRUT4!D318</f>
        <v>-0.26900000000000002</v>
      </c>
      <c r="V317">
        <f t="shared" si="130"/>
        <v>-123.87500000002365</v>
      </c>
      <c r="W317">
        <f t="shared" si="131"/>
        <v>-31.619</v>
      </c>
      <c r="X317">
        <f t="shared" si="132"/>
        <v>-31.888000000000002</v>
      </c>
      <c r="Y317">
        <f t="shared" si="143"/>
        <v>-31.679000000000006</v>
      </c>
      <c r="Z317">
        <f t="shared" si="144"/>
        <v>-32.007999999999996</v>
      </c>
      <c r="AB317">
        <v>2005.0416666666429</v>
      </c>
      <c r="AC317">
        <v>0.28999999999999998</v>
      </c>
      <c r="AD317">
        <f t="shared" si="138"/>
        <v>0.12</v>
      </c>
      <c r="AE317">
        <f t="shared" si="133"/>
        <v>0.41</v>
      </c>
      <c r="AG317">
        <f t="shared" si="134"/>
        <v>5.0416666666428682</v>
      </c>
      <c r="AH317">
        <f t="shared" si="135"/>
        <v>-30.94</v>
      </c>
      <c r="AI317">
        <f t="shared" si="136"/>
        <v>-30.53</v>
      </c>
      <c r="AJ317">
        <f t="shared" si="145"/>
        <v>-31.119230769230771</v>
      </c>
      <c r="AK317">
        <f t="shared" si="146"/>
        <v>-30.888461538461538</v>
      </c>
      <c r="AP317">
        <v>1984.2080000000001</v>
      </c>
      <c r="AQ317">
        <v>345.46</v>
      </c>
      <c r="AR317">
        <f t="shared" si="139"/>
        <v>1361.3049031920461</v>
      </c>
      <c r="AS317">
        <f t="shared" si="141"/>
        <v>1361.266630439158</v>
      </c>
      <c r="AT317">
        <f t="shared" si="140"/>
        <v>1361.084987039917</v>
      </c>
      <c r="AU317">
        <f t="shared" si="142"/>
        <v>1361.061592295729</v>
      </c>
      <c r="BB317">
        <f t="shared" si="148"/>
        <v>1879.374999999977</v>
      </c>
      <c r="BC317">
        <v>187905</v>
      </c>
      <c r="BD317">
        <v>-0.56000000000000005</v>
      </c>
      <c r="BE317">
        <f t="shared" si="147"/>
        <v>-0.18666666666666668</v>
      </c>
    </row>
    <row r="318" spans="1:57">
      <c r="A318">
        <f t="shared" si="149"/>
        <v>1882</v>
      </c>
      <c r="B318" t="s">
        <v>2</v>
      </c>
      <c r="C318">
        <f t="shared" si="137"/>
        <v>1882.2083333333096</v>
      </c>
      <c r="D318">
        <f>'NOAA-AMO-Raw'!D$27</f>
        <v>-2.5999999999999999E-2</v>
      </c>
      <c r="K318">
        <f t="shared" si="150"/>
        <v>0</v>
      </c>
      <c r="N318">
        <f>[2]HadCRUT4!C319</f>
        <v>1876.2083333333096</v>
      </c>
      <c r="O318">
        <f>[2]HadCRUT4!D319</f>
        <v>-0.38500000000000001</v>
      </c>
      <c r="V318">
        <f t="shared" si="130"/>
        <v>-123.79166666669039</v>
      </c>
      <c r="W318">
        <f t="shared" si="131"/>
        <v>-31.735000000000003</v>
      </c>
      <c r="X318">
        <f t="shared" si="132"/>
        <v>-32.120000000000005</v>
      </c>
      <c r="Y318">
        <f t="shared" si="143"/>
        <v>-31.698692307692308</v>
      </c>
      <c r="Z318">
        <f t="shared" si="144"/>
        <v>-32.047384615384615</v>
      </c>
      <c r="AB318">
        <v>2005.1249999999761</v>
      </c>
      <c r="AC318">
        <v>0.18</v>
      </c>
      <c r="AD318">
        <f t="shared" si="138"/>
        <v>0.12</v>
      </c>
      <c r="AE318">
        <f t="shared" si="133"/>
        <v>0.3</v>
      </c>
      <c r="AG318">
        <f t="shared" si="134"/>
        <v>5.1249999999761258</v>
      </c>
      <c r="AH318">
        <f t="shared" si="135"/>
        <v>-31.05</v>
      </c>
      <c r="AI318">
        <f t="shared" si="136"/>
        <v>-30.75</v>
      </c>
      <c r="AJ318">
        <f t="shared" si="145"/>
        <v>-31.093846153846151</v>
      </c>
      <c r="AK318">
        <f t="shared" si="146"/>
        <v>-30.837692307692311</v>
      </c>
      <c r="AP318">
        <v>1984.2919999999999</v>
      </c>
      <c r="AQ318">
        <v>346.77</v>
      </c>
      <c r="AR318">
        <f t="shared" si="139"/>
        <v>1361.3371219256935</v>
      </c>
      <c r="AS318">
        <f t="shared" si="141"/>
        <v>1361.2694871794872</v>
      </c>
      <c r="AT318">
        <f t="shared" si="140"/>
        <v>1361.1046811819594</v>
      </c>
      <c r="AU318">
        <f t="shared" si="142"/>
        <v>1361.0633385173664</v>
      </c>
      <c r="BB318">
        <f t="shared" si="148"/>
        <v>1879.4583333333103</v>
      </c>
      <c r="BC318">
        <v>187906</v>
      </c>
      <c r="BD318">
        <v>-0.91</v>
      </c>
      <c r="BE318">
        <f t="shared" si="147"/>
        <v>-0.30333333333333334</v>
      </c>
    </row>
    <row r="319" spans="1:57">
      <c r="A319">
        <f t="shared" si="149"/>
        <v>1882</v>
      </c>
      <c r="B319" t="s">
        <v>3</v>
      </c>
      <c r="C319">
        <f t="shared" si="137"/>
        <v>1882.2916666666429</v>
      </c>
      <c r="D319">
        <f>'NOAA-AMO-Raw'!E$27</f>
        <v>-0.122</v>
      </c>
      <c r="K319">
        <f t="shared" si="150"/>
        <v>0</v>
      </c>
      <c r="N319">
        <f>[2]HadCRUT4!C320</f>
        <v>1876.2916666666429</v>
      </c>
      <c r="O319">
        <f>[2]HadCRUT4!D320</f>
        <v>-0.29899999999999999</v>
      </c>
      <c r="V319">
        <f t="shared" si="130"/>
        <v>-123.70833333335713</v>
      </c>
      <c r="W319">
        <f t="shared" si="131"/>
        <v>-31.649000000000001</v>
      </c>
      <c r="X319">
        <f t="shared" si="132"/>
        <v>-31.948</v>
      </c>
      <c r="Y319">
        <f t="shared" si="143"/>
        <v>-31.707538461538466</v>
      </c>
      <c r="Z319">
        <f t="shared" si="144"/>
        <v>-32.06507692307693</v>
      </c>
      <c r="AB319">
        <v>2005.2083333333094</v>
      </c>
      <c r="AC319">
        <v>0.19</v>
      </c>
      <c r="AD319">
        <f t="shared" si="138"/>
        <v>0.12</v>
      </c>
      <c r="AE319">
        <f t="shared" si="133"/>
        <v>0.31</v>
      </c>
      <c r="AG319">
        <f t="shared" si="134"/>
        <v>5.2083333333093833</v>
      </c>
      <c r="AH319">
        <f t="shared" si="135"/>
        <v>-31.040000000000003</v>
      </c>
      <c r="AI319">
        <f t="shared" si="136"/>
        <v>-30.73</v>
      </c>
      <c r="AJ319">
        <f t="shared" si="145"/>
        <v>-31.066923076923079</v>
      </c>
      <c r="AK319">
        <f t="shared" si="146"/>
        <v>-30.783846153846163</v>
      </c>
      <c r="AP319">
        <v>1984.375</v>
      </c>
      <c r="AQ319">
        <v>347.55</v>
      </c>
      <c r="AR319">
        <f t="shared" si="139"/>
        <v>1361.3563055991629</v>
      </c>
      <c r="AS319">
        <f t="shared" si="141"/>
        <v>1361.2747087710825</v>
      </c>
      <c r="AT319">
        <f t="shared" si="140"/>
        <v>1361.1164074650078</v>
      </c>
      <c r="AU319">
        <f t="shared" si="142"/>
        <v>1361.0665302867167</v>
      </c>
      <c r="BB319">
        <f t="shared" si="148"/>
        <v>1879.5416666666436</v>
      </c>
      <c r="BC319">
        <v>187907</v>
      </c>
      <c r="BD319">
        <v>-1.6</v>
      </c>
      <c r="BE319">
        <f t="shared" si="147"/>
        <v>-0.53333333333333333</v>
      </c>
    </row>
    <row r="320" spans="1:57">
      <c r="A320">
        <f t="shared" si="149"/>
        <v>1882</v>
      </c>
      <c r="B320" t="s">
        <v>4</v>
      </c>
      <c r="C320">
        <f t="shared" si="137"/>
        <v>1882.3749999999761</v>
      </c>
      <c r="D320">
        <f>'NOAA-AMO-Raw'!F$27</f>
        <v>-0.124</v>
      </c>
      <c r="K320">
        <f t="shared" si="150"/>
        <v>0</v>
      </c>
      <c r="N320">
        <f>[2]HadCRUT4!C321</f>
        <v>1876.3749999999761</v>
      </c>
      <c r="O320">
        <f>[2]HadCRUT4!D321</f>
        <v>-0.53200000000000003</v>
      </c>
      <c r="V320">
        <f t="shared" si="130"/>
        <v>-123.62500000002387</v>
      </c>
      <c r="W320">
        <f t="shared" si="131"/>
        <v>-31.882000000000001</v>
      </c>
      <c r="X320">
        <f t="shared" si="132"/>
        <v>-32.414000000000001</v>
      </c>
      <c r="Y320">
        <f t="shared" si="143"/>
        <v>-31.723846153846157</v>
      </c>
      <c r="Z320">
        <f t="shared" si="144"/>
        <v>-32.097692307692313</v>
      </c>
      <c r="AB320">
        <v>2005.2916666666426</v>
      </c>
      <c r="AC320">
        <v>0.33</v>
      </c>
      <c r="AD320">
        <f t="shared" si="138"/>
        <v>0.12</v>
      </c>
      <c r="AE320">
        <f t="shared" si="133"/>
        <v>0.45</v>
      </c>
      <c r="AG320">
        <f t="shared" si="134"/>
        <v>5.2916666666426408</v>
      </c>
      <c r="AH320">
        <f t="shared" si="135"/>
        <v>-30.900000000000002</v>
      </c>
      <c r="AI320">
        <f t="shared" si="136"/>
        <v>-30.450000000000003</v>
      </c>
      <c r="AJ320">
        <f t="shared" si="145"/>
        <v>-31.047692307692309</v>
      </c>
      <c r="AK320">
        <f t="shared" si="146"/>
        <v>-30.745384615384616</v>
      </c>
      <c r="AP320">
        <v>1984.4580000000001</v>
      </c>
      <c r="AQ320">
        <v>346.98</v>
      </c>
      <c r="AR320">
        <f t="shared" si="139"/>
        <v>1361.3422867608583</v>
      </c>
      <c r="AS320">
        <f t="shared" si="141"/>
        <v>1361.2804033329307</v>
      </c>
      <c r="AT320">
        <f t="shared" si="140"/>
        <v>1361.1078382581647</v>
      </c>
      <c r="AU320">
        <f t="shared" si="142"/>
        <v>1361.0700111656095</v>
      </c>
      <c r="BB320">
        <f t="shared" si="148"/>
        <v>1879.6249999999768</v>
      </c>
      <c r="BC320">
        <v>187908</v>
      </c>
      <c r="BD320">
        <v>-0.62</v>
      </c>
      <c r="BE320">
        <f t="shared" si="147"/>
        <v>-0.20666666666666667</v>
      </c>
    </row>
    <row r="321" spans="1:57">
      <c r="A321">
        <f t="shared" si="149"/>
        <v>1882</v>
      </c>
      <c r="B321" t="s">
        <v>5</v>
      </c>
      <c r="C321">
        <f t="shared" si="137"/>
        <v>1882.4583333333094</v>
      </c>
      <c r="D321">
        <f>'NOAA-AMO-Raw'!G$27</f>
        <v>6.0000000000000001E-3</v>
      </c>
      <c r="K321">
        <f t="shared" si="150"/>
        <v>0</v>
      </c>
      <c r="N321">
        <f>[2]HadCRUT4!C322</f>
        <v>1876.4583333333094</v>
      </c>
      <c r="O321">
        <f>[2]HadCRUT4!D322</f>
        <v>-0.28399999999999997</v>
      </c>
      <c r="V321">
        <f t="shared" si="130"/>
        <v>-123.54166666669062</v>
      </c>
      <c r="W321">
        <f t="shared" si="131"/>
        <v>-31.634</v>
      </c>
      <c r="X321">
        <f t="shared" si="132"/>
        <v>-31.918000000000003</v>
      </c>
      <c r="Y321">
        <f t="shared" si="143"/>
        <v>-31.740307692307695</v>
      </c>
      <c r="Z321">
        <f t="shared" si="144"/>
        <v>-32.130615384615389</v>
      </c>
      <c r="AB321">
        <v>2005.3749999999759</v>
      </c>
      <c r="AC321">
        <v>0.13</v>
      </c>
      <c r="AD321">
        <f t="shared" si="138"/>
        <v>0.12</v>
      </c>
      <c r="AE321">
        <f t="shared" si="133"/>
        <v>0.25</v>
      </c>
      <c r="AG321">
        <f t="shared" si="134"/>
        <v>5.3749999999758984</v>
      </c>
      <c r="AH321">
        <f t="shared" si="135"/>
        <v>-31.1</v>
      </c>
      <c r="AI321">
        <f t="shared" si="136"/>
        <v>-30.85</v>
      </c>
      <c r="AJ321">
        <f t="shared" si="145"/>
        <v>-31.043076923076924</v>
      </c>
      <c r="AK321">
        <f t="shared" si="146"/>
        <v>-30.736153846153847</v>
      </c>
      <c r="AP321">
        <v>1984.5419999999999</v>
      </c>
      <c r="AQ321">
        <v>345.55</v>
      </c>
      <c r="AR321">
        <f t="shared" si="139"/>
        <v>1361.307116692831</v>
      </c>
      <c r="AS321">
        <f t="shared" si="141"/>
        <v>1361.2845276335388</v>
      </c>
      <c r="AT321">
        <f t="shared" si="140"/>
        <v>1361.0863400725764</v>
      </c>
      <c r="AU321">
        <f t="shared" si="142"/>
        <v>1361.0725322008216</v>
      </c>
      <c r="BB321">
        <f t="shared" si="148"/>
        <v>1879.7083333333101</v>
      </c>
      <c r="BC321">
        <v>187909</v>
      </c>
      <c r="BD321">
        <v>-0.52</v>
      </c>
      <c r="BE321">
        <f t="shared" si="147"/>
        <v>-0.17333333333333334</v>
      </c>
    </row>
    <row r="322" spans="1:57">
      <c r="A322">
        <f t="shared" si="149"/>
        <v>1882</v>
      </c>
      <c r="B322" t="s">
        <v>6</v>
      </c>
      <c r="C322">
        <f t="shared" si="137"/>
        <v>1882.5416666666426</v>
      </c>
      <c r="D322">
        <f>'NOAA-AMO-Raw'!H$27</f>
        <v>6.7000000000000004E-2</v>
      </c>
      <c r="K322">
        <f t="shared" si="150"/>
        <v>0</v>
      </c>
      <c r="N322">
        <f>[2]HadCRUT4!C323</f>
        <v>1876.5416666666426</v>
      </c>
      <c r="O322">
        <f>[2]HadCRUT4!D323</f>
        <v>-0.13500000000000001</v>
      </c>
      <c r="V322">
        <f t="shared" si="130"/>
        <v>-123.45833333335736</v>
      </c>
      <c r="W322">
        <f t="shared" si="131"/>
        <v>-31.485000000000003</v>
      </c>
      <c r="X322">
        <f t="shared" si="132"/>
        <v>-31.62</v>
      </c>
      <c r="Y322">
        <f t="shared" si="143"/>
        <v>-31.727230769230768</v>
      </c>
      <c r="Z322">
        <f t="shared" si="144"/>
        <v>-32.104461538461543</v>
      </c>
      <c r="AB322">
        <v>2005.4583333333092</v>
      </c>
      <c r="AC322">
        <v>0.15</v>
      </c>
      <c r="AD322">
        <f t="shared" si="138"/>
        <v>0.12</v>
      </c>
      <c r="AE322">
        <f t="shared" si="133"/>
        <v>0.27</v>
      </c>
      <c r="AG322">
        <f t="shared" si="134"/>
        <v>5.4583333333091559</v>
      </c>
      <c r="AH322">
        <f t="shared" si="135"/>
        <v>-31.080000000000002</v>
      </c>
      <c r="AI322">
        <f t="shared" si="136"/>
        <v>-30.810000000000002</v>
      </c>
      <c r="AJ322">
        <f t="shared" si="145"/>
        <v>-31.041538461538458</v>
      </c>
      <c r="AK322">
        <f t="shared" si="146"/>
        <v>-30.733076923076926</v>
      </c>
      <c r="AP322">
        <v>1984.625</v>
      </c>
      <c r="AQ322">
        <v>343.2</v>
      </c>
      <c r="AR322">
        <f t="shared" si="139"/>
        <v>1361.2493197278911</v>
      </c>
      <c r="AS322">
        <f t="shared" si="141"/>
        <v>1361.2883303143742</v>
      </c>
      <c r="AT322">
        <f t="shared" si="140"/>
        <v>1361.0510108864696</v>
      </c>
      <c r="AU322">
        <f t="shared" si="142"/>
        <v>1361.0748566415439</v>
      </c>
      <c r="BB322">
        <f t="shared" si="148"/>
        <v>1879.7916666666433</v>
      </c>
      <c r="BC322">
        <v>187910</v>
      </c>
      <c r="BD322">
        <v>-0.75</v>
      </c>
      <c r="BE322">
        <f t="shared" si="147"/>
        <v>-0.25</v>
      </c>
    </row>
    <row r="323" spans="1:57">
      <c r="A323">
        <f t="shared" si="149"/>
        <v>1882</v>
      </c>
      <c r="B323" t="s">
        <v>7</v>
      </c>
      <c r="C323">
        <f t="shared" si="137"/>
        <v>1882.6249999999759</v>
      </c>
      <c r="D323">
        <f>'NOAA-AMO-Raw'!I$27</f>
        <v>7.5999999999999998E-2</v>
      </c>
      <c r="K323">
        <f t="shared" si="150"/>
        <v>0</v>
      </c>
      <c r="N323">
        <f>[2]HadCRUT4!C324</f>
        <v>1876.6249999999759</v>
      </c>
      <c r="O323">
        <f>[2]HadCRUT4!D324</f>
        <v>-0.24399999999999999</v>
      </c>
      <c r="V323">
        <f t="shared" si="130"/>
        <v>-123.3750000000241</v>
      </c>
      <c r="W323">
        <f t="shared" si="131"/>
        <v>-31.594000000000001</v>
      </c>
      <c r="X323">
        <f t="shared" si="132"/>
        <v>-31.838000000000001</v>
      </c>
      <c r="Y323">
        <f t="shared" si="143"/>
        <v>-31.698769230769237</v>
      </c>
      <c r="Z323">
        <f t="shared" si="144"/>
        <v>-32.047538461538466</v>
      </c>
      <c r="AB323">
        <v>2005.5416666666424</v>
      </c>
      <c r="AC323">
        <v>0.22</v>
      </c>
      <c r="AD323">
        <f t="shared" si="138"/>
        <v>0.12</v>
      </c>
      <c r="AE323">
        <f t="shared" si="133"/>
        <v>0.33999999999999997</v>
      </c>
      <c r="AG323">
        <f t="shared" si="134"/>
        <v>5.5416666666424135</v>
      </c>
      <c r="AH323">
        <f t="shared" si="135"/>
        <v>-31.01</v>
      </c>
      <c r="AI323">
        <f t="shared" si="136"/>
        <v>-30.67</v>
      </c>
      <c r="AJ323">
        <f t="shared" si="145"/>
        <v>-31.033846153846149</v>
      </c>
      <c r="AK323">
        <f t="shared" si="146"/>
        <v>-30.717692307692307</v>
      </c>
      <c r="AP323">
        <v>1984.7080000000001</v>
      </c>
      <c r="AQ323">
        <v>341.35</v>
      </c>
      <c r="AR323">
        <f t="shared" si="139"/>
        <v>1361.2038199895344</v>
      </c>
      <c r="AS323">
        <f t="shared" si="141"/>
        <v>1361.2937978505013</v>
      </c>
      <c r="AT323">
        <f t="shared" si="140"/>
        <v>1361.0231985484706</v>
      </c>
      <c r="AU323">
        <f t="shared" si="142"/>
        <v>1361.0781987478565</v>
      </c>
      <c r="BB323">
        <f t="shared" si="148"/>
        <v>1879.8749999999766</v>
      </c>
      <c r="BC323">
        <v>187911</v>
      </c>
      <c r="BD323">
        <v>-0.64</v>
      </c>
      <c r="BE323">
        <f t="shared" si="147"/>
        <v>-0.21333333333333335</v>
      </c>
    </row>
    <row r="324" spans="1:57">
      <c r="A324">
        <f t="shared" si="149"/>
        <v>1882</v>
      </c>
      <c r="B324" t="s">
        <v>8</v>
      </c>
      <c r="C324">
        <f t="shared" si="137"/>
        <v>1882.7083333333092</v>
      </c>
      <c r="D324">
        <f>'NOAA-AMO-Raw'!J$27</f>
        <v>4.9000000000000002E-2</v>
      </c>
      <c r="K324">
        <f t="shared" si="150"/>
        <v>0</v>
      </c>
      <c r="N324">
        <f>[2]HadCRUT4!C325</f>
        <v>1876.7083333333092</v>
      </c>
      <c r="O324">
        <f>[2]HadCRUT4!D325</f>
        <v>-0.436</v>
      </c>
      <c r="V324">
        <f t="shared" ref="V324:V387" si="151">N324-2000</f>
        <v>-123.29166666669084</v>
      </c>
      <c r="W324">
        <f t="shared" ref="W324:W387" si="152">O324-31.35</f>
        <v>-31.786000000000001</v>
      </c>
      <c r="X324">
        <f t="shared" ref="X324:X387" si="153">O324*2-31.35</f>
        <v>-32.222000000000001</v>
      </c>
      <c r="Y324">
        <f t="shared" si="143"/>
        <v>-31.700461538461543</v>
      </c>
      <c r="Z324">
        <f t="shared" si="144"/>
        <v>-32.050923076923077</v>
      </c>
      <c r="AB324">
        <v>2005.6249999999757</v>
      </c>
      <c r="AC324">
        <v>0.1</v>
      </c>
      <c r="AD324">
        <f t="shared" si="138"/>
        <v>0.12</v>
      </c>
      <c r="AE324">
        <f t="shared" ref="AE324:AE387" si="154">AC324+AD324</f>
        <v>0.22</v>
      </c>
      <c r="AG324">
        <f t="shared" ref="AG324:AG387" si="155">AB324-2000</f>
        <v>5.624999999975671</v>
      </c>
      <c r="AH324">
        <f t="shared" ref="AH324:AH387" si="156">AE324-31.35</f>
        <v>-31.130000000000003</v>
      </c>
      <c r="AI324">
        <f t="shared" ref="AI324:AI387" si="157">AE324*2-31.35</f>
        <v>-30.91</v>
      </c>
      <c r="AJ324">
        <f t="shared" si="145"/>
        <v>-31.043076923076917</v>
      </c>
      <c r="AK324">
        <f t="shared" si="146"/>
        <v>-30.736153846153847</v>
      </c>
      <c r="AP324">
        <v>1984.7919999999999</v>
      </c>
      <c r="AQ324">
        <v>341.68</v>
      </c>
      <c r="AR324">
        <f t="shared" si="139"/>
        <v>1361.211936159079</v>
      </c>
      <c r="AS324">
        <f t="shared" si="141"/>
        <v>1361.298981604476</v>
      </c>
      <c r="AT324">
        <f t="shared" si="140"/>
        <v>1361.0281596682219</v>
      </c>
      <c r="AU324">
        <f t="shared" si="142"/>
        <v>1361.0813673884438</v>
      </c>
      <c r="BB324">
        <f t="shared" si="148"/>
        <v>1879.9583333333098</v>
      </c>
      <c r="BC324">
        <v>187912</v>
      </c>
      <c r="BD324">
        <v>-0.2</v>
      </c>
      <c r="BE324">
        <f t="shared" si="147"/>
        <v>-6.6666666666666666E-2</v>
      </c>
    </row>
    <row r="325" spans="1:57">
      <c r="A325">
        <f t="shared" si="149"/>
        <v>1882</v>
      </c>
      <c r="B325" t="s">
        <v>9</v>
      </c>
      <c r="C325">
        <f t="shared" ref="C325:C388" si="158">C324+1/12</f>
        <v>1882.7916666666424</v>
      </c>
      <c r="D325">
        <f>'NOAA-AMO-Raw'!K$27</f>
        <v>-8.0000000000000002E-3</v>
      </c>
      <c r="K325">
        <f t="shared" si="150"/>
        <v>0</v>
      </c>
      <c r="N325">
        <f>[2]HadCRUT4!C326</f>
        <v>1876.7916666666424</v>
      </c>
      <c r="O325">
        <f>[2]HadCRUT4!D326</f>
        <v>-0.38700000000000001</v>
      </c>
      <c r="V325">
        <f t="shared" si="151"/>
        <v>-123.20833333335759</v>
      </c>
      <c r="W325">
        <f t="shared" si="152"/>
        <v>-31.737000000000002</v>
      </c>
      <c r="X325">
        <f t="shared" si="153"/>
        <v>-32.124000000000002</v>
      </c>
      <c r="Y325">
        <f t="shared" si="143"/>
        <v>-31.695846153846158</v>
      </c>
      <c r="Z325">
        <f t="shared" si="144"/>
        <v>-32.041692307692308</v>
      </c>
      <c r="AB325">
        <v>2005.7083333333089</v>
      </c>
      <c r="AC325">
        <v>0.25</v>
      </c>
      <c r="AD325">
        <f t="shared" ref="AD325:AD388" si="159">AD324</f>
        <v>0.12</v>
      </c>
      <c r="AE325">
        <f t="shared" si="154"/>
        <v>0.37</v>
      </c>
      <c r="AG325">
        <f t="shared" si="155"/>
        <v>5.7083333333089286</v>
      </c>
      <c r="AH325">
        <f t="shared" si="156"/>
        <v>-30.98</v>
      </c>
      <c r="AI325">
        <f t="shared" si="157"/>
        <v>-30.610000000000003</v>
      </c>
      <c r="AJ325">
        <f t="shared" si="145"/>
        <v>-31.04461538461538</v>
      </c>
      <c r="AK325">
        <f t="shared" si="146"/>
        <v>-30.739230769230769</v>
      </c>
      <c r="AP325">
        <v>1984.875</v>
      </c>
      <c r="AQ325">
        <v>343.06</v>
      </c>
      <c r="AR325">
        <f t="shared" ref="AR325:AR388" si="160">(AQ325-310.7)/95.55*2.35+1360.45</f>
        <v>1361.245876504448</v>
      </c>
      <c r="AS325">
        <f t="shared" si="141"/>
        <v>1361.3030491486536</v>
      </c>
      <c r="AT325">
        <f t="shared" ref="AT325:AT388" si="161">(AQ325-313.2)/96.45*1.45+1360.6</f>
        <v>1361.0489061689993</v>
      </c>
      <c r="AU325">
        <f t="shared" si="142"/>
        <v>1361.0838537305101</v>
      </c>
      <c r="BB325">
        <f t="shared" si="148"/>
        <v>1880.0416666666431</v>
      </c>
      <c r="BC325">
        <v>188001</v>
      </c>
      <c r="BD325">
        <v>0.44</v>
      </c>
      <c r="BE325">
        <f t="shared" si="147"/>
        <v>0.14666666666666667</v>
      </c>
    </row>
    <row r="326" spans="1:57">
      <c r="A326">
        <f t="shared" si="149"/>
        <v>1882</v>
      </c>
      <c r="B326" t="s">
        <v>10</v>
      </c>
      <c r="C326">
        <f t="shared" si="158"/>
        <v>1882.8749999999757</v>
      </c>
      <c r="D326">
        <f>'NOAA-AMO-Raw'!L$27</f>
        <v>2.1000000000000001E-2</v>
      </c>
      <c r="K326">
        <f t="shared" si="150"/>
        <v>0</v>
      </c>
      <c r="N326">
        <f>[2]HadCRUT4!C327</f>
        <v>1876.8749999999757</v>
      </c>
      <c r="O326">
        <f>[2]HadCRUT4!D327</f>
        <v>-0.58099999999999996</v>
      </c>
      <c r="V326">
        <f t="shared" si="151"/>
        <v>-123.12500000002433</v>
      </c>
      <c r="W326">
        <f t="shared" si="152"/>
        <v>-31.931000000000001</v>
      </c>
      <c r="X326">
        <f t="shared" si="153"/>
        <v>-32.512</v>
      </c>
      <c r="Y326">
        <f t="shared" si="143"/>
        <v>-31.707615384615391</v>
      </c>
      <c r="Z326">
        <f t="shared" si="144"/>
        <v>-32.065230769230773</v>
      </c>
      <c r="AB326">
        <v>2005.7916666666422</v>
      </c>
      <c r="AC326">
        <v>0.27</v>
      </c>
      <c r="AD326">
        <f t="shared" si="159"/>
        <v>0.12</v>
      </c>
      <c r="AE326">
        <f t="shared" si="154"/>
        <v>0.39</v>
      </c>
      <c r="AG326">
        <f t="shared" si="155"/>
        <v>5.7916666666421861</v>
      </c>
      <c r="AH326">
        <f t="shared" si="156"/>
        <v>-30.96</v>
      </c>
      <c r="AI326">
        <f t="shared" si="157"/>
        <v>-30.57</v>
      </c>
      <c r="AJ326">
        <f t="shared" si="145"/>
        <v>-31.053846153846152</v>
      </c>
      <c r="AK326">
        <f t="shared" si="146"/>
        <v>-30.757692307692313</v>
      </c>
      <c r="AP326">
        <v>1984.9580000000001</v>
      </c>
      <c r="AQ326">
        <v>344.54</v>
      </c>
      <c r="AR326">
        <f t="shared" si="160"/>
        <v>1361.2822762951334</v>
      </c>
      <c r="AS326">
        <f t="shared" si="141"/>
        <v>1361.3046572475143</v>
      </c>
      <c r="AT326">
        <f t="shared" si="161"/>
        <v>1361.0711560393986</v>
      </c>
      <c r="AU326">
        <f t="shared" si="142"/>
        <v>1361.0848367029548</v>
      </c>
      <c r="BB326">
        <f t="shared" si="148"/>
        <v>1880.1249999999764</v>
      </c>
      <c r="BC326">
        <v>188002</v>
      </c>
      <c r="BD326">
        <v>-0.45</v>
      </c>
      <c r="BE326">
        <f t="shared" si="147"/>
        <v>-0.15</v>
      </c>
    </row>
    <row r="327" spans="1:57">
      <c r="A327">
        <f t="shared" si="149"/>
        <v>1882</v>
      </c>
      <c r="B327" t="s">
        <v>11</v>
      </c>
      <c r="C327">
        <f t="shared" si="158"/>
        <v>1882.9583333333089</v>
      </c>
      <c r="D327">
        <f>'NOAA-AMO-Raw'!M$27</f>
        <v>2.4E-2</v>
      </c>
      <c r="K327">
        <f t="shared" si="150"/>
        <v>0</v>
      </c>
      <c r="N327">
        <f>[2]HadCRUT4!C328</f>
        <v>1876.9583333333089</v>
      </c>
      <c r="O327">
        <f>[2]HadCRUT4!D328</f>
        <v>-0.71299999999999997</v>
      </c>
      <c r="V327">
        <f t="shared" si="151"/>
        <v>-123.04166666669107</v>
      </c>
      <c r="W327">
        <f t="shared" si="152"/>
        <v>-32.063000000000002</v>
      </c>
      <c r="X327">
        <f t="shared" si="153"/>
        <v>-32.776000000000003</v>
      </c>
      <c r="Y327">
        <f t="shared" si="143"/>
        <v>-31.673769230769235</v>
      </c>
      <c r="Z327">
        <f t="shared" si="144"/>
        <v>-31.997538461538461</v>
      </c>
      <c r="AB327">
        <v>2005.8749999999754</v>
      </c>
      <c r="AC327">
        <v>0.21</v>
      </c>
      <c r="AD327">
        <f t="shared" si="159"/>
        <v>0.12</v>
      </c>
      <c r="AE327">
        <f t="shared" si="154"/>
        <v>0.32999999999999996</v>
      </c>
      <c r="AG327">
        <f t="shared" si="155"/>
        <v>5.8749999999754436</v>
      </c>
      <c r="AH327">
        <f t="shared" si="156"/>
        <v>-31.020000000000003</v>
      </c>
      <c r="AI327">
        <f t="shared" si="157"/>
        <v>-30.69</v>
      </c>
      <c r="AJ327">
        <f t="shared" si="145"/>
        <v>-31.086153846153852</v>
      </c>
      <c r="AK327">
        <f t="shared" si="146"/>
        <v>-30.822307692307696</v>
      </c>
      <c r="AP327">
        <v>1985.0419999999999</v>
      </c>
      <c r="AQ327">
        <v>345.25</v>
      </c>
      <c r="AR327">
        <f t="shared" si="160"/>
        <v>1361.2997383568813</v>
      </c>
      <c r="AS327">
        <f t="shared" si="141"/>
        <v>1361.3040329267801</v>
      </c>
      <c r="AT327">
        <f t="shared" si="161"/>
        <v>1361.0818299637117</v>
      </c>
      <c r="AU327">
        <f t="shared" si="142"/>
        <v>1361.0844550783586</v>
      </c>
      <c r="BB327">
        <f t="shared" si="148"/>
        <v>1880.2083333333096</v>
      </c>
      <c r="BC327">
        <v>188003</v>
      </c>
      <c r="BD327">
        <v>-1.51</v>
      </c>
      <c r="BE327">
        <f t="shared" si="147"/>
        <v>-0.5033333333333333</v>
      </c>
    </row>
    <row r="328" spans="1:57">
      <c r="A328">
        <f t="shared" si="149"/>
        <v>1883</v>
      </c>
      <c r="B328" t="s">
        <v>0</v>
      </c>
      <c r="C328">
        <f t="shared" si="158"/>
        <v>1883.0416666666422</v>
      </c>
      <c r="D328">
        <f>'NOAA-AMO-Raw'!B$28</f>
        <v>-0.04</v>
      </c>
      <c r="K328">
        <f t="shared" si="150"/>
        <v>0</v>
      </c>
      <c r="N328">
        <f>[2]HadCRUT4!C329</f>
        <v>1877.0416666666422</v>
      </c>
      <c r="O328">
        <f>[2]HadCRUT4!D329</f>
        <v>-0.32700000000000001</v>
      </c>
      <c r="V328">
        <f t="shared" si="151"/>
        <v>-122.95833333335781</v>
      </c>
      <c r="W328">
        <f t="shared" si="152"/>
        <v>-31.677000000000003</v>
      </c>
      <c r="X328">
        <f t="shared" si="153"/>
        <v>-32.004000000000005</v>
      </c>
      <c r="Y328">
        <f t="shared" si="143"/>
        <v>-31.651000000000007</v>
      </c>
      <c r="Z328">
        <f t="shared" si="144"/>
        <v>-31.952000000000002</v>
      </c>
      <c r="AB328">
        <v>2005.9583333333087</v>
      </c>
      <c r="AC328">
        <v>0.08</v>
      </c>
      <c r="AD328">
        <f t="shared" si="159"/>
        <v>0.12</v>
      </c>
      <c r="AE328">
        <f t="shared" si="154"/>
        <v>0.2</v>
      </c>
      <c r="AG328">
        <f t="shared" si="155"/>
        <v>5.9583333333087012</v>
      </c>
      <c r="AH328">
        <f t="shared" si="156"/>
        <v>-31.150000000000002</v>
      </c>
      <c r="AI328">
        <f t="shared" si="157"/>
        <v>-30.950000000000003</v>
      </c>
      <c r="AJ328">
        <f t="shared" si="145"/>
        <v>-31.091538461538466</v>
      </c>
      <c r="AK328">
        <f t="shared" si="146"/>
        <v>-30.833076923076927</v>
      </c>
      <c r="AP328">
        <v>1985.125</v>
      </c>
      <c r="AQ328">
        <v>346.06</v>
      </c>
      <c r="AR328">
        <f t="shared" si="160"/>
        <v>1361.3196598639456</v>
      </c>
      <c r="AS328">
        <f t="shared" si="141"/>
        <v>1361.3027086100712</v>
      </c>
      <c r="AT328">
        <f t="shared" si="161"/>
        <v>1361.0940072576464</v>
      </c>
      <c r="AU328">
        <f t="shared" si="142"/>
        <v>1361.0836455716394</v>
      </c>
      <c r="BB328">
        <f t="shared" si="148"/>
        <v>1880.2916666666429</v>
      </c>
      <c r="BC328">
        <v>188004</v>
      </c>
      <c r="BD328">
        <v>-2.42</v>
      </c>
      <c r="BE328">
        <f t="shared" si="147"/>
        <v>-0.80666666666666664</v>
      </c>
    </row>
    <row r="329" spans="1:57">
      <c r="A329">
        <f t="shared" si="149"/>
        <v>1883</v>
      </c>
      <c r="B329" t="s">
        <v>1</v>
      </c>
      <c r="C329">
        <f t="shared" si="158"/>
        <v>1883.1249999999754</v>
      </c>
      <c r="D329">
        <f>'NOAA-AMO-Raw'!C$28</f>
        <v>-0.156</v>
      </c>
      <c r="K329">
        <f t="shared" si="150"/>
        <v>0</v>
      </c>
      <c r="N329">
        <f>[2]HadCRUT4!C330</f>
        <v>1877.1249999999754</v>
      </c>
      <c r="O329">
        <f>[2]HadCRUT4!D330</f>
        <v>5.8000000000000003E-2</v>
      </c>
      <c r="V329">
        <f t="shared" si="151"/>
        <v>-122.87500000002456</v>
      </c>
      <c r="W329">
        <f t="shared" si="152"/>
        <v>-31.292000000000002</v>
      </c>
      <c r="X329">
        <f t="shared" si="153"/>
        <v>-31.234000000000002</v>
      </c>
      <c r="Y329">
        <f t="shared" si="143"/>
        <v>-31.629230769230769</v>
      </c>
      <c r="Z329">
        <f t="shared" si="144"/>
        <v>-31.908461538461545</v>
      </c>
      <c r="AB329">
        <v>2006.041666666642</v>
      </c>
      <c r="AC329">
        <v>0.15</v>
      </c>
      <c r="AD329">
        <f t="shared" si="159"/>
        <v>0.12</v>
      </c>
      <c r="AE329">
        <f t="shared" si="154"/>
        <v>0.27</v>
      </c>
      <c r="AG329">
        <f t="shared" si="155"/>
        <v>6.0416666666419587</v>
      </c>
      <c r="AH329">
        <f t="shared" si="156"/>
        <v>-31.080000000000002</v>
      </c>
      <c r="AI329">
        <f t="shared" si="157"/>
        <v>-30.810000000000002</v>
      </c>
      <c r="AJ329">
        <f t="shared" si="145"/>
        <v>-31.094615384615391</v>
      </c>
      <c r="AK329">
        <f t="shared" si="146"/>
        <v>-30.83923076923077</v>
      </c>
      <c r="AP329">
        <v>1985.2080000000001</v>
      </c>
      <c r="AQ329">
        <v>347.66</v>
      </c>
      <c r="AR329">
        <f t="shared" si="160"/>
        <v>1361.359010989011</v>
      </c>
      <c r="AS329">
        <f t="shared" ref="AS329:AS392" si="162">AVERAGE(AR323:AR335)</f>
        <v>1361.3027086100715</v>
      </c>
      <c r="AT329">
        <f t="shared" si="161"/>
        <v>1361.1180611715913</v>
      </c>
      <c r="AU329">
        <f t="shared" ref="AU329:AU392" si="163">AVERAGE(AT323:AT335)</f>
        <v>1361.0836455716392</v>
      </c>
      <c r="BB329">
        <f t="shared" si="148"/>
        <v>1880.3749999999761</v>
      </c>
      <c r="BC329">
        <v>188005</v>
      </c>
      <c r="BD329">
        <v>-2.97</v>
      </c>
      <c r="BE329">
        <f t="shared" si="147"/>
        <v>-0.9900000000000001</v>
      </c>
    </row>
    <row r="330" spans="1:57">
      <c r="A330">
        <f t="shared" si="149"/>
        <v>1883</v>
      </c>
      <c r="B330" t="s">
        <v>2</v>
      </c>
      <c r="C330">
        <f t="shared" si="158"/>
        <v>1883.2083333333087</v>
      </c>
      <c r="D330">
        <f>'NOAA-AMO-Raw'!D$28</f>
        <v>-0.14499999999999999</v>
      </c>
      <c r="K330">
        <f t="shared" si="150"/>
        <v>0</v>
      </c>
      <c r="N330">
        <f>[2]HadCRUT4!C331</f>
        <v>1877.2083333333087</v>
      </c>
      <c r="O330">
        <f>[2]HadCRUT4!D331</f>
        <v>-0.29099999999999998</v>
      </c>
      <c r="V330">
        <f t="shared" si="151"/>
        <v>-122.7916666666913</v>
      </c>
      <c r="W330">
        <f t="shared" si="152"/>
        <v>-31.641000000000002</v>
      </c>
      <c r="X330">
        <f t="shared" si="153"/>
        <v>-31.932000000000002</v>
      </c>
      <c r="Y330">
        <f t="shared" ref="Y330:Y393" si="164">AVERAGE(W324:W336)</f>
        <v>-31.608230769230776</v>
      </c>
      <c r="Z330">
        <f t="shared" ref="Z330:Z393" si="165">AVERAGE(X324:X336)</f>
        <v>-31.866461538461547</v>
      </c>
      <c r="AB330">
        <v>2006.1249999999752</v>
      </c>
      <c r="AC330">
        <v>0.17</v>
      </c>
      <c r="AD330">
        <f t="shared" si="159"/>
        <v>0.12</v>
      </c>
      <c r="AE330">
        <f t="shared" si="154"/>
        <v>0.29000000000000004</v>
      </c>
      <c r="AG330">
        <f t="shared" si="155"/>
        <v>6.1249999999752163</v>
      </c>
      <c r="AH330">
        <f t="shared" si="156"/>
        <v>-31.060000000000002</v>
      </c>
      <c r="AI330">
        <f t="shared" si="157"/>
        <v>-30.770000000000003</v>
      </c>
      <c r="AJ330">
        <f t="shared" ref="AJ330:AJ393" si="166">AVERAGE(AH324:AH336)</f>
        <v>-31.101538461538464</v>
      </c>
      <c r="AK330">
        <f t="shared" ref="AK330:AK393" si="167">AVERAGE(AI324:AI336)</f>
        <v>-30.85307692307693</v>
      </c>
      <c r="AP330">
        <v>1985.2919999999999</v>
      </c>
      <c r="AQ330">
        <v>348.2</v>
      </c>
      <c r="AR330">
        <f t="shared" si="160"/>
        <v>1361.3722919937206</v>
      </c>
      <c r="AS330">
        <f t="shared" si="162"/>
        <v>1361.3059815642232</v>
      </c>
      <c r="AT330">
        <f t="shared" si="161"/>
        <v>1361.1261793675478</v>
      </c>
      <c r="AU330">
        <f t="shared" si="163"/>
        <v>1361.0856462096742</v>
      </c>
      <c r="BB330">
        <f t="shared" si="148"/>
        <v>1880.4583333333094</v>
      </c>
      <c r="BC330">
        <v>188006</v>
      </c>
      <c r="BD330">
        <v>-3.15</v>
      </c>
      <c r="BE330">
        <f t="shared" si="147"/>
        <v>-1.05</v>
      </c>
    </row>
    <row r="331" spans="1:57">
      <c r="A331">
        <f t="shared" si="149"/>
        <v>1883</v>
      </c>
      <c r="B331" t="s">
        <v>3</v>
      </c>
      <c r="C331">
        <f t="shared" si="158"/>
        <v>1883.291666666642</v>
      </c>
      <c r="D331">
        <f>'NOAA-AMO-Raw'!E$28</f>
        <v>3.5999999999999997E-2</v>
      </c>
      <c r="K331">
        <f t="shared" si="150"/>
        <v>0</v>
      </c>
      <c r="N331">
        <f>[2]HadCRUT4!C332</f>
        <v>1877.291666666642</v>
      </c>
      <c r="O331">
        <f>[2]HadCRUT4!D332</f>
        <v>-0.32500000000000001</v>
      </c>
      <c r="V331">
        <f t="shared" si="151"/>
        <v>-122.70833333335804</v>
      </c>
      <c r="W331">
        <f t="shared" si="152"/>
        <v>-31.675000000000001</v>
      </c>
      <c r="X331">
        <f t="shared" si="153"/>
        <v>-32</v>
      </c>
      <c r="Y331">
        <f t="shared" si="164"/>
        <v>-31.570230769230768</v>
      </c>
      <c r="Z331">
        <f t="shared" si="165"/>
        <v>-31.790461538461539</v>
      </c>
      <c r="AB331">
        <v>2006.2083333333085</v>
      </c>
      <c r="AC331">
        <v>0.16</v>
      </c>
      <c r="AD331">
        <f t="shared" si="159"/>
        <v>0.12</v>
      </c>
      <c r="AE331">
        <f t="shared" si="154"/>
        <v>0.28000000000000003</v>
      </c>
      <c r="AG331">
        <f t="shared" si="155"/>
        <v>6.2083333333084738</v>
      </c>
      <c r="AH331">
        <f t="shared" si="156"/>
        <v>-31.07</v>
      </c>
      <c r="AI331">
        <f t="shared" si="157"/>
        <v>-30.790000000000003</v>
      </c>
      <c r="AJ331">
        <f t="shared" si="166"/>
        <v>-31.098461538461542</v>
      </c>
      <c r="AK331">
        <f t="shared" si="167"/>
        <v>-30.846923076923076</v>
      </c>
      <c r="AP331">
        <v>1985.375</v>
      </c>
      <c r="AQ331">
        <v>348.92</v>
      </c>
      <c r="AR331">
        <f t="shared" si="160"/>
        <v>1361.39</v>
      </c>
      <c r="AS331">
        <f t="shared" si="162"/>
        <v>1361.3111274805779</v>
      </c>
      <c r="AT331">
        <f t="shared" si="161"/>
        <v>1361.1370036288231</v>
      </c>
      <c r="AU331">
        <f t="shared" si="163"/>
        <v>1361.0887917214973</v>
      </c>
      <c r="BB331">
        <f t="shared" si="148"/>
        <v>1880.5416666666426</v>
      </c>
      <c r="BC331">
        <v>188007</v>
      </c>
      <c r="BD331">
        <v>-2.27</v>
      </c>
      <c r="BE331">
        <f t="shared" si="147"/>
        <v>-0.75666666666666671</v>
      </c>
    </row>
    <row r="332" spans="1:57">
      <c r="A332">
        <f t="shared" si="149"/>
        <v>1883</v>
      </c>
      <c r="B332" t="s">
        <v>4</v>
      </c>
      <c r="C332">
        <f t="shared" si="158"/>
        <v>1883.3749999999752</v>
      </c>
      <c r="D332">
        <f>'NOAA-AMO-Raw'!F$28</f>
        <v>4.2000000000000003E-2</v>
      </c>
      <c r="K332">
        <f t="shared" si="150"/>
        <v>0</v>
      </c>
      <c r="N332">
        <f>[2]HadCRUT4!C333</f>
        <v>1877.3749999999752</v>
      </c>
      <c r="O332">
        <f>[2]HadCRUT4!D333</f>
        <v>-0.45200000000000001</v>
      </c>
      <c r="V332">
        <f t="shared" si="151"/>
        <v>-122.62500000002478</v>
      </c>
      <c r="W332">
        <f t="shared" si="152"/>
        <v>-31.802000000000003</v>
      </c>
      <c r="X332">
        <f t="shared" si="153"/>
        <v>-32.254000000000005</v>
      </c>
      <c r="Y332">
        <f t="shared" si="164"/>
        <v>-31.532692307692312</v>
      </c>
      <c r="Z332">
        <f t="shared" si="165"/>
        <v>-31.715384615384625</v>
      </c>
      <c r="AB332">
        <v>2006.2916666666417</v>
      </c>
      <c r="AC332">
        <v>7.0000000000000007E-2</v>
      </c>
      <c r="AD332">
        <f t="shared" si="159"/>
        <v>0.12</v>
      </c>
      <c r="AE332">
        <f t="shared" si="154"/>
        <v>0.19</v>
      </c>
      <c r="AG332">
        <f t="shared" si="155"/>
        <v>6.2916666666417314</v>
      </c>
      <c r="AH332">
        <f t="shared" si="156"/>
        <v>-31.16</v>
      </c>
      <c r="AI332">
        <f t="shared" si="157"/>
        <v>-30.970000000000002</v>
      </c>
      <c r="AJ332">
        <f t="shared" si="166"/>
        <v>-31.100769230769231</v>
      </c>
      <c r="AK332">
        <f t="shared" si="167"/>
        <v>-30.85153846153846</v>
      </c>
      <c r="AP332">
        <v>1985.4580000000001</v>
      </c>
      <c r="AQ332">
        <v>348.4</v>
      </c>
      <c r="AR332">
        <f t="shared" si="160"/>
        <v>1361.3772108843539</v>
      </c>
      <c r="AS332">
        <f t="shared" si="162"/>
        <v>1361.3163490721734</v>
      </c>
      <c r="AT332">
        <f t="shared" si="161"/>
        <v>1361.1291861067909</v>
      </c>
      <c r="AU332">
        <f t="shared" si="163"/>
        <v>1361.091983490848</v>
      </c>
      <c r="BB332">
        <f t="shared" si="148"/>
        <v>1880.6249999999759</v>
      </c>
      <c r="BC332">
        <v>188008</v>
      </c>
      <c r="BD332">
        <v>-1.79</v>
      </c>
      <c r="BE332">
        <f t="shared" si="147"/>
        <v>-0.59666666666666668</v>
      </c>
    </row>
    <row r="333" spans="1:57">
      <c r="A333">
        <f t="shared" si="149"/>
        <v>1883</v>
      </c>
      <c r="B333" t="s">
        <v>5</v>
      </c>
      <c r="C333">
        <f t="shared" si="158"/>
        <v>1883.4583333333085</v>
      </c>
      <c r="D333">
        <f>'NOAA-AMO-Raw'!G$28</f>
        <v>-2.1999999999999999E-2</v>
      </c>
      <c r="K333">
        <f t="shared" si="150"/>
        <v>0</v>
      </c>
      <c r="N333">
        <f>[2]HadCRUT4!C334</f>
        <v>1877.4583333333085</v>
      </c>
      <c r="O333">
        <f>[2]HadCRUT4!D334</f>
        <v>-9.1999999999999998E-2</v>
      </c>
      <c r="V333">
        <f t="shared" si="151"/>
        <v>-122.54166666669153</v>
      </c>
      <c r="W333">
        <f t="shared" si="152"/>
        <v>-31.442</v>
      </c>
      <c r="X333">
        <f t="shared" si="153"/>
        <v>-31.534000000000002</v>
      </c>
      <c r="Y333">
        <f t="shared" si="164"/>
        <v>-31.474615384615387</v>
      </c>
      <c r="Z333">
        <f t="shared" si="165"/>
        <v>-31.599230769230775</v>
      </c>
      <c r="AB333">
        <v>2006.374999999975</v>
      </c>
      <c r="AC333">
        <v>-0.09</v>
      </c>
      <c r="AD333">
        <f t="shared" si="159"/>
        <v>0.12</v>
      </c>
      <c r="AE333">
        <f t="shared" si="154"/>
        <v>0.03</v>
      </c>
      <c r="AG333">
        <f t="shared" si="155"/>
        <v>6.3749999999749889</v>
      </c>
      <c r="AH333">
        <f t="shared" si="156"/>
        <v>-31.32</v>
      </c>
      <c r="AI333">
        <f t="shared" si="157"/>
        <v>-31.290000000000003</v>
      </c>
      <c r="AJ333">
        <f t="shared" si="166"/>
        <v>-31.116153846153846</v>
      </c>
      <c r="AK333">
        <f t="shared" si="167"/>
        <v>-30.882307692307695</v>
      </c>
      <c r="AP333">
        <v>1985.5419999999999</v>
      </c>
      <c r="AQ333">
        <v>346.65</v>
      </c>
      <c r="AR333">
        <f t="shared" si="160"/>
        <v>1361.3341705913135</v>
      </c>
      <c r="AS333">
        <f t="shared" si="162"/>
        <v>1361.3201328341991</v>
      </c>
      <c r="AT333">
        <f t="shared" si="161"/>
        <v>1361.1028771384135</v>
      </c>
      <c r="AU333">
        <f t="shared" si="163"/>
        <v>1361.0942963671889</v>
      </c>
      <c r="BB333">
        <f t="shared" si="148"/>
        <v>1880.7083333333092</v>
      </c>
      <c r="BC333">
        <v>188009</v>
      </c>
      <c r="BD333">
        <v>-1.77</v>
      </c>
      <c r="BE333">
        <f t="shared" si="147"/>
        <v>-0.59</v>
      </c>
    </row>
    <row r="334" spans="1:57">
      <c r="A334">
        <f t="shared" si="149"/>
        <v>1883</v>
      </c>
      <c r="B334" t="s">
        <v>6</v>
      </c>
      <c r="C334">
        <f t="shared" si="158"/>
        <v>1883.5416666666417</v>
      </c>
      <c r="D334">
        <f>'NOAA-AMO-Raw'!H$28</f>
        <v>-3.5999999999999997E-2</v>
      </c>
      <c r="K334">
        <f t="shared" si="150"/>
        <v>0</v>
      </c>
      <c r="N334">
        <f>[2]HadCRUT4!C335</f>
        <v>1877.5416666666417</v>
      </c>
      <c r="O334">
        <f>[2]HadCRUT4!D335</f>
        <v>1.2E-2</v>
      </c>
      <c r="V334">
        <f t="shared" si="151"/>
        <v>-122.45833333335827</v>
      </c>
      <c r="W334">
        <f t="shared" si="152"/>
        <v>-31.338000000000001</v>
      </c>
      <c r="X334">
        <f t="shared" si="153"/>
        <v>-31.326000000000001</v>
      </c>
      <c r="Y334">
        <f t="shared" si="164"/>
        <v>-31.406153846153849</v>
      </c>
      <c r="Z334">
        <f t="shared" si="165"/>
        <v>-31.462307692307693</v>
      </c>
      <c r="AB334">
        <v>2006.4583333333082</v>
      </c>
      <c r="AC334">
        <v>0.06</v>
      </c>
      <c r="AD334">
        <f t="shared" si="159"/>
        <v>0.12</v>
      </c>
      <c r="AE334">
        <f t="shared" si="154"/>
        <v>0.18</v>
      </c>
      <c r="AG334">
        <f t="shared" si="155"/>
        <v>6.4583333333082464</v>
      </c>
      <c r="AH334">
        <f t="shared" si="156"/>
        <v>-31.17</v>
      </c>
      <c r="AI334">
        <f t="shared" si="157"/>
        <v>-30.990000000000002</v>
      </c>
      <c r="AJ334">
        <f t="shared" si="166"/>
        <v>-31.119230769230771</v>
      </c>
      <c r="AK334">
        <f t="shared" si="167"/>
        <v>-30.888461538461545</v>
      </c>
      <c r="AP334">
        <v>1985.625</v>
      </c>
      <c r="AQ334">
        <v>344.85</v>
      </c>
      <c r="AR334">
        <f t="shared" si="160"/>
        <v>1361.2899005756149</v>
      </c>
      <c r="AS334">
        <f t="shared" si="162"/>
        <v>1361.3236895705029</v>
      </c>
      <c r="AT334">
        <f t="shared" si="161"/>
        <v>1361.0758164852255</v>
      </c>
      <c r="AU334">
        <f t="shared" si="163"/>
        <v>1361.0964704709493</v>
      </c>
      <c r="BB334">
        <f t="shared" si="148"/>
        <v>1880.7916666666424</v>
      </c>
      <c r="BC334">
        <v>188010</v>
      </c>
      <c r="BD334">
        <v>0.02</v>
      </c>
      <c r="BE334">
        <f t="shared" ref="BE334:BE397" si="168">BD334/3</f>
        <v>6.6666666666666671E-3</v>
      </c>
    </row>
    <row r="335" spans="1:57">
      <c r="A335">
        <f t="shared" si="149"/>
        <v>1883</v>
      </c>
      <c r="B335" t="s">
        <v>7</v>
      </c>
      <c r="C335">
        <f t="shared" si="158"/>
        <v>1883.624999999975</v>
      </c>
      <c r="D335">
        <f>'NOAA-AMO-Raw'!I$28</f>
        <v>2.7E-2</v>
      </c>
      <c r="K335">
        <f t="shared" si="150"/>
        <v>0</v>
      </c>
      <c r="N335">
        <f>[2]HadCRUT4!C336</f>
        <v>1877.624999999975</v>
      </c>
      <c r="O335">
        <f>[2]HadCRUT4!D336</f>
        <v>0.14799999999999999</v>
      </c>
      <c r="V335">
        <f t="shared" si="151"/>
        <v>-122.37500000002501</v>
      </c>
      <c r="W335">
        <f t="shared" si="152"/>
        <v>-31.202000000000002</v>
      </c>
      <c r="X335">
        <f t="shared" si="153"/>
        <v>-31.054000000000002</v>
      </c>
      <c r="Y335">
        <f t="shared" si="164"/>
        <v>-31.349384615384619</v>
      </c>
      <c r="Z335">
        <f t="shared" si="165"/>
        <v>-31.348769230769236</v>
      </c>
      <c r="AB335">
        <v>2006.5416666666415</v>
      </c>
      <c r="AC335">
        <v>0.11</v>
      </c>
      <c r="AD335">
        <f t="shared" si="159"/>
        <v>0.12</v>
      </c>
      <c r="AE335">
        <f t="shared" si="154"/>
        <v>0.22999999999999998</v>
      </c>
      <c r="AG335">
        <f t="shared" si="155"/>
        <v>6.541666666641504</v>
      </c>
      <c r="AH335">
        <f t="shared" si="156"/>
        <v>-31.12</v>
      </c>
      <c r="AI335">
        <f t="shared" si="157"/>
        <v>-30.89</v>
      </c>
      <c r="AJ335">
        <f t="shared" si="166"/>
        <v>-31.092307692307696</v>
      </c>
      <c r="AK335">
        <f t="shared" si="167"/>
        <v>-30.834615384615386</v>
      </c>
      <c r="AP335">
        <v>1985.7080000000001</v>
      </c>
      <c r="AQ335">
        <v>343.2</v>
      </c>
      <c r="AR335">
        <f t="shared" si="160"/>
        <v>1361.2493197278911</v>
      </c>
      <c r="AS335">
        <f t="shared" si="162"/>
        <v>1361.3274544137182</v>
      </c>
      <c r="AT335">
        <f t="shared" si="161"/>
        <v>1361.0510108864696</v>
      </c>
      <c r="AU335">
        <f t="shared" si="163"/>
        <v>1361.0987717829084</v>
      </c>
      <c r="BB335">
        <f t="shared" ref="BB335:BB398" si="169">BB334+1/12</f>
        <v>1880.8749999999757</v>
      </c>
      <c r="BC335">
        <v>188011</v>
      </c>
      <c r="BD335">
        <v>-0.4</v>
      </c>
      <c r="BE335">
        <f t="shared" si="168"/>
        <v>-0.13333333333333333</v>
      </c>
    </row>
    <row r="336" spans="1:57">
      <c r="A336">
        <f t="shared" ref="A336:A399" si="170">A324+1</f>
        <v>1883</v>
      </c>
      <c r="B336" t="s">
        <v>8</v>
      </c>
      <c r="C336">
        <f t="shared" si="158"/>
        <v>1883.7083333333082</v>
      </c>
      <c r="D336">
        <f>'NOAA-AMO-Raw'!J$28</f>
        <v>-8.3000000000000004E-2</v>
      </c>
      <c r="K336">
        <f t="shared" si="150"/>
        <v>0</v>
      </c>
      <c r="N336">
        <f>[2]HadCRUT4!C337</f>
        <v>1877.7083333333082</v>
      </c>
      <c r="O336">
        <f>[2]HadCRUT4!D337</f>
        <v>2.9000000000000001E-2</v>
      </c>
      <c r="V336">
        <f t="shared" si="151"/>
        <v>-122.29166666669175</v>
      </c>
      <c r="W336">
        <f t="shared" si="152"/>
        <v>-31.321000000000002</v>
      </c>
      <c r="X336">
        <f t="shared" si="153"/>
        <v>-31.292000000000002</v>
      </c>
      <c r="Y336">
        <f t="shared" si="164"/>
        <v>-31.327307692307691</v>
      </c>
      <c r="Z336">
        <f t="shared" si="165"/>
        <v>-31.304615384615392</v>
      </c>
      <c r="AB336">
        <v>2006.6249999999748</v>
      </c>
      <c r="AC336">
        <v>0.13</v>
      </c>
      <c r="AD336">
        <f t="shared" si="159"/>
        <v>0.12</v>
      </c>
      <c r="AE336">
        <f t="shared" si="154"/>
        <v>0.25</v>
      </c>
      <c r="AG336">
        <f t="shared" si="155"/>
        <v>6.6249999999747615</v>
      </c>
      <c r="AH336">
        <f t="shared" si="156"/>
        <v>-31.1</v>
      </c>
      <c r="AI336">
        <f t="shared" si="157"/>
        <v>-30.85</v>
      </c>
      <c r="AJ336">
        <f t="shared" si="166"/>
        <v>-31.089230769230774</v>
      </c>
      <c r="AK336">
        <f t="shared" si="167"/>
        <v>-30.828461538461543</v>
      </c>
      <c r="AP336">
        <v>1985.7919999999999</v>
      </c>
      <c r="AQ336">
        <v>343.08</v>
      </c>
      <c r="AR336">
        <f t="shared" si="160"/>
        <v>1361.2463683935114</v>
      </c>
      <c r="AS336">
        <f t="shared" si="162"/>
        <v>1361.3314462826552</v>
      </c>
      <c r="AT336">
        <f t="shared" si="161"/>
        <v>1361.0492068429237</v>
      </c>
      <c r="AU336">
        <f t="shared" si="163"/>
        <v>1361.101211867448</v>
      </c>
      <c r="BB336">
        <f t="shared" si="169"/>
        <v>1880.9583333333089</v>
      </c>
      <c r="BC336">
        <v>188012</v>
      </c>
      <c r="BD336">
        <v>-0.06</v>
      </c>
      <c r="BE336">
        <f t="shared" si="168"/>
        <v>-0.02</v>
      </c>
    </row>
    <row r="337" spans="1:57">
      <c r="A337">
        <f t="shared" si="170"/>
        <v>1883</v>
      </c>
      <c r="B337" t="s">
        <v>9</v>
      </c>
      <c r="C337">
        <f t="shared" si="158"/>
        <v>1883.7916666666415</v>
      </c>
      <c r="D337">
        <f>'NOAA-AMO-Raw'!K$28</f>
        <v>-0.105</v>
      </c>
      <c r="K337">
        <f t="shared" si="150"/>
        <v>0</v>
      </c>
      <c r="N337">
        <f>[2]HadCRUT4!C338</f>
        <v>1877.7916666666415</v>
      </c>
      <c r="O337">
        <f>[2]HadCRUT4!D338</f>
        <v>5.8000000000000003E-2</v>
      </c>
      <c r="V337">
        <f t="shared" si="151"/>
        <v>-122.2083333333585</v>
      </c>
      <c r="W337">
        <f t="shared" si="152"/>
        <v>-31.292000000000002</v>
      </c>
      <c r="X337">
        <f t="shared" si="153"/>
        <v>-31.234000000000002</v>
      </c>
      <c r="Y337">
        <f t="shared" si="164"/>
        <v>-31.280307692307694</v>
      </c>
      <c r="Z337">
        <f t="shared" si="165"/>
        <v>-31.210615384615384</v>
      </c>
      <c r="AB337">
        <v>2006.708333333308</v>
      </c>
      <c r="AC337">
        <v>0.14000000000000001</v>
      </c>
      <c r="AD337">
        <f t="shared" si="159"/>
        <v>0.12</v>
      </c>
      <c r="AE337">
        <f t="shared" si="154"/>
        <v>0.26</v>
      </c>
      <c r="AG337">
        <f t="shared" si="155"/>
        <v>6.7083333333080191</v>
      </c>
      <c r="AH337">
        <f t="shared" si="156"/>
        <v>-31.09</v>
      </c>
      <c r="AI337">
        <f t="shared" si="157"/>
        <v>-30.830000000000002</v>
      </c>
      <c r="AJ337">
        <f t="shared" si="166"/>
        <v>-31.082307692307698</v>
      </c>
      <c r="AK337">
        <f t="shared" si="167"/>
        <v>-30.814615384615387</v>
      </c>
      <c r="AP337">
        <v>1985.875</v>
      </c>
      <c r="AQ337">
        <v>344.4</v>
      </c>
      <c r="AR337">
        <f t="shared" si="160"/>
        <v>1361.2788330716903</v>
      </c>
      <c r="AS337">
        <f t="shared" si="162"/>
        <v>1361.3358543654149</v>
      </c>
      <c r="AT337">
        <f t="shared" si="161"/>
        <v>1361.0690513219283</v>
      </c>
      <c r="AU337">
        <f t="shared" si="163"/>
        <v>1361.1039063683852</v>
      </c>
      <c r="BB337">
        <f t="shared" si="169"/>
        <v>1881.0416666666422</v>
      </c>
      <c r="BC337">
        <v>188101</v>
      </c>
      <c r="BD337">
        <v>-0.48</v>
      </c>
      <c r="BE337">
        <f t="shared" si="168"/>
        <v>-0.16</v>
      </c>
    </row>
    <row r="338" spans="1:57">
      <c r="A338">
        <f t="shared" si="170"/>
        <v>1883</v>
      </c>
      <c r="B338" t="s">
        <v>10</v>
      </c>
      <c r="C338">
        <f t="shared" si="158"/>
        <v>1883.8749999999748</v>
      </c>
      <c r="D338">
        <f>'NOAA-AMO-Raw'!L$28</f>
        <v>2E-3</v>
      </c>
      <c r="K338">
        <f t="shared" si="150"/>
        <v>0</v>
      </c>
      <c r="N338">
        <f>[2]HadCRUT4!C339</f>
        <v>1877.8749999999748</v>
      </c>
      <c r="O338">
        <f>[2]HadCRUT4!D339</f>
        <v>0.10100000000000001</v>
      </c>
      <c r="V338">
        <f t="shared" si="151"/>
        <v>-122.12500000002524</v>
      </c>
      <c r="W338">
        <f t="shared" si="152"/>
        <v>-31.249000000000002</v>
      </c>
      <c r="X338">
        <f t="shared" si="153"/>
        <v>-31.148</v>
      </c>
      <c r="Y338">
        <f t="shared" si="164"/>
        <v>-31.261615384615389</v>
      </c>
      <c r="Z338">
        <f t="shared" si="165"/>
        <v>-31.173230769230774</v>
      </c>
      <c r="AB338">
        <v>2006.7916666666413</v>
      </c>
      <c r="AC338">
        <v>0.22</v>
      </c>
      <c r="AD338">
        <f t="shared" si="159"/>
        <v>0.12</v>
      </c>
      <c r="AE338">
        <f t="shared" si="154"/>
        <v>0.33999999999999997</v>
      </c>
      <c r="AG338">
        <f t="shared" si="155"/>
        <v>6.7916666666412766</v>
      </c>
      <c r="AH338">
        <f t="shared" si="156"/>
        <v>-31.01</v>
      </c>
      <c r="AI338">
        <f t="shared" si="157"/>
        <v>-30.67</v>
      </c>
      <c r="AJ338">
        <f t="shared" si="166"/>
        <v>-31.083846153846157</v>
      </c>
      <c r="AK338">
        <f t="shared" si="167"/>
        <v>-30.817692307692308</v>
      </c>
      <c r="AP338">
        <v>1985.9580000000001</v>
      </c>
      <c r="AQ338">
        <v>345.82</v>
      </c>
      <c r="AR338">
        <f t="shared" si="160"/>
        <v>1361.3137571951859</v>
      </c>
      <c r="AS338">
        <f t="shared" si="162"/>
        <v>1361.3377084088072</v>
      </c>
      <c r="AT338">
        <f t="shared" si="161"/>
        <v>1361.0903991705545</v>
      </c>
      <c r="AU338">
        <f t="shared" si="163"/>
        <v>1361.1050396777923</v>
      </c>
      <c r="BB338">
        <f t="shared" si="169"/>
        <v>1881.1249999999754</v>
      </c>
      <c r="BC338">
        <v>188102</v>
      </c>
      <c r="BD338">
        <v>-0.15</v>
      </c>
      <c r="BE338">
        <f t="shared" si="168"/>
        <v>-4.9999999999999996E-2</v>
      </c>
    </row>
    <row r="339" spans="1:57">
      <c r="A339">
        <f t="shared" si="170"/>
        <v>1883</v>
      </c>
      <c r="B339" t="s">
        <v>11</v>
      </c>
      <c r="C339">
        <f t="shared" si="158"/>
        <v>1883.958333333308</v>
      </c>
      <c r="D339">
        <f>'NOAA-AMO-Raw'!M$28</f>
        <v>0.14299999999999999</v>
      </c>
      <c r="K339">
        <f t="shared" si="150"/>
        <v>0</v>
      </c>
      <c r="N339">
        <f>[2]HadCRUT4!C340</f>
        <v>1877.958333333308</v>
      </c>
      <c r="O339">
        <f>[2]HadCRUT4!D340</f>
        <v>0.17399999999999999</v>
      </c>
      <c r="V339">
        <f t="shared" si="151"/>
        <v>-122.04166666669198</v>
      </c>
      <c r="W339">
        <f t="shared" si="152"/>
        <v>-31.176000000000002</v>
      </c>
      <c r="X339">
        <f t="shared" si="153"/>
        <v>-31.002000000000002</v>
      </c>
      <c r="Y339">
        <f t="shared" si="164"/>
        <v>-31.225538461538466</v>
      </c>
      <c r="Z339">
        <f t="shared" si="165"/>
        <v>-31.101076923076928</v>
      </c>
      <c r="AB339">
        <v>2006.8749999999745</v>
      </c>
      <c r="AC339">
        <v>7.0000000000000007E-2</v>
      </c>
      <c r="AD339">
        <f t="shared" si="159"/>
        <v>0.12</v>
      </c>
      <c r="AE339">
        <f t="shared" si="154"/>
        <v>0.19</v>
      </c>
      <c r="AG339">
        <f t="shared" si="155"/>
        <v>6.8749999999745341</v>
      </c>
      <c r="AH339">
        <f t="shared" si="156"/>
        <v>-31.16</v>
      </c>
      <c r="AI339">
        <f t="shared" si="157"/>
        <v>-30.970000000000002</v>
      </c>
      <c r="AJ339">
        <f t="shared" si="166"/>
        <v>-31.078461538461536</v>
      </c>
      <c r="AK339">
        <f t="shared" si="167"/>
        <v>-30.806923076923077</v>
      </c>
      <c r="AP339">
        <v>1986.0419999999999</v>
      </c>
      <c r="AQ339">
        <v>346.54</v>
      </c>
      <c r="AR339">
        <f t="shared" si="160"/>
        <v>1361.3314652014653</v>
      </c>
      <c r="AS339">
        <f t="shared" si="162"/>
        <v>1361.3371597633136</v>
      </c>
      <c r="AT339">
        <f t="shared" si="161"/>
        <v>1361.1012234318298</v>
      </c>
      <c r="AU339">
        <f t="shared" si="163"/>
        <v>1361.104704310723</v>
      </c>
      <c r="BB339">
        <f t="shared" si="169"/>
        <v>1881.2083333333087</v>
      </c>
      <c r="BC339">
        <v>188103</v>
      </c>
      <c r="BD339">
        <v>-0.02</v>
      </c>
      <c r="BE339">
        <f t="shared" si="168"/>
        <v>-6.6666666666666671E-3</v>
      </c>
    </row>
    <row r="340" spans="1:57">
      <c r="A340">
        <f t="shared" si="170"/>
        <v>1884</v>
      </c>
      <c r="B340" t="s">
        <v>0</v>
      </c>
      <c r="C340">
        <f t="shared" si="158"/>
        <v>1884.0416666666413</v>
      </c>
      <c r="D340">
        <f>'NOAA-AMO-Raw'!B$29</f>
        <v>4.2000000000000003E-2</v>
      </c>
      <c r="K340">
        <f t="shared" si="150"/>
        <v>0</v>
      </c>
      <c r="N340">
        <f>[2]HadCRUT4!C341</f>
        <v>1878.0416666666413</v>
      </c>
      <c r="O340">
        <f>[2]HadCRUT4!D341</f>
        <v>0.17699999999999999</v>
      </c>
      <c r="V340">
        <f t="shared" si="151"/>
        <v>-121.95833333335872</v>
      </c>
      <c r="W340">
        <f t="shared" si="152"/>
        <v>-31.173000000000002</v>
      </c>
      <c r="X340">
        <f t="shared" si="153"/>
        <v>-30.996000000000002</v>
      </c>
      <c r="Y340">
        <f t="shared" si="164"/>
        <v>-31.222230769230773</v>
      </c>
      <c r="Z340">
        <f t="shared" si="165"/>
        <v>-31.094461538461534</v>
      </c>
      <c r="AB340">
        <v>2006.9583333333078</v>
      </c>
      <c r="AC340">
        <v>0.17</v>
      </c>
      <c r="AD340">
        <f t="shared" si="159"/>
        <v>0.12</v>
      </c>
      <c r="AE340">
        <f t="shared" si="154"/>
        <v>0.29000000000000004</v>
      </c>
      <c r="AG340">
        <f t="shared" si="155"/>
        <v>6.9583333333077917</v>
      </c>
      <c r="AH340">
        <f t="shared" si="156"/>
        <v>-31.060000000000002</v>
      </c>
      <c r="AI340">
        <f t="shared" si="157"/>
        <v>-30.770000000000003</v>
      </c>
      <c r="AJ340">
        <f t="shared" si="166"/>
        <v>-31.061538461538461</v>
      </c>
      <c r="AK340">
        <f t="shared" si="167"/>
        <v>-30.773076923076925</v>
      </c>
      <c r="AP340">
        <v>1986.125</v>
      </c>
      <c r="AQ340">
        <v>347.13</v>
      </c>
      <c r="AR340">
        <f t="shared" si="160"/>
        <v>1361.345975928833</v>
      </c>
      <c r="AS340">
        <f t="shared" si="162"/>
        <v>1361.3361003099465</v>
      </c>
      <c r="AT340">
        <f t="shared" si="161"/>
        <v>1361.1100933125972</v>
      </c>
      <c r="AU340">
        <f t="shared" si="163"/>
        <v>1361.1040567053471</v>
      </c>
      <c r="BB340">
        <f t="shared" si="169"/>
        <v>1881.291666666642</v>
      </c>
      <c r="BC340">
        <v>188104</v>
      </c>
      <c r="BD340">
        <v>0.17</v>
      </c>
      <c r="BE340">
        <f t="shared" si="168"/>
        <v>5.6666666666666671E-2</v>
      </c>
    </row>
    <row r="341" spans="1:57">
      <c r="A341">
        <f t="shared" si="170"/>
        <v>1884</v>
      </c>
      <c r="B341" t="s">
        <v>1</v>
      </c>
      <c r="C341">
        <f t="shared" si="158"/>
        <v>1884.1249999999745</v>
      </c>
      <c r="D341">
        <f>'NOAA-AMO-Raw'!C$29</f>
        <v>-0.13300000000000001</v>
      </c>
      <c r="K341">
        <f t="shared" si="150"/>
        <v>0</v>
      </c>
      <c r="N341">
        <f>[2]HadCRUT4!C342</f>
        <v>1878.1249999999745</v>
      </c>
      <c r="O341">
        <f>[2]HadCRUT4!D342</f>
        <v>0.41099999999999998</v>
      </c>
      <c r="V341">
        <f t="shared" si="151"/>
        <v>-121.87500000002547</v>
      </c>
      <c r="W341">
        <f t="shared" si="152"/>
        <v>-30.939</v>
      </c>
      <c r="X341">
        <f t="shared" si="153"/>
        <v>-30.528000000000002</v>
      </c>
      <c r="Y341">
        <f t="shared" si="164"/>
        <v>-31.225076923076927</v>
      </c>
      <c r="Z341">
        <f t="shared" si="165"/>
        <v>-31.100153846153848</v>
      </c>
      <c r="AB341">
        <v>2007.041666666641</v>
      </c>
      <c r="AC341">
        <v>0.43</v>
      </c>
      <c r="AD341">
        <f t="shared" si="159"/>
        <v>0.12</v>
      </c>
      <c r="AE341">
        <f t="shared" si="154"/>
        <v>0.55000000000000004</v>
      </c>
      <c r="AG341">
        <f t="shared" si="155"/>
        <v>7.0416666666410492</v>
      </c>
      <c r="AH341">
        <f t="shared" si="156"/>
        <v>-30.8</v>
      </c>
      <c r="AI341">
        <f t="shared" si="157"/>
        <v>-30.25</v>
      </c>
      <c r="AJ341">
        <f t="shared" si="166"/>
        <v>-31.052307692307693</v>
      </c>
      <c r="AK341">
        <f t="shared" si="167"/>
        <v>-30.754615384615384</v>
      </c>
      <c r="AP341">
        <v>1986.2080000000001</v>
      </c>
      <c r="AQ341">
        <v>348.05</v>
      </c>
      <c r="AR341">
        <f t="shared" si="160"/>
        <v>1361.3686028257457</v>
      </c>
      <c r="AS341">
        <f t="shared" si="162"/>
        <v>1361.3364030109083</v>
      </c>
      <c r="AT341">
        <f t="shared" si="161"/>
        <v>1361.1239243131156</v>
      </c>
      <c r="AU341">
        <f t="shared" si="163"/>
        <v>1361.1042417354547</v>
      </c>
      <c r="BB341">
        <f t="shared" si="169"/>
        <v>1881.3749999999752</v>
      </c>
      <c r="BC341">
        <v>188105</v>
      </c>
      <c r="BD341">
        <v>0.5</v>
      </c>
      <c r="BE341">
        <f t="shared" si="168"/>
        <v>0.16666666666666666</v>
      </c>
    </row>
    <row r="342" spans="1:57">
      <c r="A342">
        <f t="shared" si="170"/>
        <v>1884</v>
      </c>
      <c r="B342" t="s">
        <v>2</v>
      </c>
      <c r="C342">
        <f t="shared" si="158"/>
        <v>1884.2083333333078</v>
      </c>
      <c r="D342">
        <f>'NOAA-AMO-Raw'!D$29</f>
        <v>-0.1</v>
      </c>
      <c r="K342">
        <f t="shared" si="150"/>
        <v>0</v>
      </c>
      <c r="N342">
        <f>[2]HadCRUT4!C343</f>
        <v>1878.2083333333078</v>
      </c>
      <c r="O342">
        <f>[2]HadCRUT4!D343</f>
        <v>0.34499999999999997</v>
      </c>
      <c r="V342">
        <f t="shared" si="151"/>
        <v>-121.79166666669221</v>
      </c>
      <c r="W342">
        <f t="shared" si="152"/>
        <v>-31.005000000000003</v>
      </c>
      <c r="X342">
        <f t="shared" si="153"/>
        <v>-30.66</v>
      </c>
      <c r="Y342">
        <f t="shared" si="164"/>
        <v>-31.235538461538468</v>
      </c>
      <c r="Z342">
        <f t="shared" si="165"/>
        <v>-31.12107692307692</v>
      </c>
      <c r="AB342">
        <v>2007.1249999999743</v>
      </c>
      <c r="AC342">
        <v>0.19</v>
      </c>
      <c r="AD342">
        <f t="shared" si="159"/>
        <v>0.12</v>
      </c>
      <c r="AE342">
        <f t="shared" si="154"/>
        <v>0.31</v>
      </c>
      <c r="AG342">
        <f t="shared" si="155"/>
        <v>7.1249999999743068</v>
      </c>
      <c r="AH342">
        <f t="shared" si="156"/>
        <v>-31.040000000000003</v>
      </c>
      <c r="AI342">
        <f t="shared" si="157"/>
        <v>-30.73</v>
      </c>
      <c r="AJ342">
        <f t="shared" si="166"/>
        <v>-31.045384615384616</v>
      </c>
      <c r="AK342">
        <f t="shared" si="167"/>
        <v>-30.740769230769232</v>
      </c>
      <c r="AP342">
        <v>1986.2919999999999</v>
      </c>
      <c r="AQ342">
        <v>349.77</v>
      </c>
      <c r="AR342">
        <f t="shared" si="160"/>
        <v>1361.4109052851911</v>
      </c>
      <c r="AS342">
        <f t="shared" si="162"/>
        <v>1361.3388056997946</v>
      </c>
      <c r="AT342">
        <f t="shared" si="161"/>
        <v>1361.1497822706065</v>
      </c>
      <c r="AU342">
        <f t="shared" si="163"/>
        <v>1361.1057104119309</v>
      </c>
      <c r="BB342">
        <f t="shared" si="169"/>
        <v>1881.4583333333085</v>
      </c>
      <c r="BC342">
        <v>188106</v>
      </c>
      <c r="BD342">
        <v>0.24</v>
      </c>
      <c r="BE342">
        <f t="shared" si="168"/>
        <v>0.08</v>
      </c>
    </row>
    <row r="343" spans="1:57">
      <c r="A343">
        <f t="shared" si="170"/>
        <v>1884</v>
      </c>
      <c r="B343" t="s">
        <v>3</v>
      </c>
      <c r="C343">
        <f t="shared" si="158"/>
        <v>1884.291666666641</v>
      </c>
      <c r="D343">
        <f>'NOAA-AMO-Raw'!E$29</f>
        <v>-5.2999999999999999E-2</v>
      </c>
      <c r="K343">
        <f t="shared" si="150"/>
        <v>0</v>
      </c>
      <c r="N343">
        <f>[2]HadCRUT4!C344</f>
        <v>1878.291666666641</v>
      </c>
      <c r="O343">
        <f>[2]HadCRUT4!D344</f>
        <v>0.32</v>
      </c>
      <c r="V343">
        <f t="shared" si="151"/>
        <v>-121.70833333335895</v>
      </c>
      <c r="W343">
        <f t="shared" si="152"/>
        <v>-31.03</v>
      </c>
      <c r="X343">
        <f t="shared" si="153"/>
        <v>-30.71</v>
      </c>
      <c r="Y343">
        <f t="shared" si="164"/>
        <v>-31.247230769230775</v>
      </c>
      <c r="Z343">
        <f t="shared" si="165"/>
        <v>-31.144461538461542</v>
      </c>
      <c r="AB343">
        <v>2007.2083333333076</v>
      </c>
      <c r="AC343">
        <v>0.26</v>
      </c>
      <c r="AD343">
        <f t="shared" si="159"/>
        <v>0.12</v>
      </c>
      <c r="AE343">
        <f t="shared" si="154"/>
        <v>0.38</v>
      </c>
      <c r="AG343">
        <f t="shared" si="155"/>
        <v>7.2083333333075643</v>
      </c>
      <c r="AH343">
        <f t="shared" si="156"/>
        <v>-30.970000000000002</v>
      </c>
      <c r="AI343">
        <f t="shared" si="157"/>
        <v>-30.59</v>
      </c>
      <c r="AJ343">
        <f t="shared" si="166"/>
        <v>-31.04615384615385</v>
      </c>
      <c r="AK343">
        <f t="shared" si="167"/>
        <v>-30.742307692307694</v>
      </c>
      <c r="AP343">
        <v>1986.375</v>
      </c>
      <c r="AQ343">
        <v>350.53</v>
      </c>
      <c r="AR343">
        <f t="shared" si="160"/>
        <v>1361.4295970695971</v>
      </c>
      <c r="AS343">
        <f t="shared" si="162"/>
        <v>1361.34406512901</v>
      </c>
      <c r="AT343">
        <f t="shared" si="161"/>
        <v>1361.1612078797302</v>
      </c>
      <c r="AU343">
        <f t="shared" si="163"/>
        <v>1361.1089253100449</v>
      </c>
      <c r="BB343">
        <f t="shared" si="169"/>
        <v>1881.5416666666417</v>
      </c>
      <c r="BC343">
        <v>188107</v>
      </c>
      <c r="BD343">
        <v>-1.3</v>
      </c>
      <c r="BE343">
        <f t="shared" si="168"/>
        <v>-0.43333333333333335</v>
      </c>
    </row>
    <row r="344" spans="1:57">
      <c r="A344">
        <f t="shared" si="170"/>
        <v>1884</v>
      </c>
      <c r="B344" t="s">
        <v>4</v>
      </c>
      <c r="C344">
        <f t="shared" si="158"/>
        <v>1884.3749999999743</v>
      </c>
      <c r="D344">
        <f>'NOAA-AMO-Raw'!F$29</f>
        <v>-3.7999999999999999E-2</v>
      </c>
      <c r="K344">
        <f t="shared" si="150"/>
        <v>0</v>
      </c>
      <c r="N344">
        <f>[2]HadCRUT4!C345</f>
        <v>1878.3749999999743</v>
      </c>
      <c r="O344">
        <f>[2]HadCRUT4!D345</f>
        <v>-8.2000000000000003E-2</v>
      </c>
      <c r="V344">
        <f t="shared" si="151"/>
        <v>-121.62500000002569</v>
      </c>
      <c r="W344">
        <f t="shared" si="152"/>
        <v>-31.432000000000002</v>
      </c>
      <c r="X344">
        <f t="shared" si="153"/>
        <v>-31.514000000000003</v>
      </c>
      <c r="Y344">
        <f t="shared" si="164"/>
        <v>-31.267384615384614</v>
      </c>
      <c r="Z344">
        <f t="shared" si="165"/>
        <v>-31.184769230769234</v>
      </c>
      <c r="AB344">
        <v>2007.2916666666408</v>
      </c>
      <c r="AC344">
        <v>0.14000000000000001</v>
      </c>
      <c r="AD344">
        <f t="shared" si="159"/>
        <v>0.12</v>
      </c>
      <c r="AE344">
        <f t="shared" si="154"/>
        <v>0.26</v>
      </c>
      <c r="AG344">
        <f t="shared" si="155"/>
        <v>7.2916666666408219</v>
      </c>
      <c r="AH344">
        <f t="shared" si="156"/>
        <v>-31.09</v>
      </c>
      <c r="AI344">
        <f t="shared" si="157"/>
        <v>-30.830000000000002</v>
      </c>
      <c r="AJ344">
        <f t="shared" si="166"/>
        <v>-31.047692307692309</v>
      </c>
      <c r="AK344">
        <f t="shared" si="167"/>
        <v>-30.745384615384616</v>
      </c>
      <c r="AP344">
        <v>1986.4580000000001</v>
      </c>
      <c r="AQ344">
        <v>349.9</v>
      </c>
      <c r="AR344">
        <f t="shared" si="160"/>
        <v>1361.4141025641027</v>
      </c>
      <c r="AS344">
        <f t="shared" si="162"/>
        <v>1361.3492678017951</v>
      </c>
      <c r="AT344">
        <f t="shared" si="161"/>
        <v>1361.1517366511146</v>
      </c>
      <c r="AU344">
        <f t="shared" si="163"/>
        <v>1361.1121055150138</v>
      </c>
      <c r="BB344">
        <f t="shared" si="169"/>
        <v>1881.624999999975</v>
      </c>
      <c r="BC344">
        <v>188108</v>
      </c>
      <c r="BD344">
        <v>-2.31</v>
      </c>
      <c r="BE344">
        <f t="shared" si="168"/>
        <v>-0.77</v>
      </c>
    </row>
    <row r="345" spans="1:57">
      <c r="A345">
        <f t="shared" si="170"/>
        <v>1884</v>
      </c>
      <c r="B345" t="s">
        <v>5</v>
      </c>
      <c r="C345">
        <f t="shared" si="158"/>
        <v>1884.4583333333076</v>
      </c>
      <c r="D345">
        <f>'NOAA-AMO-Raw'!G$29</f>
        <v>0.14699999999999999</v>
      </c>
      <c r="K345">
        <f t="shared" si="150"/>
        <v>0</v>
      </c>
      <c r="N345">
        <f>[2]HadCRUT4!C346</f>
        <v>1878.4583333333076</v>
      </c>
      <c r="O345">
        <f>[2]HadCRUT4!D346</f>
        <v>1.7000000000000001E-2</v>
      </c>
      <c r="V345">
        <f t="shared" si="151"/>
        <v>-121.54166666669244</v>
      </c>
      <c r="W345">
        <f t="shared" si="152"/>
        <v>-31.333000000000002</v>
      </c>
      <c r="X345">
        <f t="shared" si="153"/>
        <v>-31.316000000000003</v>
      </c>
      <c r="Y345">
        <f t="shared" si="164"/>
        <v>-31.302999999999997</v>
      </c>
      <c r="Z345">
        <f t="shared" si="165"/>
        <v>-31.256000000000004</v>
      </c>
      <c r="AB345">
        <v>2007.3749999999741</v>
      </c>
      <c r="AC345">
        <v>0.14000000000000001</v>
      </c>
      <c r="AD345">
        <f t="shared" si="159"/>
        <v>0.12</v>
      </c>
      <c r="AE345">
        <f t="shared" si="154"/>
        <v>0.26</v>
      </c>
      <c r="AG345">
        <f t="shared" si="155"/>
        <v>7.3749999999740794</v>
      </c>
      <c r="AH345">
        <f t="shared" si="156"/>
        <v>-31.09</v>
      </c>
      <c r="AI345">
        <f t="shared" si="157"/>
        <v>-30.830000000000002</v>
      </c>
      <c r="AJ345">
        <f t="shared" si="166"/>
        <v>-31.061538461538461</v>
      </c>
      <c r="AK345">
        <f t="shared" si="167"/>
        <v>-30.773076923076928</v>
      </c>
      <c r="AP345">
        <v>1986.5419999999999</v>
      </c>
      <c r="AQ345">
        <v>348.11</v>
      </c>
      <c r="AR345">
        <f t="shared" si="160"/>
        <v>1361.3700784929356</v>
      </c>
      <c r="AS345">
        <f t="shared" si="162"/>
        <v>1361.354111017188</v>
      </c>
      <c r="AT345">
        <f t="shared" si="161"/>
        <v>1361.1248263348884</v>
      </c>
      <c r="AU345">
        <f t="shared" si="163"/>
        <v>1361.11506599673</v>
      </c>
      <c r="BB345">
        <f t="shared" si="169"/>
        <v>1881.7083333333082</v>
      </c>
      <c r="BC345">
        <v>188109</v>
      </c>
      <c r="BD345">
        <v>0.16</v>
      </c>
      <c r="BE345">
        <f t="shared" si="168"/>
        <v>5.3333333333333337E-2</v>
      </c>
    </row>
    <row r="346" spans="1:57">
      <c r="A346">
        <f t="shared" si="170"/>
        <v>1884</v>
      </c>
      <c r="B346" t="s">
        <v>6</v>
      </c>
      <c r="C346">
        <f t="shared" si="158"/>
        <v>1884.5416666666408</v>
      </c>
      <c r="D346">
        <f>'NOAA-AMO-Raw'!H$29</f>
        <v>-0.02</v>
      </c>
      <c r="K346">
        <f t="shared" si="150"/>
        <v>0</v>
      </c>
      <c r="N346">
        <f>[2]HadCRUT4!C347</f>
        <v>1878.5416666666408</v>
      </c>
      <c r="O346">
        <f>[2]HadCRUT4!D347</f>
        <v>-4.9000000000000002E-2</v>
      </c>
      <c r="V346">
        <f t="shared" si="151"/>
        <v>-121.45833333335918</v>
      </c>
      <c r="W346">
        <f t="shared" si="152"/>
        <v>-31.399000000000001</v>
      </c>
      <c r="X346">
        <f t="shared" si="153"/>
        <v>-31.448</v>
      </c>
      <c r="Y346">
        <f t="shared" si="164"/>
        <v>-31.331538461538464</v>
      </c>
      <c r="Z346">
        <f t="shared" si="165"/>
        <v>-31.313076923076927</v>
      </c>
      <c r="AB346">
        <v>2007.4583333333073</v>
      </c>
      <c r="AC346">
        <v>0.13</v>
      </c>
      <c r="AD346">
        <f t="shared" si="159"/>
        <v>0.12</v>
      </c>
      <c r="AE346">
        <f t="shared" si="154"/>
        <v>0.25</v>
      </c>
      <c r="AG346">
        <f t="shared" si="155"/>
        <v>7.4583333333073369</v>
      </c>
      <c r="AH346">
        <f t="shared" si="156"/>
        <v>-31.1</v>
      </c>
      <c r="AI346">
        <f t="shared" si="157"/>
        <v>-30.85</v>
      </c>
      <c r="AJ346">
        <f t="shared" si="166"/>
        <v>-31.07</v>
      </c>
      <c r="AK346">
        <f t="shared" si="167"/>
        <v>-30.790000000000003</v>
      </c>
      <c r="AP346">
        <v>1986.625</v>
      </c>
      <c r="AQ346">
        <v>346.09</v>
      </c>
      <c r="AR346">
        <f t="shared" si="160"/>
        <v>1361.3203976975406</v>
      </c>
      <c r="AS346">
        <f t="shared" si="162"/>
        <v>1361.3581974801757</v>
      </c>
      <c r="AT346">
        <f t="shared" si="161"/>
        <v>1361.0944582685329</v>
      </c>
      <c r="AU346">
        <f t="shared" si="163"/>
        <v>1361.1175639031781</v>
      </c>
      <c r="BB346">
        <f t="shared" si="169"/>
        <v>1881.7916666666415</v>
      </c>
      <c r="BC346">
        <v>188110</v>
      </c>
      <c r="BD346">
        <v>0.34</v>
      </c>
      <c r="BE346">
        <f t="shared" si="168"/>
        <v>0.11333333333333334</v>
      </c>
    </row>
    <row r="347" spans="1:57">
      <c r="A347">
        <f t="shared" si="170"/>
        <v>1884</v>
      </c>
      <c r="B347" t="s">
        <v>7</v>
      </c>
      <c r="C347">
        <f t="shared" si="158"/>
        <v>1884.6249999999741</v>
      </c>
      <c r="D347">
        <f>'NOAA-AMO-Raw'!I$29</f>
        <v>2E-3</v>
      </c>
      <c r="K347">
        <f t="shared" si="150"/>
        <v>0</v>
      </c>
      <c r="N347">
        <f>[2]HadCRUT4!C348</f>
        <v>1878.6249999999741</v>
      </c>
      <c r="O347">
        <f>[2]HadCRUT4!D348</f>
        <v>-2.5000000000000001E-2</v>
      </c>
      <c r="V347">
        <f t="shared" si="151"/>
        <v>-121.37500000002592</v>
      </c>
      <c r="W347">
        <f t="shared" si="152"/>
        <v>-31.375</v>
      </c>
      <c r="X347">
        <f t="shared" si="153"/>
        <v>-31.400000000000002</v>
      </c>
      <c r="Y347">
        <f t="shared" si="164"/>
        <v>-31.356692307692313</v>
      </c>
      <c r="Z347">
        <f t="shared" si="165"/>
        <v>-31.363384615384611</v>
      </c>
      <c r="AB347">
        <v>2007.5416666666406</v>
      </c>
      <c r="AC347">
        <v>0.18</v>
      </c>
      <c r="AD347">
        <f t="shared" si="159"/>
        <v>0.12</v>
      </c>
      <c r="AE347">
        <f t="shared" si="154"/>
        <v>0.3</v>
      </c>
      <c r="AG347">
        <f t="shared" si="155"/>
        <v>7.5416666666405945</v>
      </c>
      <c r="AH347">
        <f t="shared" si="156"/>
        <v>-31.05</v>
      </c>
      <c r="AI347">
        <f t="shared" si="157"/>
        <v>-30.75</v>
      </c>
      <c r="AJ347">
        <f t="shared" si="166"/>
        <v>-31.1</v>
      </c>
      <c r="AK347">
        <f t="shared" si="167"/>
        <v>-30.850000000000005</v>
      </c>
      <c r="AP347">
        <v>1986.7080000000001</v>
      </c>
      <c r="AQ347">
        <v>345.01</v>
      </c>
      <c r="AR347">
        <f t="shared" si="160"/>
        <v>1361.2938356881214</v>
      </c>
      <c r="AS347">
        <f t="shared" si="162"/>
        <v>1361.3630974519986</v>
      </c>
      <c r="AT347">
        <f t="shared" si="161"/>
        <v>1361.0782218766199</v>
      </c>
      <c r="AU347">
        <f t="shared" si="163"/>
        <v>1361.1205590780396</v>
      </c>
      <c r="BB347">
        <f t="shared" si="169"/>
        <v>1881.8749999999748</v>
      </c>
      <c r="BC347">
        <v>188111</v>
      </c>
      <c r="BD347">
        <v>0.2</v>
      </c>
      <c r="BE347">
        <f t="shared" si="168"/>
        <v>6.6666666666666666E-2</v>
      </c>
    </row>
    <row r="348" spans="1:57">
      <c r="A348">
        <f t="shared" si="170"/>
        <v>1884</v>
      </c>
      <c r="B348" t="s">
        <v>8</v>
      </c>
      <c r="C348">
        <f t="shared" si="158"/>
        <v>1884.7083333333073</v>
      </c>
      <c r="D348">
        <f>'NOAA-AMO-Raw'!J$29</f>
        <v>-0.14000000000000001</v>
      </c>
      <c r="K348">
        <f t="shared" si="150"/>
        <v>0</v>
      </c>
      <c r="N348">
        <f>[2]HadCRUT4!C349</f>
        <v>1878.7083333333073</v>
      </c>
      <c r="O348">
        <f>[2]HadCRUT4!D349</f>
        <v>1.2E-2</v>
      </c>
      <c r="V348">
        <f t="shared" si="151"/>
        <v>-121.29166666669266</v>
      </c>
      <c r="W348">
        <f t="shared" si="152"/>
        <v>-31.338000000000001</v>
      </c>
      <c r="X348">
        <f t="shared" si="153"/>
        <v>-31.326000000000001</v>
      </c>
      <c r="Y348">
        <f t="shared" si="164"/>
        <v>-31.395769230769233</v>
      </c>
      <c r="Z348">
        <f t="shared" si="165"/>
        <v>-31.441538461538464</v>
      </c>
      <c r="AB348">
        <v>2007.6249999999739</v>
      </c>
      <c r="AC348">
        <v>0.2</v>
      </c>
      <c r="AD348">
        <f t="shared" si="159"/>
        <v>0.12</v>
      </c>
      <c r="AE348">
        <f t="shared" si="154"/>
        <v>0.32</v>
      </c>
      <c r="AG348">
        <f t="shared" si="155"/>
        <v>7.624999999973852</v>
      </c>
      <c r="AH348">
        <f t="shared" si="156"/>
        <v>-31.03</v>
      </c>
      <c r="AI348">
        <f t="shared" si="157"/>
        <v>-30.71</v>
      </c>
      <c r="AJ348">
        <f t="shared" si="166"/>
        <v>-31.143076923076926</v>
      </c>
      <c r="AK348">
        <f t="shared" si="167"/>
        <v>-30.93615384615385</v>
      </c>
      <c r="AP348">
        <v>1986.7919999999999</v>
      </c>
      <c r="AQ348">
        <v>344.47</v>
      </c>
      <c r="AR348">
        <f t="shared" si="160"/>
        <v>1361.2805546834118</v>
      </c>
      <c r="AS348">
        <f t="shared" si="162"/>
        <v>1361.3692839029102</v>
      </c>
      <c r="AT348">
        <f t="shared" si="161"/>
        <v>1361.0701036806636</v>
      </c>
      <c r="AU348">
        <f t="shared" si="163"/>
        <v>1361.1243406308568</v>
      </c>
      <c r="BB348">
        <f t="shared" si="169"/>
        <v>1881.958333333308</v>
      </c>
      <c r="BC348">
        <v>188112</v>
      </c>
      <c r="BD348">
        <v>-0.55000000000000004</v>
      </c>
      <c r="BE348">
        <f t="shared" si="168"/>
        <v>-0.18333333333333335</v>
      </c>
    </row>
    <row r="349" spans="1:57">
      <c r="A349">
        <f t="shared" si="170"/>
        <v>1884</v>
      </c>
      <c r="B349" t="s">
        <v>9</v>
      </c>
      <c r="C349">
        <f t="shared" si="158"/>
        <v>1884.7916666666406</v>
      </c>
      <c r="D349">
        <f>'NOAA-AMO-Raw'!K$29</f>
        <v>-0.13400000000000001</v>
      </c>
      <c r="K349">
        <f t="shared" si="150"/>
        <v>0</v>
      </c>
      <c r="N349">
        <f>[2]HadCRUT4!C350</f>
        <v>1878.7916666666406</v>
      </c>
      <c r="O349">
        <f>[2]HadCRUT4!D350</f>
        <v>-0.123</v>
      </c>
      <c r="V349">
        <f t="shared" si="151"/>
        <v>-121.20833333335941</v>
      </c>
      <c r="W349">
        <f t="shared" si="152"/>
        <v>-31.473000000000003</v>
      </c>
      <c r="X349">
        <f t="shared" si="153"/>
        <v>-31.596</v>
      </c>
      <c r="Y349">
        <f t="shared" si="164"/>
        <v>-31.438923076923079</v>
      </c>
      <c r="Z349">
        <f t="shared" si="165"/>
        <v>-31.527846153846149</v>
      </c>
      <c r="AB349">
        <v>2007.7083333333071</v>
      </c>
      <c r="AC349">
        <v>0.12</v>
      </c>
      <c r="AD349">
        <f t="shared" si="159"/>
        <v>0.12</v>
      </c>
      <c r="AE349">
        <f t="shared" si="154"/>
        <v>0.24</v>
      </c>
      <c r="AG349">
        <f t="shared" si="155"/>
        <v>7.7083333333071096</v>
      </c>
      <c r="AH349">
        <f t="shared" si="156"/>
        <v>-31.110000000000003</v>
      </c>
      <c r="AI349">
        <f t="shared" si="157"/>
        <v>-30.87</v>
      </c>
      <c r="AJ349">
        <f t="shared" si="166"/>
        <v>-31.168461538461543</v>
      </c>
      <c r="AK349">
        <f t="shared" si="167"/>
        <v>-30.98692307692308</v>
      </c>
      <c r="AP349">
        <v>1986.875</v>
      </c>
      <c r="AQ349">
        <v>345.86</v>
      </c>
      <c r="AR349">
        <f t="shared" si="160"/>
        <v>1361.3147409733124</v>
      </c>
      <c r="AS349">
        <f t="shared" si="162"/>
        <v>1361.3737676609105</v>
      </c>
      <c r="AT349">
        <f t="shared" si="161"/>
        <v>1361.0910005184032</v>
      </c>
      <c r="AU349">
        <f t="shared" si="163"/>
        <v>1361.1270813893207</v>
      </c>
      <c r="BB349">
        <f t="shared" si="169"/>
        <v>1882.0416666666413</v>
      </c>
      <c r="BC349">
        <v>188201</v>
      </c>
      <c r="BD349">
        <v>-2.06</v>
      </c>
      <c r="BE349">
        <f t="shared" si="168"/>
        <v>-0.68666666666666665</v>
      </c>
    </row>
    <row r="350" spans="1:57">
      <c r="A350">
        <f t="shared" si="170"/>
        <v>1884</v>
      </c>
      <c r="B350" t="s">
        <v>10</v>
      </c>
      <c r="C350">
        <f t="shared" si="158"/>
        <v>1884.8749999999739</v>
      </c>
      <c r="D350">
        <f>'NOAA-AMO-Raw'!L$29</f>
        <v>-0.32900000000000001</v>
      </c>
      <c r="K350">
        <f t="shared" ref="K350:K413" si="171">K349</f>
        <v>0</v>
      </c>
      <c r="N350">
        <f>[2]HadCRUT4!C351</f>
        <v>1878.8749999999739</v>
      </c>
      <c r="O350">
        <f>[2]HadCRUT4!D351</f>
        <v>-0.20399999999999999</v>
      </c>
      <c r="V350">
        <f t="shared" si="151"/>
        <v>-121.12500000002615</v>
      </c>
      <c r="W350">
        <f t="shared" si="152"/>
        <v>-31.554000000000002</v>
      </c>
      <c r="X350">
        <f t="shared" si="153"/>
        <v>-31.758000000000003</v>
      </c>
      <c r="Y350">
        <f t="shared" si="164"/>
        <v>-31.479923076923079</v>
      </c>
      <c r="Z350">
        <f t="shared" si="165"/>
        <v>-31.609846153846153</v>
      </c>
      <c r="AB350">
        <v>2007.7916666666404</v>
      </c>
      <c r="AC350">
        <v>0.12</v>
      </c>
      <c r="AD350">
        <f t="shared" si="159"/>
        <v>0.12</v>
      </c>
      <c r="AE350">
        <f t="shared" si="154"/>
        <v>0.24</v>
      </c>
      <c r="AG350">
        <f t="shared" si="155"/>
        <v>7.7916666666403671</v>
      </c>
      <c r="AH350">
        <f t="shared" si="156"/>
        <v>-31.110000000000003</v>
      </c>
      <c r="AI350">
        <f t="shared" si="157"/>
        <v>-30.87</v>
      </c>
      <c r="AJ350">
        <f t="shared" si="166"/>
        <v>-31.19846153846154</v>
      </c>
      <c r="AK350">
        <f t="shared" si="167"/>
        <v>-31.046923076923079</v>
      </c>
      <c r="AP350">
        <v>1986.9580000000001</v>
      </c>
      <c r="AQ350">
        <v>347.15</v>
      </c>
      <c r="AR350">
        <f t="shared" si="160"/>
        <v>1361.3464678178964</v>
      </c>
      <c r="AS350">
        <f t="shared" si="162"/>
        <v>1361.3758108924039</v>
      </c>
      <c r="AT350">
        <f t="shared" si="161"/>
        <v>1361.1103939865213</v>
      </c>
      <c r="AU350">
        <f t="shared" si="163"/>
        <v>1361.1283303425446</v>
      </c>
      <c r="BB350">
        <f t="shared" si="169"/>
        <v>1882.1249999999745</v>
      </c>
      <c r="BC350">
        <v>188202</v>
      </c>
      <c r="BD350">
        <v>-1.92</v>
      </c>
      <c r="BE350">
        <f t="shared" si="168"/>
        <v>-0.64</v>
      </c>
    </row>
    <row r="351" spans="1:57">
      <c r="A351">
        <f t="shared" si="170"/>
        <v>1884</v>
      </c>
      <c r="B351" t="s">
        <v>11</v>
      </c>
      <c r="C351">
        <f t="shared" si="158"/>
        <v>1884.9583333333071</v>
      </c>
      <c r="D351">
        <f>'NOAA-AMO-Raw'!M$29</f>
        <v>-0.10299999999999999</v>
      </c>
      <c r="K351">
        <f t="shared" si="171"/>
        <v>0</v>
      </c>
      <c r="N351">
        <f>[2]HadCRUT4!C352</f>
        <v>1878.9583333333071</v>
      </c>
      <c r="O351">
        <f>[2]HadCRUT4!D352</f>
        <v>-0.36199999999999999</v>
      </c>
      <c r="V351">
        <f t="shared" si="151"/>
        <v>-121.04166666669289</v>
      </c>
      <c r="W351">
        <f t="shared" si="152"/>
        <v>-31.712</v>
      </c>
      <c r="X351">
        <f t="shared" si="153"/>
        <v>-32.073999999999998</v>
      </c>
      <c r="Y351">
        <f t="shared" si="164"/>
        <v>-31.494384615384618</v>
      </c>
      <c r="Z351">
        <f t="shared" si="165"/>
        <v>-31.638769230769228</v>
      </c>
      <c r="AB351">
        <v>2007.8749999999736</v>
      </c>
      <c r="AC351">
        <v>0.04</v>
      </c>
      <c r="AD351">
        <f t="shared" si="159"/>
        <v>0.12</v>
      </c>
      <c r="AE351">
        <f t="shared" si="154"/>
        <v>0.16</v>
      </c>
      <c r="AG351">
        <f t="shared" si="155"/>
        <v>7.8749999999736247</v>
      </c>
      <c r="AH351">
        <f t="shared" si="156"/>
        <v>-31.19</v>
      </c>
      <c r="AI351">
        <f t="shared" si="157"/>
        <v>-31.03</v>
      </c>
      <c r="AJ351">
        <f t="shared" si="166"/>
        <v>-31.229230769230774</v>
      </c>
      <c r="AK351">
        <f t="shared" si="167"/>
        <v>-31.10846153846154</v>
      </c>
      <c r="AP351">
        <v>1987.0419999999999</v>
      </c>
      <c r="AQ351">
        <v>348.38</v>
      </c>
      <c r="AR351">
        <f t="shared" si="160"/>
        <v>1361.3767189952905</v>
      </c>
      <c r="AS351">
        <f t="shared" si="162"/>
        <v>1361.3758298112141</v>
      </c>
      <c r="AT351">
        <f t="shared" si="161"/>
        <v>1361.1288854328666</v>
      </c>
      <c r="AU351">
        <f t="shared" si="163"/>
        <v>1361.1283419069264</v>
      </c>
      <c r="BB351">
        <f t="shared" si="169"/>
        <v>1882.2083333333078</v>
      </c>
      <c r="BC351">
        <v>188203</v>
      </c>
      <c r="BD351">
        <v>-1.79</v>
      </c>
      <c r="BE351">
        <f t="shared" si="168"/>
        <v>-0.59666666666666668</v>
      </c>
    </row>
    <row r="352" spans="1:57">
      <c r="A352">
        <f t="shared" si="170"/>
        <v>1885</v>
      </c>
      <c r="B352" t="s">
        <v>0</v>
      </c>
      <c r="C352">
        <f t="shared" si="158"/>
        <v>1885.0416666666404</v>
      </c>
      <c r="D352">
        <f>'NOAA-AMO-Raw'!B$30</f>
        <v>-5.5E-2</v>
      </c>
      <c r="K352">
        <f t="shared" si="171"/>
        <v>0</v>
      </c>
      <c r="N352">
        <f>[2]HadCRUT4!C353</f>
        <v>1879.0416666666404</v>
      </c>
      <c r="O352">
        <f>[2]HadCRUT4!D353</f>
        <v>-0.19700000000000001</v>
      </c>
      <c r="V352">
        <f t="shared" si="151"/>
        <v>-120.95833333335963</v>
      </c>
      <c r="W352">
        <f t="shared" si="152"/>
        <v>-31.547000000000001</v>
      </c>
      <c r="X352">
        <f t="shared" si="153"/>
        <v>-31.744</v>
      </c>
      <c r="Y352">
        <f t="shared" si="164"/>
        <v>-31.513538461538467</v>
      </c>
      <c r="Z352">
        <f t="shared" si="165"/>
        <v>-31.677076923076925</v>
      </c>
      <c r="AB352">
        <v>2007.9583333333069</v>
      </c>
      <c r="AC352">
        <v>-0.04</v>
      </c>
      <c r="AD352">
        <f t="shared" si="159"/>
        <v>0.12</v>
      </c>
      <c r="AE352">
        <f t="shared" si="154"/>
        <v>7.9999999999999988E-2</v>
      </c>
      <c r="AG352">
        <f t="shared" si="155"/>
        <v>7.9583333333068822</v>
      </c>
      <c r="AH352">
        <f t="shared" si="156"/>
        <v>-31.270000000000003</v>
      </c>
      <c r="AI352">
        <f t="shared" si="157"/>
        <v>-31.19</v>
      </c>
      <c r="AJ352">
        <f t="shared" si="166"/>
        <v>-31.253846153846158</v>
      </c>
      <c r="AK352">
        <f t="shared" si="167"/>
        <v>-31.157692307692308</v>
      </c>
      <c r="AP352">
        <v>1987.125</v>
      </c>
      <c r="AQ352">
        <v>348.7</v>
      </c>
      <c r="AR352">
        <f t="shared" si="160"/>
        <v>1361.3845892203035</v>
      </c>
      <c r="AS352">
        <f t="shared" si="162"/>
        <v>1361.375319003341</v>
      </c>
      <c r="AT352">
        <f t="shared" si="161"/>
        <v>1361.1336962156556</v>
      </c>
      <c r="AU352">
        <f t="shared" si="163"/>
        <v>1361.1280296686205</v>
      </c>
      <c r="BB352">
        <f t="shared" si="169"/>
        <v>1882.291666666641</v>
      </c>
      <c r="BC352">
        <v>188204</v>
      </c>
      <c r="BD352">
        <v>-1.6</v>
      </c>
      <c r="BE352">
        <f t="shared" si="168"/>
        <v>-0.53333333333333333</v>
      </c>
    </row>
    <row r="353" spans="1:57">
      <c r="A353">
        <f t="shared" si="170"/>
        <v>1885</v>
      </c>
      <c r="B353" t="s">
        <v>1</v>
      </c>
      <c r="C353">
        <f t="shared" si="158"/>
        <v>1885.1249999999736</v>
      </c>
      <c r="D353">
        <f>'NOAA-AMO-Raw'!C$30</f>
        <v>5.7000000000000002E-2</v>
      </c>
      <c r="K353">
        <f t="shared" si="171"/>
        <v>0</v>
      </c>
      <c r="N353">
        <f>[2]HadCRUT4!C354</f>
        <v>1879.1249999999736</v>
      </c>
      <c r="O353">
        <f>[2]HadCRUT4!D354</f>
        <v>-0.15</v>
      </c>
      <c r="V353">
        <f t="shared" si="151"/>
        <v>-120.87500000002638</v>
      </c>
      <c r="W353">
        <f t="shared" si="152"/>
        <v>-31.5</v>
      </c>
      <c r="X353">
        <f t="shared" si="153"/>
        <v>-31.650000000000002</v>
      </c>
      <c r="Y353">
        <f t="shared" si="164"/>
        <v>-31.522615384615385</v>
      </c>
      <c r="Z353">
        <f t="shared" si="165"/>
        <v>-31.695230769230776</v>
      </c>
      <c r="AB353">
        <v>2008.0416666666401</v>
      </c>
      <c r="AC353">
        <v>-0.22</v>
      </c>
      <c r="AD353">
        <f t="shared" si="159"/>
        <v>0.12</v>
      </c>
      <c r="AE353">
        <f t="shared" si="154"/>
        <v>-0.1</v>
      </c>
      <c r="AG353">
        <f t="shared" si="155"/>
        <v>8.0416666666401397</v>
      </c>
      <c r="AH353">
        <f t="shared" si="156"/>
        <v>-31.450000000000003</v>
      </c>
      <c r="AI353">
        <f t="shared" si="157"/>
        <v>-31.55</v>
      </c>
      <c r="AJ353">
        <f t="shared" si="166"/>
        <v>-31.271538461538469</v>
      </c>
      <c r="AK353">
        <f t="shared" si="167"/>
        <v>-31.193076923076926</v>
      </c>
      <c r="AP353">
        <v>1987.2080000000001</v>
      </c>
      <c r="AQ353">
        <v>349.72</v>
      </c>
      <c r="AR353">
        <f t="shared" si="160"/>
        <v>1361.4096755625328</v>
      </c>
      <c r="AS353">
        <f t="shared" si="162"/>
        <v>1361.3761325121764</v>
      </c>
      <c r="AT353">
        <f t="shared" si="161"/>
        <v>1361.1490305857956</v>
      </c>
      <c r="AU353">
        <f t="shared" si="163"/>
        <v>1361.1285269370337</v>
      </c>
      <c r="BB353">
        <f t="shared" si="169"/>
        <v>1882.3749999999743</v>
      </c>
      <c r="BC353">
        <v>188205</v>
      </c>
      <c r="BD353">
        <v>-1.51</v>
      </c>
      <c r="BE353">
        <f t="shared" si="168"/>
        <v>-0.5033333333333333</v>
      </c>
    </row>
    <row r="354" spans="1:57">
      <c r="A354">
        <f t="shared" si="170"/>
        <v>1885</v>
      </c>
      <c r="B354" t="s">
        <v>2</v>
      </c>
      <c r="C354">
        <f t="shared" si="158"/>
        <v>1885.2083333333069</v>
      </c>
      <c r="D354">
        <f>'NOAA-AMO-Raw'!D$30</f>
        <v>-2.1999999999999999E-2</v>
      </c>
      <c r="K354">
        <f t="shared" si="171"/>
        <v>0</v>
      </c>
      <c r="N354">
        <f>[2]HadCRUT4!C355</f>
        <v>1879.2083333333069</v>
      </c>
      <c r="O354">
        <f>[2]HadCRUT4!D355</f>
        <v>-9.7000000000000003E-2</v>
      </c>
      <c r="V354">
        <f t="shared" si="151"/>
        <v>-120.79166666669312</v>
      </c>
      <c r="W354">
        <f t="shared" si="152"/>
        <v>-31.447000000000003</v>
      </c>
      <c r="X354">
        <f t="shared" si="153"/>
        <v>-31.544</v>
      </c>
      <c r="Y354">
        <f t="shared" si="164"/>
        <v>-31.537307692307692</v>
      </c>
      <c r="Z354">
        <f t="shared" si="165"/>
        <v>-31.724615384615387</v>
      </c>
      <c r="AB354">
        <v>2008.1249999999734</v>
      </c>
      <c r="AC354">
        <v>-0.13</v>
      </c>
      <c r="AD354">
        <f t="shared" si="159"/>
        <v>0.12</v>
      </c>
      <c r="AE354">
        <f t="shared" si="154"/>
        <v>-1.0000000000000009E-2</v>
      </c>
      <c r="AG354">
        <f t="shared" si="155"/>
        <v>8.1249999999733973</v>
      </c>
      <c r="AH354">
        <f t="shared" si="156"/>
        <v>-31.360000000000003</v>
      </c>
      <c r="AI354">
        <f t="shared" si="157"/>
        <v>-31.37</v>
      </c>
      <c r="AJ354">
        <f t="shared" si="166"/>
        <v>-31.297692307692312</v>
      </c>
      <c r="AK354">
        <f t="shared" si="167"/>
        <v>-31.245384615384619</v>
      </c>
      <c r="AP354">
        <v>1987.2919999999999</v>
      </c>
      <c r="AQ354">
        <v>351.32</v>
      </c>
      <c r="AR354">
        <f t="shared" si="160"/>
        <v>1361.4490266875982</v>
      </c>
      <c r="AS354">
        <f t="shared" si="162"/>
        <v>1361.3792351970374</v>
      </c>
      <c r="AT354">
        <f t="shared" si="161"/>
        <v>1361.1730844997408</v>
      </c>
      <c r="AU354">
        <f t="shared" si="163"/>
        <v>1361.1304234956333</v>
      </c>
      <c r="BB354">
        <f t="shared" si="169"/>
        <v>1882.4583333333076</v>
      </c>
      <c r="BC354">
        <v>188206</v>
      </c>
      <c r="BD354">
        <v>-1.71</v>
      </c>
      <c r="BE354">
        <f t="shared" si="168"/>
        <v>-0.56999999999999995</v>
      </c>
    </row>
    <row r="355" spans="1:57">
      <c r="A355">
        <f t="shared" si="170"/>
        <v>1885</v>
      </c>
      <c r="B355" t="s">
        <v>3</v>
      </c>
      <c r="C355">
        <f t="shared" si="158"/>
        <v>1885.2916666666401</v>
      </c>
      <c r="D355">
        <f>'NOAA-AMO-Raw'!E$30</f>
        <v>-0.23799999999999999</v>
      </c>
      <c r="K355">
        <f t="shared" si="171"/>
        <v>0</v>
      </c>
      <c r="N355">
        <f>[2]HadCRUT4!C356</f>
        <v>1879.2916666666401</v>
      </c>
      <c r="O355">
        <f>[2]HadCRUT4!D356</f>
        <v>-0.216</v>
      </c>
      <c r="V355">
        <f t="shared" si="151"/>
        <v>-120.70833333335986</v>
      </c>
      <c r="W355">
        <f t="shared" si="152"/>
        <v>-31.566000000000003</v>
      </c>
      <c r="X355">
        <f t="shared" si="153"/>
        <v>-31.782</v>
      </c>
      <c r="Y355">
        <f t="shared" si="164"/>
        <v>-31.547692307692312</v>
      </c>
      <c r="Z355">
        <f t="shared" si="165"/>
        <v>-31.745384615384619</v>
      </c>
      <c r="AB355">
        <v>2008.2083333333067</v>
      </c>
      <c r="AC355">
        <v>-0.14000000000000001</v>
      </c>
      <c r="AD355">
        <f t="shared" si="159"/>
        <v>0.12</v>
      </c>
      <c r="AE355">
        <f t="shared" si="154"/>
        <v>-2.0000000000000018E-2</v>
      </c>
      <c r="AG355">
        <f t="shared" si="155"/>
        <v>8.2083333333066548</v>
      </c>
      <c r="AH355">
        <f t="shared" si="156"/>
        <v>-31.37</v>
      </c>
      <c r="AI355">
        <f t="shared" si="157"/>
        <v>-31.39</v>
      </c>
      <c r="AJ355">
        <f t="shared" si="166"/>
        <v>-31.311538461538461</v>
      </c>
      <c r="AK355">
        <f t="shared" si="167"/>
        <v>-31.273076923076928</v>
      </c>
      <c r="AP355">
        <v>1987.375</v>
      </c>
      <c r="AQ355">
        <v>352.14</v>
      </c>
      <c r="AR355">
        <f t="shared" si="160"/>
        <v>1361.4691941391941</v>
      </c>
      <c r="AS355">
        <f t="shared" si="162"/>
        <v>1361.3858378617722</v>
      </c>
      <c r="AT355">
        <f t="shared" si="161"/>
        <v>1361.1854121306376</v>
      </c>
      <c r="AU355">
        <f t="shared" si="163"/>
        <v>1361.1344594648483</v>
      </c>
      <c r="BB355">
        <f t="shared" si="169"/>
        <v>1882.5416666666408</v>
      </c>
      <c r="BC355">
        <v>188207</v>
      </c>
      <c r="BD355">
        <v>-3.18</v>
      </c>
      <c r="BE355">
        <f t="shared" si="168"/>
        <v>-1.06</v>
      </c>
    </row>
    <row r="356" spans="1:57">
      <c r="A356">
        <f t="shared" si="170"/>
        <v>1885</v>
      </c>
      <c r="B356" t="s">
        <v>4</v>
      </c>
      <c r="C356">
        <f t="shared" si="158"/>
        <v>1885.3749999999734</v>
      </c>
      <c r="D356">
        <f>'NOAA-AMO-Raw'!F$30</f>
        <v>-0.153</v>
      </c>
      <c r="K356">
        <f t="shared" si="171"/>
        <v>0</v>
      </c>
      <c r="N356">
        <f>[2]HadCRUT4!C357</f>
        <v>1879.3749999999734</v>
      </c>
      <c r="O356">
        <f>[2]HadCRUT4!D357</f>
        <v>-0.21299999999999999</v>
      </c>
      <c r="V356">
        <f t="shared" si="151"/>
        <v>-120.6250000000266</v>
      </c>
      <c r="W356">
        <f t="shared" si="152"/>
        <v>-31.563000000000002</v>
      </c>
      <c r="X356">
        <f t="shared" si="153"/>
        <v>-31.776</v>
      </c>
      <c r="Y356">
        <f t="shared" si="164"/>
        <v>-31.568076923076923</v>
      </c>
      <c r="Z356">
        <f t="shared" si="165"/>
        <v>-31.786153846153848</v>
      </c>
      <c r="AB356">
        <v>2008.2916666666399</v>
      </c>
      <c r="AC356">
        <v>-0.13</v>
      </c>
      <c r="AD356">
        <f t="shared" si="159"/>
        <v>0.12</v>
      </c>
      <c r="AE356">
        <f t="shared" si="154"/>
        <v>-1.0000000000000009E-2</v>
      </c>
      <c r="AG356">
        <f t="shared" si="155"/>
        <v>8.2916666666399124</v>
      </c>
      <c r="AH356">
        <f t="shared" si="156"/>
        <v>-31.360000000000003</v>
      </c>
      <c r="AI356">
        <f t="shared" si="157"/>
        <v>-31.37</v>
      </c>
      <c r="AJ356">
        <f t="shared" si="166"/>
        <v>-31.320769230769233</v>
      </c>
      <c r="AK356">
        <f t="shared" si="167"/>
        <v>-31.291538461538462</v>
      </c>
      <c r="AP356">
        <v>1987.4580000000001</v>
      </c>
      <c r="AQ356">
        <v>351.61</v>
      </c>
      <c r="AR356">
        <f t="shared" si="160"/>
        <v>1361.4561590790163</v>
      </c>
      <c r="AS356">
        <f t="shared" si="162"/>
        <v>1361.3921189067344</v>
      </c>
      <c r="AT356">
        <f t="shared" si="161"/>
        <v>1361.1774442716433</v>
      </c>
      <c r="AU356">
        <f t="shared" si="163"/>
        <v>1361.1382988395742</v>
      </c>
      <c r="BB356">
        <f t="shared" si="169"/>
        <v>1882.6249999999741</v>
      </c>
      <c r="BC356">
        <v>188208</v>
      </c>
      <c r="BD356">
        <v>-1.1000000000000001</v>
      </c>
      <c r="BE356">
        <f t="shared" si="168"/>
        <v>-0.3666666666666667</v>
      </c>
    </row>
    <row r="357" spans="1:57">
      <c r="A357">
        <f t="shared" si="170"/>
        <v>1885</v>
      </c>
      <c r="B357" t="s">
        <v>5</v>
      </c>
      <c r="C357">
        <f t="shared" si="158"/>
        <v>1885.4583333333067</v>
      </c>
      <c r="D357">
        <f>'NOAA-AMO-Raw'!G$30</f>
        <v>-0.11899999999999999</v>
      </c>
      <c r="K357">
        <f t="shared" si="171"/>
        <v>0</v>
      </c>
      <c r="N357">
        <f>[2]HadCRUT4!C358</f>
        <v>1879.4583333333067</v>
      </c>
      <c r="O357">
        <f>[2]HadCRUT4!D358</f>
        <v>-0.27</v>
      </c>
      <c r="V357">
        <f t="shared" si="151"/>
        <v>-120.54166666669335</v>
      </c>
      <c r="W357">
        <f t="shared" si="152"/>
        <v>-31.62</v>
      </c>
      <c r="X357">
        <f t="shared" si="153"/>
        <v>-31.89</v>
      </c>
      <c r="Y357">
        <f t="shared" si="164"/>
        <v>-31.591923076923077</v>
      </c>
      <c r="Z357">
        <f t="shared" si="165"/>
        <v>-31.833846153846153</v>
      </c>
      <c r="AB357">
        <v>2008.3749999999732</v>
      </c>
      <c r="AC357">
        <v>-0.26</v>
      </c>
      <c r="AD357">
        <f t="shared" si="159"/>
        <v>0.12</v>
      </c>
      <c r="AE357">
        <f t="shared" si="154"/>
        <v>-0.14000000000000001</v>
      </c>
      <c r="AG357">
        <f t="shared" si="155"/>
        <v>8.3749999999731699</v>
      </c>
      <c r="AH357">
        <f t="shared" si="156"/>
        <v>-31.490000000000002</v>
      </c>
      <c r="AI357">
        <f t="shared" si="157"/>
        <v>-31.630000000000003</v>
      </c>
      <c r="AJ357">
        <f t="shared" si="166"/>
        <v>-31.324615384615388</v>
      </c>
      <c r="AK357">
        <f t="shared" si="167"/>
        <v>-31.299230769230771</v>
      </c>
      <c r="AP357">
        <v>1987.5419999999999</v>
      </c>
      <c r="AQ357">
        <v>349.91</v>
      </c>
      <c r="AR357">
        <f t="shared" si="160"/>
        <v>1361.4143485086342</v>
      </c>
      <c r="AS357">
        <f t="shared" si="162"/>
        <v>1361.3982296824056</v>
      </c>
      <c r="AT357">
        <f t="shared" si="161"/>
        <v>1361.1518869880767</v>
      </c>
      <c r="AU357">
        <f t="shared" si="163"/>
        <v>1361.1420341348644</v>
      </c>
      <c r="BB357">
        <f t="shared" si="169"/>
        <v>1882.7083333333073</v>
      </c>
      <c r="BC357">
        <v>188209</v>
      </c>
      <c r="BD357">
        <v>-0.81</v>
      </c>
      <c r="BE357">
        <f t="shared" si="168"/>
        <v>-0.27</v>
      </c>
    </row>
    <row r="358" spans="1:57">
      <c r="A358">
        <f t="shared" si="170"/>
        <v>1885</v>
      </c>
      <c r="B358" t="s">
        <v>6</v>
      </c>
      <c r="C358">
        <f t="shared" si="158"/>
        <v>1885.5416666666399</v>
      </c>
      <c r="D358">
        <f>'NOAA-AMO-Raw'!H$30</f>
        <v>-1.2E-2</v>
      </c>
      <c r="K358">
        <f t="shared" si="171"/>
        <v>0</v>
      </c>
      <c r="N358">
        <f>[2]HadCRUT4!C359</f>
        <v>1879.5416666666399</v>
      </c>
      <c r="O358">
        <f>[2]HadCRUT4!D359</f>
        <v>-0.23200000000000001</v>
      </c>
      <c r="V358">
        <f t="shared" si="151"/>
        <v>-120.45833333336009</v>
      </c>
      <c r="W358">
        <f t="shared" si="152"/>
        <v>-31.582000000000001</v>
      </c>
      <c r="X358">
        <f t="shared" si="153"/>
        <v>-31.814</v>
      </c>
      <c r="Y358">
        <f t="shared" si="164"/>
        <v>-31.569230769230767</v>
      </c>
      <c r="Z358">
        <f t="shared" si="165"/>
        <v>-31.78846153846154</v>
      </c>
      <c r="AB358">
        <v>2008.4583333333064</v>
      </c>
      <c r="AC358">
        <v>-0.18</v>
      </c>
      <c r="AD358">
        <f t="shared" si="159"/>
        <v>0.12</v>
      </c>
      <c r="AE358">
        <f t="shared" si="154"/>
        <v>-0.06</v>
      </c>
      <c r="AG358">
        <f t="shared" si="155"/>
        <v>8.4583333333064274</v>
      </c>
      <c r="AH358">
        <f t="shared" si="156"/>
        <v>-31.41</v>
      </c>
      <c r="AI358">
        <f t="shared" si="157"/>
        <v>-31.470000000000002</v>
      </c>
      <c r="AJ358">
        <f t="shared" si="166"/>
        <v>-31.326153846153851</v>
      </c>
      <c r="AK358">
        <f t="shared" si="167"/>
        <v>-31.302307692307693</v>
      </c>
      <c r="AP358">
        <v>1987.625</v>
      </c>
      <c r="AQ358">
        <v>347.84</v>
      </c>
      <c r="AR358">
        <f t="shared" si="160"/>
        <v>1361.3634379905809</v>
      </c>
      <c r="AS358">
        <f t="shared" si="162"/>
        <v>1361.4044728897477</v>
      </c>
      <c r="AT358">
        <f t="shared" si="161"/>
        <v>1361.1207672369103</v>
      </c>
      <c r="AU358">
        <f t="shared" si="163"/>
        <v>1361.1458503808269</v>
      </c>
      <c r="BB358">
        <f t="shared" si="169"/>
        <v>1882.7916666666406</v>
      </c>
      <c r="BC358">
        <v>188210</v>
      </c>
      <c r="BD358">
        <v>-1.07</v>
      </c>
      <c r="BE358">
        <f t="shared" si="168"/>
        <v>-0.35666666666666669</v>
      </c>
    </row>
    <row r="359" spans="1:57">
      <c r="A359">
        <f t="shared" si="170"/>
        <v>1885</v>
      </c>
      <c r="B359" t="s">
        <v>7</v>
      </c>
      <c r="C359">
        <f t="shared" si="158"/>
        <v>1885.6249999999732</v>
      </c>
      <c r="D359">
        <f>'NOAA-AMO-Raw'!I$30</f>
        <v>0.127</v>
      </c>
      <c r="K359">
        <f t="shared" si="171"/>
        <v>0</v>
      </c>
      <c r="N359">
        <f>[2]HadCRUT4!C360</f>
        <v>1879.6249999999732</v>
      </c>
      <c r="O359">
        <f>[2]HadCRUT4!D360</f>
        <v>-0.16700000000000001</v>
      </c>
      <c r="V359">
        <f t="shared" si="151"/>
        <v>-120.37500000002683</v>
      </c>
      <c r="W359">
        <f t="shared" si="152"/>
        <v>-31.517000000000003</v>
      </c>
      <c r="X359">
        <f t="shared" si="153"/>
        <v>-31.684000000000001</v>
      </c>
      <c r="Y359">
        <f t="shared" si="164"/>
        <v>-31.567461538461536</v>
      </c>
      <c r="Z359">
        <f t="shared" si="165"/>
        <v>-31.784923076923072</v>
      </c>
      <c r="AB359">
        <v>2008.5416666666397</v>
      </c>
      <c r="AC359">
        <v>-0.1</v>
      </c>
      <c r="AD359">
        <f t="shared" si="159"/>
        <v>0.12</v>
      </c>
      <c r="AE359">
        <f t="shared" si="154"/>
        <v>1.999999999999999E-2</v>
      </c>
      <c r="AG359">
        <f t="shared" si="155"/>
        <v>8.541666666639685</v>
      </c>
      <c r="AH359">
        <f t="shared" si="156"/>
        <v>-31.330000000000002</v>
      </c>
      <c r="AI359">
        <f t="shared" si="157"/>
        <v>-31.310000000000002</v>
      </c>
      <c r="AJ359">
        <f t="shared" si="166"/>
        <v>-31.314615384615387</v>
      </c>
      <c r="AK359">
        <f t="shared" si="167"/>
        <v>-31.279230769230772</v>
      </c>
      <c r="AP359">
        <v>1987.7080000000001</v>
      </c>
      <c r="AQ359">
        <v>346.52</v>
      </c>
      <c r="AR359">
        <f t="shared" si="160"/>
        <v>1361.330973312402</v>
      </c>
      <c r="AS359">
        <f t="shared" si="162"/>
        <v>1361.4111701485328</v>
      </c>
      <c r="AT359">
        <f t="shared" si="161"/>
        <v>1361.1009227579057</v>
      </c>
      <c r="AU359">
        <f t="shared" si="163"/>
        <v>1361.1499441719502</v>
      </c>
      <c r="BB359">
        <f t="shared" si="169"/>
        <v>1882.8749999999739</v>
      </c>
      <c r="BC359">
        <v>188211</v>
      </c>
      <c r="BD359">
        <v>-0.34</v>
      </c>
      <c r="BE359">
        <f t="shared" si="168"/>
        <v>-0.11333333333333334</v>
      </c>
    </row>
    <row r="360" spans="1:57">
      <c r="A360">
        <f t="shared" si="170"/>
        <v>1885</v>
      </c>
      <c r="B360" t="s">
        <v>8</v>
      </c>
      <c r="C360">
        <f t="shared" si="158"/>
        <v>1885.7083333333064</v>
      </c>
      <c r="D360">
        <f>'NOAA-AMO-Raw'!J$30</f>
        <v>4.8000000000000001E-2</v>
      </c>
      <c r="K360">
        <f t="shared" si="171"/>
        <v>0</v>
      </c>
      <c r="N360">
        <f>[2]HadCRUT4!C361</f>
        <v>1879.7083333333064</v>
      </c>
      <c r="O360">
        <f>[2]HadCRUT4!D361</f>
        <v>-0.216</v>
      </c>
      <c r="V360">
        <f t="shared" si="151"/>
        <v>-120.29166666669357</v>
      </c>
      <c r="W360">
        <f t="shared" si="152"/>
        <v>-31.566000000000003</v>
      </c>
      <c r="X360">
        <f t="shared" si="153"/>
        <v>-31.782</v>
      </c>
      <c r="Y360">
        <f t="shared" si="164"/>
        <v>-31.56415384615385</v>
      </c>
      <c r="Z360">
        <f t="shared" si="165"/>
        <v>-31.778307692307692</v>
      </c>
      <c r="AB360">
        <v>2008.6249999999729</v>
      </c>
      <c r="AC360">
        <v>-0.16</v>
      </c>
      <c r="AD360">
        <f t="shared" si="159"/>
        <v>0.12</v>
      </c>
      <c r="AE360">
        <f t="shared" si="154"/>
        <v>-4.0000000000000008E-2</v>
      </c>
      <c r="AG360">
        <f t="shared" si="155"/>
        <v>8.6249999999729425</v>
      </c>
      <c r="AH360">
        <f t="shared" si="156"/>
        <v>-31.39</v>
      </c>
      <c r="AI360">
        <f t="shared" si="157"/>
        <v>-31.43</v>
      </c>
      <c r="AJ360">
        <f t="shared" si="166"/>
        <v>-31.288461538461544</v>
      </c>
      <c r="AK360">
        <f t="shared" si="167"/>
        <v>-31.226923076923079</v>
      </c>
      <c r="AP360">
        <v>1987.7919999999999</v>
      </c>
      <c r="AQ360">
        <v>346.65</v>
      </c>
      <c r="AR360">
        <f t="shared" si="160"/>
        <v>1361.3341705913135</v>
      </c>
      <c r="AS360">
        <f t="shared" si="162"/>
        <v>1361.4186241597233</v>
      </c>
      <c r="AT360">
        <f t="shared" si="161"/>
        <v>1361.1028771384135</v>
      </c>
      <c r="AU360">
        <f t="shared" si="163"/>
        <v>1361.1545005383416</v>
      </c>
      <c r="BB360">
        <f t="shared" si="169"/>
        <v>1882.9583333333071</v>
      </c>
      <c r="BC360">
        <v>188212</v>
      </c>
      <c r="BD360">
        <v>0.66</v>
      </c>
      <c r="BE360">
        <f t="shared" si="168"/>
        <v>0.22</v>
      </c>
    </row>
    <row r="361" spans="1:57">
      <c r="A361">
        <f t="shared" si="170"/>
        <v>1885</v>
      </c>
      <c r="B361" t="s">
        <v>9</v>
      </c>
      <c r="C361">
        <f t="shared" si="158"/>
        <v>1885.7916666666397</v>
      </c>
      <c r="D361">
        <f>'NOAA-AMO-Raw'!K$30</f>
        <v>4.5999999999999999E-2</v>
      </c>
      <c r="K361">
        <f t="shared" si="171"/>
        <v>0</v>
      </c>
      <c r="N361">
        <f>[2]HadCRUT4!C362</f>
        <v>1879.7916666666397</v>
      </c>
      <c r="O361">
        <f>[2]HadCRUT4!D362</f>
        <v>-0.123</v>
      </c>
      <c r="V361">
        <f t="shared" si="151"/>
        <v>-120.20833333336032</v>
      </c>
      <c r="W361">
        <f t="shared" si="152"/>
        <v>-31.473000000000003</v>
      </c>
      <c r="X361">
        <f t="shared" si="153"/>
        <v>-31.596</v>
      </c>
      <c r="Y361">
        <f t="shared" si="164"/>
        <v>-31.568307692307695</v>
      </c>
      <c r="Z361">
        <f t="shared" si="165"/>
        <v>-31.786615384615384</v>
      </c>
      <c r="AB361">
        <v>2008.7083333333062</v>
      </c>
      <c r="AC361">
        <v>0.02</v>
      </c>
      <c r="AD361">
        <f t="shared" si="159"/>
        <v>0.12</v>
      </c>
      <c r="AE361">
        <f t="shared" si="154"/>
        <v>0.13999999999999999</v>
      </c>
      <c r="AG361">
        <f t="shared" si="155"/>
        <v>8.7083333333062001</v>
      </c>
      <c r="AH361">
        <f t="shared" si="156"/>
        <v>-31.21</v>
      </c>
      <c r="AI361">
        <f t="shared" si="157"/>
        <v>-31.07</v>
      </c>
      <c r="AJ361">
        <f t="shared" si="166"/>
        <v>-31.27615384615385</v>
      </c>
      <c r="AK361">
        <f t="shared" si="167"/>
        <v>-31.202307692307695</v>
      </c>
      <c r="AP361">
        <v>1987.875</v>
      </c>
      <c r="AQ361">
        <v>347.96</v>
      </c>
      <c r="AR361">
        <f t="shared" si="160"/>
        <v>1361.3663893249609</v>
      </c>
      <c r="AS361">
        <f t="shared" si="162"/>
        <v>1361.4240349394199</v>
      </c>
      <c r="AT361">
        <f t="shared" si="161"/>
        <v>1361.1225712804562</v>
      </c>
      <c r="AU361">
        <f t="shared" si="163"/>
        <v>1361.1578079515091</v>
      </c>
      <c r="BB361">
        <f t="shared" si="169"/>
        <v>1883.0416666666404</v>
      </c>
      <c r="BC361">
        <v>188301</v>
      </c>
      <c r="BD361">
        <v>-0.97</v>
      </c>
      <c r="BE361">
        <f t="shared" si="168"/>
        <v>-0.32333333333333331</v>
      </c>
    </row>
    <row r="362" spans="1:57">
      <c r="A362">
        <f t="shared" si="170"/>
        <v>1885</v>
      </c>
      <c r="B362" t="s">
        <v>10</v>
      </c>
      <c r="C362">
        <f t="shared" si="158"/>
        <v>1885.8749999999729</v>
      </c>
      <c r="D362">
        <f>'NOAA-AMO-Raw'!L$30</f>
        <v>2.5000000000000001E-2</v>
      </c>
      <c r="K362">
        <f t="shared" si="171"/>
        <v>0</v>
      </c>
      <c r="N362">
        <f>[2]HadCRUT4!C363</f>
        <v>1879.8749999999729</v>
      </c>
      <c r="O362">
        <f>[2]HadCRUT4!D363</f>
        <v>-0.38800000000000001</v>
      </c>
      <c r="V362">
        <f t="shared" si="151"/>
        <v>-120.12500000002706</v>
      </c>
      <c r="W362">
        <f t="shared" si="152"/>
        <v>-31.738000000000003</v>
      </c>
      <c r="X362">
        <f t="shared" si="153"/>
        <v>-32.126000000000005</v>
      </c>
      <c r="Y362">
        <f t="shared" si="164"/>
        <v>-31.570538461538465</v>
      </c>
      <c r="Z362">
        <f t="shared" si="165"/>
        <v>-31.791076923076918</v>
      </c>
      <c r="AB362">
        <v>2008.7916666666395</v>
      </c>
      <c r="AC362">
        <v>0</v>
      </c>
      <c r="AD362">
        <f t="shared" si="159"/>
        <v>0.12</v>
      </c>
      <c r="AE362">
        <f t="shared" si="154"/>
        <v>0.12</v>
      </c>
      <c r="AG362">
        <f t="shared" si="155"/>
        <v>8.7916666666394576</v>
      </c>
      <c r="AH362">
        <f t="shared" si="156"/>
        <v>-31.23</v>
      </c>
      <c r="AI362">
        <f t="shared" si="157"/>
        <v>-31.110000000000003</v>
      </c>
      <c r="AJ362">
        <f t="shared" si="166"/>
        <v>-31.266153846153848</v>
      </c>
      <c r="AK362">
        <f t="shared" si="167"/>
        <v>-31.182307692307692</v>
      </c>
      <c r="AP362">
        <v>1987.9580000000001</v>
      </c>
      <c r="AQ362">
        <v>349.18</v>
      </c>
      <c r="AR362">
        <f t="shared" si="160"/>
        <v>1361.3963945578232</v>
      </c>
      <c r="AS362">
        <f t="shared" si="162"/>
        <v>1361.4269484361794</v>
      </c>
      <c r="AT362">
        <f t="shared" si="161"/>
        <v>1361.1409123898393</v>
      </c>
      <c r="AU362">
        <f t="shared" si="163"/>
        <v>1361.1595888662919</v>
      </c>
      <c r="BB362">
        <f t="shared" si="169"/>
        <v>1883.1249999999736</v>
      </c>
      <c r="BC362">
        <v>188302</v>
      </c>
      <c r="BD362">
        <v>-1.32</v>
      </c>
      <c r="BE362">
        <f t="shared" si="168"/>
        <v>-0.44</v>
      </c>
    </row>
    <row r="363" spans="1:57">
      <c r="A363">
        <f t="shared" si="170"/>
        <v>1885</v>
      </c>
      <c r="B363" t="s">
        <v>11</v>
      </c>
      <c r="C363">
        <f t="shared" si="158"/>
        <v>1885.9583333333062</v>
      </c>
      <c r="D363">
        <f>'NOAA-AMO-Raw'!M$30</f>
        <v>4.7E-2</v>
      </c>
      <c r="K363">
        <f t="shared" si="171"/>
        <v>0</v>
      </c>
      <c r="N363">
        <f>[2]HadCRUT4!C364</f>
        <v>1879.9583333333062</v>
      </c>
      <c r="O363">
        <f>[2]HadCRUT4!D364</f>
        <v>-0.51400000000000001</v>
      </c>
      <c r="V363">
        <f t="shared" si="151"/>
        <v>-120.0416666666938</v>
      </c>
      <c r="W363">
        <f t="shared" si="152"/>
        <v>-31.864000000000001</v>
      </c>
      <c r="X363">
        <f t="shared" si="153"/>
        <v>-32.378</v>
      </c>
      <c r="Y363">
        <f t="shared" si="164"/>
        <v>-31.578153846153846</v>
      </c>
      <c r="Z363">
        <f t="shared" si="165"/>
        <v>-31.806307692307691</v>
      </c>
      <c r="AB363">
        <v>2008.8749999999727</v>
      </c>
      <c r="AC363">
        <v>7.0000000000000007E-2</v>
      </c>
      <c r="AD363">
        <f t="shared" si="159"/>
        <v>0.12</v>
      </c>
      <c r="AE363">
        <f t="shared" si="154"/>
        <v>0.19</v>
      </c>
      <c r="AG363">
        <f t="shared" si="155"/>
        <v>8.8749999999727152</v>
      </c>
      <c r="AH363">
        <f t="shared" si="156"/>
        <v>-31.16</v>
      </c>
      <c r="AI363">
        <f t="shared" si="157"/>
        <v>-30.970000000000002</v>
      </c>
      <c r="AJ363">
        <f t="shared" si="166"/>
        <v>-31.259999999999998</v>
      </c>
      <c r="AK363">
        <f t="shared" si="167"/>
        <v>-31.169999999999998</v>
      </c>
      <c r="AP363">
        <v>1988.0419999999999</v>
      </c>
      <c r="AQ363">
        <v>350.38</v>
      </c>
      <c r="AR363">
        <f t="shared" si="160"/>
        <v>1361.4259079016222</v>
      </c>
      <c r="AS363">
        <f t="shared" si="162"/>
        <v>1361.4287835607615</v>
      </c>
      <c r="AT363">
        <f t="shared" si="161"/>
        <v>1361.158952825298</v>
      </c>
      <c r="AU363">
        <f t="shared" si="163"/>
        <v>1361.1607106113167</v>
      </c>
      <c r="BB363">
        <f t="shared" si="169"/>
        <v>1883.2083333333069</v>
      </c>
      <c r="BC363">
        <v>188303</v>
      </c>
      <c r="BD363">
        <v>-1.4</v>
      </c>
      <c r="BE363">
        <f t="shared" si="168"/>
        <v>-0.46666666666666662</v>
      </c>
    </row>
    <row r="364" spans="1:57">
      <c r="A364">
        <f t="shared" si="170"/>
        <v>1886</v>
      </c>
      <c r="B364" t="s">
        <v>0</v>
      </c>
      <c r="C364">
        <f t="shared" si="158"/>
        <v>1886.0416666666395</v>
      </c>
      <c r="D364">
        <f>'NOAA-AMO-Raw'!B$31</f>
        <v>0.14499999999999999</v>
      </c>
      <c r="K364">
        <f t="shared" si="171"/>
        <v>0</v>
      </c>
      <c r="N364">
        <f>[2]HadCRUT4!C365</f>
        <v>1880.0416666666395</v>
      </c>
      <c r="O364">
        <f>[2]HadCRUT4!D365</f>
        <v>-6.7000000000000004E-2</v>
      </c>
      <c r="V364">
        <f t="shared" si="151"/>
        <v>-119.95833333336054</v>
      </c>
      <c r="W364">
        <f t="shared" si="152"/>
        <v>-31.417000000000002</v>
      </c>
      <c r="X364">
        <f t="shared" si="153"/>
        <v>-31.484000000000002</v>
      </c>
      <c r="Y364">
        <f t="shared" si="164"/>
        <v>-31.576615384615387</v>
      </c>
      <c r="Z364">
        <f t="shared" si="165"/>
        <v>-31.803230769230769</v>
      </c>
      <c r="AB364">
        <v>2008.958333333306</v>
      </c>
      <c r="AC364">
        <v>0.02</v>
      </c>
      <c r="AD364">
        <f t="shared" si="159"/>
        <v>0.12</v>
      </c>
      <c r="AE364">
        <f t="shared" si="154"/>
        <v>0.13999999999999999</v>
      </c>
      <c r="AG364">
        <f t="shared" si="155"/>
        <v>8.9583333333059727</v>
      </c>
      <c r="AH364">
        <f t="shared" si="156"/>
        <v>-31.21</v>
      </c>
      <c r="AI364">
        <f t="shared" si="157"/>
        <v>-31.07</v>
      </c>
      <c r="AJ364">
        <f t="shared" si="166"/>
        <v>-31.252307692307689</v>
      </c>
      <c r="AK364">
        <f t="shared" si="167"/>
        <v>-31.154615384615383</v>
      </c>
      <c r="AP364">
        <v>1988.125</v>
      </c>
      <c r="AQ364">
        <v>351.68</v>
      </c>
      <c r="AR364">
        <f t="shared" si="160"/>
        <v>1361.457880690738</v>
      </c>
      <c r="AS364">
        <f t="shared" si="162"/>
        <v>1361.4302024715214</v>
      </c>
      <c r="AT364">
        <f t="shared" si="161"/>
        <v>1361.1784966303783</v>
      </c>
      <c r="AU364">
        <f t="shared" si="163"/>
        <v>1361.1615779399449</v>
      </c>
      <c r="BB364">
        <f t="shared" si="169"/>
        <v>1883.2916666666401</v>
      </c>
      <c r="BC364">
        <v>188304</v>
      </c>
      <c r="BD364">
        <v>-0.32</v>
      </c>
      <c r="BE364">
        <f t="shared" si="168"/>
        <v>-0.10666666666666667</v>
      </c>
    </row>
    <row r="365" spans="1:57">
      <c r="A365">
        <f t="shared" si="170"/>
        <v>1886</v>
      </c>
      <c r="B365" t="s">
        <v>1</v>
      </c>
      <c r="C365">
        <f t="shared" si="158"/>
        <v>1886.1249999999727</v>
      </c>
      <c r="D365">
        <f>'NOAA-AMO-Raw'!C$31</f>
        <v>0.14099999999999999</v>
      </c>
      <c r="K365">
        <f t="shared" si="171"/>
        <v>0</v>
      </c>
      <c r="N365">
        <f>[2]HadCRUT4!C366</f>
        <v>1880.1249999999727</v>
      </c>
      <c r="O365">
        <f>[2]HadCRUT4!D366</f>
        <v>-0.17399999999999999</v>
      </c>
      <c r="V365">
        <f t="shared" si="151"/>
        <v>-119.87500000002728</v>
      </c>
      <c r="W365">
        <f t="shared" si="152"/>
        <v>-31.524000000000001</v>
      </c>
      <c r="X365">
        <f t="shared" si="153"/>
        <v>-31.698</v>
      </c>
      <c r="Y365">
        <f t="shared" si="164"/>
        <v>-31.567615384615387</v>
      </c>
      <c r="Z365">
        <f t="shared" si="165"/>
        <v>-31.785230769230768</v>
      </c>
      <c r="AB365">
        <v>2009.0416666666392</v>
      </c>
      <c r="AC365">
        <v>0.11</v>
      </c>
      <c r="AD365">
        <f t="shared" si="159"/>
        <v>0.12</v>
      </c>
      <c r="AE365">
        <f t="shared" si="154"/>
        <v>0.22999999999999998</v>
      </c>
      <c r="AG365">
        <f t="shared" si="155"/>
        <v>9.0416666666392302</v>
      </c>
      <c r="AH365">
        <f t="shared" si="156"/>
        <v>-31.12</v>
      </c>
      <c r="AI365">
        <f t="shared" si="157"/>
        <v>-30.89</v>
      </c>
      <c r="AJ365">
        <f t="shared" si="166"/>
        <v>-31.222307692307691</v>
      </c>
      <c r="AK365">
        <f t="shared" si="167"/>
        <v>-31.094615384615388</v>
      </c>
      <c r="AP365">
        <v>1988.2080000000001</v>
      </c>
      <c r="AQ365">
        <v>352.24</v>
      </c>
      <c r="AR365">
        <f t="shared" si="160"/>
        <v>1361.4716535845107</v>
      </c>
      <c r="AS365">
        <f t="shared" si="162"/>
        <v>1361.4324538099265</v>
      </c>
      <c r="AT365">
        <f t="shared" si="161"/>
        <v>1361.1869155002591</v>
      </c>
      <c r="AU365">
        <f t="shared" si="163"/>
        <v>1361.1629541013679</v>
      </c>
      <c r="BB365">
        <f t="shared" si="169"/>
        <v>1883.3749999999734</v>
      </c>
      <c r="BC365">
        <v>188305</v>
      </c>
      <c r="BD365">
        <v>-0.67</v>
      </c>
      <c r="BE365">
        <f t="shared" si="168"/>
        <v>-0.22333333333333336</v>
      </c>
    </row>
    <row r="366" spans="1:57">
      <c r="A366">
        <f t="shared" si="170"/>
        <v>1886</v>
      </c>
      <c r="B366" t="s">
        <v>2</v>
      </c>
      <c r="C366">
        <f t="shared" si="158"/>
        <v>1886.208333333306</v>
      </c>
      <c r="D366">
        <f>'NOAA-AMO-Raw'!D$31</f>
        <v>0.19800000000000001</v>
      </c>
      <c r="K366">
        <f t="shared" si="171"/>
        <v>0</v>
      </c>
      <c r="N366">
        <f>[2]HadCRUT4!C367</f>
        <v>1880.208333333306</v>
      </c>
      <c r="O366">
        <f>[2]HadCRUT4!D367</f>
        <v>-0.107</v>
      </c>
      <c r="V366">
        <f t="shared" si="151"/>
        <v>-119.79166666669403</v>
      </c>
      <c r="W366">
        <f t="shared" si="152"/>
        <v>-31.457000000000001</v>
      </c>
      <c r="X366">
        <f t="shared" si="153"/>
        <v>-31.564</v>
      </c>
      <c r="Y366">
        <f t="shared" si="164"/>
        <v>-31.572769230769229</v>
      </c>
      <c r="Z366">
        <f t="shared" si="165"/>
        <v>-31.79553846153846</v>
      </c>
      <c r="AB366">
        <v>2009.1249999999725</v>
      </c>
      <c r="AC366">
        <v>0.12</v>
      </c>
      <c r="AD366">
        <f t="shared" si="159"/>
        <v>0.12</v>
      </c>
      <c r="AE366">
        <f t="shared" si="154"/>
        <v>0.24</v>
      </c>
      <c r="AG366">
        <f t="shared" si="155"/>
        <v>9.1249999999724878</v>
      </c>
      <c r="AH366">
        <f t="shared" si="156"/>
        <v>-31.110000000000003</v>
      </c>
      <c r="AI366">
        <f t="shared" si="157"/>
        <v>-30.87</v>
      </c>
      <c r="AJ366">
        <f t="shared" si="166"/>
        <v>-31.209999999999997</v>
      </c>
      <c r="AK366">
        <f t="shared" si="167"/>
        <v>-31.07</v>
      </c>
      <c r="AP366">
        <v>1988.2919999999999</v>
      </c>
      <c r="AQ366">
        <v>353.66</v>
      </c>
      <c r="AR366">
        <f t="shared" si="160"/>
        <v>1361.5065777080063</v>
      </c>
      <c r="AS366">
        <f t="shared" si="162"/>
        <v>1361.4372970253194</v>
      </c>
      <c r="AT366">
        <f t="shared" si="161"/>
        <v>1361.2082633488853</v>
      </c>
      <c r="AU366">
        <f t="shared" si="163"/>
        <v>1361.165914583084</v>
      </c>
      <c r="BB366">
        <f t="shared" si="169"/>
        <v>1883.4583333333067</v>
      </c>
      <c r="BC366">
        <v>188306</v>
      </c>
      <c r="BD366">
        <v>-1.25</v>
      </c>
      <c r="BE366">
        <f t="shared" si="168"/>
        <v>-0.41666666666666669</v>
      </c>
    </row>
    <row r="367" spans="1:57">
      <c r="A367">
        <f t="shared" si="170"/>
        <v>1886</v>
      </c>
      <c r="B367" t="s">
        <v>3</v>
      </c>
      <c r="C367">
        <f t="shared" si="158"/>
        <v>1886.2916666666392</v>
      </c>
      <c r="D367">
        <f>'NOAA-AMO-Raw'!E$31</f>
        <v>0.221</v>
      </c>
      <c r="K367">
        <f t="shared" si="171"/>
        <v>0</v>
      </c>
      <c r="N367">
        <f>[2]HadCRUT4!C368</f>
        <v>1880.2916666666392</v>
      </c>
      <c r="O367">
        <f>[2]HadCRUT4!D368</f>
        <v>-0.151</v>
      </c>
      <c r="V367">
        <f t="shared" si="151"/>
        <v>-119.70833333336077</v>
      </c>
      <c r="W367">
        <f t="shared" si="152"/>
        <v>-31.501000000000001</v>
      </c>
      <c r="X367">
        <f t="shared" si="153"/>
        <v>-31.652000000000001</v>
      </c>
      <c r="Y367">
        <f t="shared" si="164"/>
        <v>-31.585846153846152</v>
      </c>
      <c r="Z367">
        <f t="shared" si="165"/>
        <v>-31.821692307692309</v>
      </c>
      <c r="AB367">
        <v>2009.2083333333057</v>
      </c>
      <c r="AC367">
        <v>0.03</v>
      </c>
      <c r="AD367">
        <f t="shared" si="159"/>
        <v>0.12</v>
      </c>
      <c r="AE367">
        <f t="shared" si="154"/>
        <v>0.15</v>
      </c>
      <c r="AG367">
        <f t="shared" si="155"/>
        <v>9.2083333333057453</v>
      </c>
      <c r="AH367">
        <f t="shared" si="156"/>
        <v>-31.200000000000003</v>
      </c>
      <c r="AI367">
        <f t="shared" si="157"/>
        <v>-31.05</v>
      </c>
      <c r="AJ367">
        <f t="shared" si="166"/>
        <v>-31.177692307692308</v>
      </c>
      <c r="AK367">
        <f t="shared" si="167"/>
        <v>-31.005384615384614</v>
      </c>
      <c r="AP367">
        <v>1988.375</v>
      </c>
      <c r="AQ367">
        <v>354.18</v>
      </c>
      <c r="AR367">
        <f t="shared" si="160"/>
        <v>1361.5193668236525</v>
      </c>
      <c r="AS367">
        <f t="shared" si="162"/>
        <v>1361.4439186088637</v>
      </c>
      <c r="AT367">
        <f t="shared" si="161"/>
        <v>1361.2160808709175</v>
      </c>
      <c r="AU367">
        <f t="shared" si="163"/>
        <v>1361.1699621166806</v>
      </c>
      <c r="BB367">
        <f t="shared" si="169"/>
        <v>1883.5416666666399</v>
      </c>
      <c r="BC367">
        <v>188307</v>
      </c>
      <c r="BD367">
        <v>-2.82</v>
      </c>
      <c r="BE367">
        <f t="shared" si="168"/>
        <v>-0.94</v>
      </c>
    </row>
    <row r="368" spans="1:57">
      <c r="A368">
        <f t="shared" si="170"/>
        <v>1886</v>
      </c>
      <c r="B368" t="s">
        <v>4</v>
      </c>
      <c r="C368">
        <f t="shared" si="158"/>
        <v>1886.3749999999725</v>
      </c>
      <c r="D368">
        <f>'NOAA-AMO-Raw'!F$31</f>
        <v>0.248</v>
      </c>
      <c r="K368">
        <f t="shared" si="171"/>
        <v>0</v>
      </c>
      <c r="N368">
        <f>[2]HadCRUT4!C369</f>
        <v>1880.3749999999725</v>
      </c>
      <c r="O368">
        <f>[2]HadCRUT4!D369</f>
        <v>-0.245</v>
      </c>
      <c r="V368">
        <f t="shared" si="151"/>
        <v>-119.62500000002751</v>
      </c>
      <c r="W368">
        <f t="shared" si="152"/>
        <v>-31.595000000000002</v>
      </c>
      <c r="X368">
        <f t="shared" si="153"/>
        <v>-31.84</v>
      </c>
      <c r="Y368">
        <f t="shared" si="164"/>
        <v>-31.607153846153842</v>
      </c>
      <c r="Z368">
        <f t="shared" si="165"/>
        <v>-31.864307692307687</v>
      </c>
      <c r="AB368">
        <v>2009.291666666639</v>
      </c>
      <c r="AC368">
        <v>-0.01</v>
      </c>
      <c r="AD368">
        <f t="shared" si="159"/>
        <v>0.12</v>
      </c>
      <c r="AE368">
        <f t="shared" si="154"/>
        <v>0.11</v>
      </c>
      <c r="AG368">
        <f t="shared" si="155"/>
        <v>9.2916666666390029</v>
      </c>
      <c r="AH368">
        <f t="shared" si="156"/>
        <v>-31.240000000000002</v>
      </c>
      <c r="AI368">
        <f t="shared" si="157"/>
        <v>-31.130000000000003</v>
      </c>
      <c r="AJ368">
        <f t="shared" si="166"/>
        <v>-31.166923076923084</v>
      </c>
      <c r="AK368">
        <f t="shared" si="167"/>
        <v>-30.983846153846155</v>
      </c>
      <c r="AP368">
        <v>1988.4580000000001</v>
      </c>
      <c r="AQ368">
        <v>353.68</v>
      </c>
      <c r="AR368">
        <f t="shared" si="160"/>
        <v>1361.5070695970696</v>
      </c>
      <c r="AS368">
        <f t="shared" si="162"/>
        <v>1361.4505023547883</v>
      </c>
      <c r="AT368">
        <f t="shared" si="161"/>
        <v>1361.2085640228097</v>
      </c>
      <c r="AU368">
        <f t="shared" si="163"/>
        <v>1361.1739865215136</v>
      </c>
      <c r="BB368">
        <f t="shared" si="169"/>
        <v>1883.6249999999732</v>
      </c>
      <c r="BC368">
        <v>188308</v>
      </c>
      <c r="BD368">
        <v>-2.36</v>
      </c>
      <c r="BE368">
        <f t="shared" si="168"/>
        <v>-0.78666666666666663</v>
      </c>
    </row>
    <row r="369" spans="1:57">
      <c r="A369">
        <f t="shared" si="170"/>
        <v>1886</v>
      </c>
      <c r="B369" t="s">
        <v>5</v>
      </c>
      <c r="C369">
        <f t="shared" si="158"/>
        <v>1886.4583333333057</v>
      </c>
      <c r="D369">
        <f>'NOAA-AMO-Raw'!G$31</f>
        <v>0.218</v>
      </c>
      <c r="K369">
        <f t="shared" si="171"/>
        <v>0</v>
      </c>
      <c r="N369">
        <f>[2]HadCRUT4!C370</f>
        <v>1880.4583333333057</v>
      </c>
      <c r="O369">
        <f>[2]HadCRUT4!D370</f>
        <v>-0.312</v>
      </c>
      <c r="V369">
        <f t="shared" si="151"/>
        <v>-119.54166666669425</v>
      </c>
      <c r="W369">
        <f t="shared" si="152"/>
        <v>-31.662000000000003</v>
      </c>
      <c r="X369">
        <f t="shared" si="153"/>
        <v>-31.974</v>
      </c>
      <c r="Y369">
        <f t="shared" si="164"/>
        <v>-31.599923076923076</v>
      </c>
      <c r="Z369">
        <f t="shared" si="165"/>
        <v>-31.849846153846151</v>
      </c>
      <c r="AB369">
        <v>2009.3749999999723</v>
      </c>
      <c r="AC369">
        <v>-0.05</v>
      </c>
      <c r="AD369">
        <f t="shared" si="159"/>
        <v>0.12</v>
      </c>
      <c r="AE369">
        <f t="shared" si="154"/>
        <v>6.9999999999999993E-2</v>
      </c>
      <c r="AG369">
        <f t="shared" si="155"/>
        <v>9.3749999999722604</v>
      </c>
      <c r="AH369">
        <f t="shared" si="156"/>
        <v>-31.28</v>
      </c>
      <c r="AI369">
        <f t="shared" si="157"/>
        <v>-31.21</v>
      </c>
      <c r="AJ369">
        <f t="shared" si="166"/>
        <v>-31.146153846153847</v>
      </c>
      <c r="AK369">
        <f t="shared" si="167"/>
        <v>-30.942307692307697</v>
      </c>
      <c r="AP369">
        <v>1988.5419999999999</v>
      </c>
      <c r="AQ369">
        <v>352.58</v>
      </c>
      <c r="AR369">
        <f t="shared" si="160"/>
        <v>1361.4800156985871</v>
      </c>
      <c r="AS369">
        <f t="shared" si="162"/>
        <v>1361.4575212333455</v>
      </c>
      <c r="AT369">
        <f t="shared" si="161"/>
        <v>1361.1920269569725</v>
      </c>
      <c r="AU369">
        <f t="shared" si="163"/>
        <v>1361.178276907126</v>
      </c>
      <c r="BB369">
        <f t="shared" si="169"/>
        <v>1883.7083333333064</v>
      </c>
      <c r="BC369">
        <v>188309</v>
      </c>
      <c r="BD369">
        <v>-1.75</v>
      </c>
      <c r="BE369">
        <f t="shared" si="168"/>
        <v>-0.58333333333333337</v>
      </c>
    </row>
    <row r="370" spans="1:57">
      <c r="A370">
        <f t="shared" si="170"/>
        <v>1886</v>
      </c>
      <c r="B370" t="s">
        <v>6</v>
      </c>
      <c r="C370">
        <f t="shared" si="158"/>
        <v>1886.541666666639</v>
      </c>
      <c r="D370">
        <f>'NOAA-AMO-Raw'!H$31</f>
        <v>0.26</v>
      </c>
      <c r="K370">
        <f t="shared" si="171"/>
        <v>0</v>
      </c>
      <c r="N370">
        <f>[2]HadCRUT4!C371</f>
        <v>1880.541666666639</v>
      </c>
      <c r="O370">
        <f>[2]HadCRUT4!D371</f>
        <v>-0.25</v>
      </c>
      <c r="V370">
        <f t="shared" si="151"/>
        <v>-119.458333333361</v>
      </c>
      <c r="W370">
        <f t="shared" si="152"/>
        <v>-31.6</v>
      </c>
      <c r="X370">
        <f t="shared" si="153"/>
        <v>-31.85</v>
      </c>
      <c r="Y370">
        <f t="shared" si="164"/>
        <v>-31.588076923076922</v>
      </c>
      <c r="Z370">
        <f t="shared" si="165"/>
        <v>-31.826153846153844</v>
      </c>
      <c r="AB370">
        <v>2009.4583333333055</v>
      </c>
      <c r="AC370">
        <v>-0.16</v>
      </c>
      <c r="AD370">
        <f t="shared" si="159"/>
        <v>0.12</v>
      </c>
      <c r="AE370">
        <f t="shared" si="154"/>
        <v>-4.0000000000000008E-2</v>
      </c>
      <c r="AG370">
        <f t="shared" si="155"/>
        <v>9.458333333305518</v>
      </c>
      <c r="AH370">
        <f t="shared" si="156"/>
        <v>-31.39</v>
      </c>
      <c r="AI370">
        <f t="shared" si="157"/>
        <v>-31.43</v>
      </c>
      <c r="AJ370">
        <f t="shared" si="166"/>
        <v>-31.143076923076926</v>
      </c>
      <c r="AK370">
        <f t="shared" si="167"/>
        <v>-30.936153846153843</v>
      </c>
      <c r="AP370">
        <v>1988.625</v>
      </c>
      <c r="AQ370">
        <v>350.66</v>
      </c>
      <c r="AR370">
        <f t="shared" si="160"/>
        <v>1361.4327943485087</v>
      </c>
      <c r="AS370">
        <f t="shared" si="162"/>
        <v>1361.4629320130421</v>
      </c>
      <c r="AT370">
        <f t="shared" si="161"/>
        <v>1361.1631622602383</v>
      </c>
      <c r="AU370">
        <f t="shared" si="163"/>
        <v>1361.1815843202933</v>
      </c>
      <c r="BB370">
        <f t="shared" si="169"/>
        <v>1883.7916666666397</v>
      </c>
      <c r="BC370">
        <v>188310</v>
      </c>
      <c r="BD370">
        <v>-1.47</v>
      </c>
      <c r="BE370">
        <f t="shared" si="168"/>
        <v>-0.49</v>
      </c>
    </row>
    <row r="371" spans="1:57">
      <c r="A371">
        <f t="shared" si="170"/>
        <v>1886</v>
      </c>
      <c r="B371" t="s">
        <v>7</v>
      </c>
      <c r="C371">
        <f t="shared" si="158"/>
        <v>1886.6249999999723</v>
      </c>
      <c r="D371">
        <f>'NOAA-AMO-Raw'!I$31</f>
        <v>7.9000000000000001E-2</v>
      </c>
      <c r="K371">
        <f t="shared" si="171"/>
        <v>0</v>
      </c>
      <c r="N371">
        <f>[2]HadCRUT4!C372</f>
        <v>1880.6249999999723</v>
      </c>
      <c r="O371">
        <f>[2]HadCRUT4!D372</f>
        <v>-0.115</v>
      </c>
      <c r="V371">
        <f t="shared" si="151"/>
        <v>-119.37500000002774</v>
      </c>
      <c r="W371">
        <f t="shared" si="152"/>
        <v>-31.465</v>
      </c>
      <c r="X371">
        <f t="shared" si="153"/>
        <v>-31.580000000000002</v>
      </c>
      <c r="Y371">
        <f t="shared" si="164"/>
        <v>-31.601307692307692</v>
      </c>
      <c r="Z371">
        <f t="shared" si="165"/>
        <v>-31.85261538461538</v>
      </c>
      <c r="AB371">
        <v>2009.5416666666388</v>
      </c>
      <c r="AC371">
        <v>0.21</v>
      </c>
      <c r="AD371">
        <f t="shared" si="159"/>
        <v>0.12</v>
      </c>
      <c r="AE371">
        <f t="shared" si="154"/>
        <v>0.32999999999999996</v>
      </c>
      <c r="AG371">
        <f t="shared" si="155"/>
        <v>9.5416666666387755</v>
      </c>
      <c r="AH371">
        <f t="shared" si="156"/>
        <v>-31.020000000000003</v>
      </c>
      <c r="AI371">
        <f t="shared" si="157"/>
        <v>-30.69</v>
      </c>
      <c r="AJ371">
        <f t="shared" si="166"/>
        <v>-31.106153846153852</v>
      </c>
      <c r="AK371">
        <f t="shared" si="167"/>
        <v>-30.862307692307695</v>
      </c>
      <c r="AP371">
        <v>1988.7080000000001</v>
      </c>
      <c r="AQ371">
        <v>349.03</v>
      </c>
      <c r="AR371">
        <f t="shared" si="160"/>
        <v>1361.3927053898483</v>
      </c>
      <c r="AS371">
        <f t="shared" si="162"/>
        <v>1361.466942800789</v>
      </c>
      <c r="AT371">
        <f t="shared" si="161"/>
        <v>1361.1386573354068</v>
      </c>
      <c r="AU371">
        <f t="shared" si="163"/>
        <v>1361.1840359692146</v>
      </c>
      <c r="BB371">
        <f t="shared" si="169"/>
        <v>1883.8749999999729</v>
      </c>
      <c r="BC371">
        <v>188311</v>
      </c>
      <c r="BD371">
        <v>-1.07</v>
      </c>
      <c r="BE371">
        <f t="shared" si="168"/>
        <v>-0.35666666666666669</v>
      </c>
    </row>
    <row r="372" spans="1:57">
      <c r="A372">
        <f t="shared" si="170"/>
        <v>1886</v>
      </c>
      <c r="B372" t="s">
        <v>8</v>
      </c>
      <c r="C372">
        <f t="shared" si="158"/>
        <v>1886.7083333333055</v>
      </c>
      <c r="D372">
        <f>'NOAA-AMO-Raw'!J$31</f>
        <v>1.6E-2</v>
      </c>
      <c r="K372">
        <f t="shared" si="171"/>
        <v>0</v>
      </c>
      <c r="N372">
        <f>[2]HadCRUT4!C373</f>
        <v>1880.7083333333055</v>
      </c>
      <c r="O372">
        <f>[2]HadCRUT4!D373</f>
        <v>-0.23400000000000001</v>
      </c>
      <c r="V372">
        <f t="shared" si="151"/>
        <v>-119.29166666669448</v>
      </c>
      <c r="W372">
        <f t="shared" si="152"/>
        <v>-31.584000000000003</v>
      </c>
      <c r="X372">
        <f t="shared" si="153"/>
        <v>-31.818000000000001</v>
      </c>
      <c r="Y372">
        <f t="shared" si="164"/>
        <v>-31.602538461538465</v>
      </c>
      <c r="Z372">
        <f t="shared" si="165"/>
        <v>-31.855076923076922</v>
      </c>
      <c r="AB372">
        <v>2009.624999999972</v>
      </c>
      <c r="AC372">
        <v>0.06</v>
      </c>
      <c r="AD372">
        <f t="shared" si="159"/>
        <v>0.12</v>
      </c>
      <c r="AE372">
        <f t="shared" si="154"/>
        <v>0.18</v>
      </c>
      <c r="AG372">
        <f t="shared" si="155"/>
        <v>9.624999999972033</v>
      </c>
      <c r="AH372">
        <f t="shared" si="156"/>
        <v>-31.17</v>
      </c>
      <c r="AI372">
        <f t="shared" si="157"/>
        <v>-30.990000000000002</v>
      </c>
      <c r="AJ372">
        <f t="shared" si="166"/>
        <v>-31.079230769230772</v>
      </c>
      <c r="AK372">
        <f t="shared" si="167"/>
        <v>-30.808461538461543</v>
      </c>
      <c r="AP372">
        <v>1988.7919999999999</v>
      </c>
      <c r="AQ372">
        <v>349.08</v>
      </c>
      <c r="AR372">
        <f t="shared" si="160"/>
        <v>1361.3939351125066</v>
      </c>
      <c r="AS372">
        <f t="shared" si="162"/>
        <v>1361.4732806021818</v>
      </c>
      <c r="AT372">
        <f t="shared" si="161"/>
        <v>1361.1394090202177</v>
      </c>
      <c r="AU372">
        <f t="shared" si="163"/>
        <v>1361.1879100370859</v>
      </c>
      <c r="BB372">
        <f t="shared" si="169"/>
        <v>1883.9583333333062</v>
      </c>
      <c r="BC372">
        <v>188312</v>
      </c>
      <c r="BD372">
        <v>-1.67</v>
      </c>
      <c r="BE372">
        <f t="shared" si="168"/>
        <v>-0.55666666666666664</v>
      </c>
    </row>
    <row r="373" spans="1:57">
      <c r="A373">
        <f t="shared" si="170"/>
        <v>1886</v>
      </c>
      <c r="B373" t="s">
        <v>9</v>
      </c>
      <c r="C373">
        <f t="shared" si="158"/>
        <v>1886.7916666666388</v>
      </c>
      <c r="D373">
        <f>'NOAA-AMO-Raw'!K$31</f>
        <v>-4.0000000000000001E-3</v>
      </c>
      <c r="K373">
        <f t="shared" si="171"/>
        <v>0</v>
      </c>
      <c r="N373">
        <f>[2]HadCRUT4!C374</f>
        <v>1880.7916666666388</v>
      </c>
      <c r="O373">
        <f>[2]HadCRUT4!D374</f>
        <v>-0.38600000000000001</v>
      </c>
      <c r="V373">
        <f t="shared" si="151"/>
        <v>-119.20833333336122</v>
      </c>
      <c r="W373">
        <f t="shared" si="152"/>
        <v>-31.736000000000001</v>
      </c>
      <c r="X373">
        <f t="shared" si="153"/>
        <v>-32.122</v>
      </c>
      <c r="Y373">
        <f t="shared" si="164"/>
        <v>-31.604692307692307</v>
      </c>
      <c r="Z373">
        <f t="shared" si="165"/>
        <v>-31.859384615384617</v>
      </c>
      <c r="AB373">
        <v>2009.7083333333053</v>
      </c>
      <c r="AC373">
        <v>0.26</v>
      </c>
      <c r="AD373">
        <f t="shared" si="159"/>
        <v>0.12</v>
      </c>
      <c r="AE373">
        <f t="shared" si="154"/>
        <v>0.38</v>
      </c>
      <c r="AG373">
        <f t="shared" si="155"/>
        <v>9.7083333333052906</v>
      </c>
      <c r="AH373">
        <f t="shared" si="156"/>
        <v>-30.970000000000002</v>
      </c>
      <c r="AI373">
        <f t="shared" si="157"/>
        <v>-30.59</v>
      </c>
      <c r="AJ373">
        <f t="shared" si="166"/>
        <v>-31.049230769230771</v>
      </c>
      <c r="AK373">
        <f t="shared" si="167"/>
        <v>-30.748461538461541</v>
      </c>
      <c r="AP373">
        <v>1988.875</v>
      </c>
      <c r="AQ373">
        <v>350.15</v>
      </c>
      <c r="AR373">
        <f t="shared" si="160"/>
        <v>1361.420251177394</v>
      </c>
      <c r="AS373">
        <f t="shared" si="162"/>
        <v>1361.4774994968402</v>
      </c>
      <c r="AT373">
        <f t="shared" si="161"/>
        <v>1361.1554950751683</v>
      </c>
      <c r="AU373">
        <f t="shared" si="163"/>
        <v>1361.1904888942056</v>
      </c>
      <c r="BB373">
        <f t="shared" si="169"/>
        <v>1884.0416666666395</v>
      </c>
      <c r="BC373">
        <v>188401</v>
      </c>
      <c r="BD373">
        <v>-1.77</v>
      </c>
      <c r="BE373">
        <f t="shared" si="168"/>
        <v>-0.59</v>
      </c>
    </row>
    <row r="374" spans="1:57">
      <c r="A374">
        <f t="shared" si="170"/>
        <v>1886</v>
      </c>
      <c r="B374" t="s">
        <v>10</v>
      </c>
      <c r="C374">
        <f t="shared" si="158"/>
        <v>1886.874999999972</v>
      </c>
      <c r="D374">
        <f>'NOAA-AMO-Raw'!L$31</f>
        <v>1E-3</v>
      </c>
      <c r="K374">
        <f t="shared" si="171"/>
        <v>0</v>
      </c>
      <c r="N374">
        <f>[2]HadCRUT4!C375</f>
        <v>1880.874999999972</v>
      </c>
      <c r="O374">
        <f>[2]HadCRUT4!D375</f>
        <v>-0.4</v>
      </c>
      <c r="V374">
        <f t="shared" si="151"/>
        <v>-119.12500000002797</v>
      </c>
      <c r="W374">
        <f t="shared" si="152"/>
        <v>-31.75</v>
      </c>
      <c r="X374">
        <f t="shared" si="153"/>
        <v>-32.15</v>
      </c>
      <c r="Y374">
        <f t="shared" si="164"/>
        <v>-31.59569230769231</v>
      </c>
      <c r="Z374">
        <f t="shared" si="165"/>
        <v>-31.841384615384623</v>
      </c>
      <c r="AB374">
        <v>2009.7916666666385</v>
      </c>
      <c r="AC374">
        <v>0.16</v>
      </c>
      <c r="AD374">
        <f t="shared" si="159"/>
        <v>0.12</v>
      </c>
      <c r="AE374">
        <f t="shared" si="154"/>
        <v>0.28000000000000003</v>
      </c>
      <c r="AG374">
        <f t="shared" si="155"/>
        <v>9.7916666666385481</v>
      </c>
      <c r="AH374">
        <f t="shared" si="156"/>
        <v>-31.07</v>
      </c>
      <c r="AI374">
        <f t="shared" si="157"/>
        <v>-30.790000000000003</v>
      </c>
      <c r="AJ374">
        <f t="shared" si="166"/>
        <v>-31.026923076923083</v>
      </c>
      <c r="AK374">
        <f t="shared" si="167"/>
        <v>-30.703846153846158</v>
      </c>
      <c r="AP374">
        <v>1988.9580000000001</v>
      </c>
      <c r="AQ374">
        <v>351.44</v>
      </c>
      <c r="AR374">
        <f t="shared" si="160"/>
        <v>1361.451978021978</v>
      </c>
      <c r="AS374">
        <f t="shared" si="162"/>
        <v>1361.4796184035742</v>
      </c>
      <c r="AT374">
        <f t="shared" si="161"/>
        <v>1361.1748885432867</v>
      </c>
      <c r="AU374">
        <f t="shared" si="163"/>
        <v>1361.1917841049565</v>
      </c>
      <c r="BB374">
        <f t="shared" si="169"/>
        <v>1884.1249999999727</v>
      </c>
      <c r="BC374">
        <v>188402</v>
      </c>
      <c r="BD374">
        <v>-1.95</v>
      </c>
      <c r="BE374">
        <f t="shared" si="168"/>
        <v>-0.65</v>
      </c>
    </row>
    <row r="375" spans="1:57">
      <c r="A375">
        <f t="shared" si="170"/>
        <v>1886</v>
      </c>
      <c r="B375" t="s">
        <v>11</v>
      </c>
      <c r="C375">
        <f t="shared" si="158"/>
        <v>1886.9583333333053</v>
      </c>
      <c r="D375">
        <f>'NOAA-AMO-Raw'!M$31</f>
        <v>-5.0000000000000001E-3</v>
      </c>
      <c r="K375">
        <f t="shared" si="171"/>
        <v>0</v>
      </c>
      <c r="N375">
        <f>[2]HadCRUT4!C376</f>
        <v>1880.9583333333053</v>
      </c>
      <c r="O375">
        <f>[2]HadCRUT4!D376</f>
        <v>-0.29399999999999998</v>
      </c>
      <c r="V375">
        <f t="shared" si="151"/>
        <v>-119.04166666669471</v>
      </c>
      <c r="W375">
        <f t="shared" si="152"/>
        <v>-31.644000000000002</v>
      </c>
      <c r="X375">
        <f t="shared" si="153"/>
        <v>-31.938000000000002</v>
      </c>
      <c r="Y375">
        <f t="shared" si="164"/>
        <v>-31.594692307692313</v>
      </c>
      <c r="Z375">
        <f t="shared" si="165"/>
        <v>-31.839384615384624</v>
      </c>
      <c r="AB375">
        <v>2009.8749999999718</v>
      </c>
      <c r="AC375">
        <v>0.27</v>
      </c>
      <c r="AD375">
        <f t="shared" si="159"/>
        <v>0.12</v>
      </c>
      <c r="AE375">
        <f t="shared" si="154"/>
        <v>0.39</v>
      </c>
      <c r="AG375">
        <f t="shared" si="155"/>
        <v>9.8749999999718057</v>
      </c>
      <c r="AH375">
        <f t="shared" si="156"/>
        <v>-30.96</v>
      </c>
      <c r="AI375">
        <f t="shared" si="157"/>
        <v>-30.57</v>
      </c>
      <c r="AJ375">
        <f t="shared" si="166"/>
        <v>-30.99461538461539</v>
      </c>
      <c r="AK375">
        <f t="shared" si="167"/>
        <v>-30.639230769230771</v>
      </c>
      <c r="AP375">
        <v>1989.0419999999999</v>
      </c>
      <c r="AQ375">
        <v>352.89</v>
      </c>
      <c r="AR375">
        <f t="shared" si="160"/>
        <v>1361.4876399790685</v>
      </c>
      <c r="AS375">
        <f t="shared" si="162"/>
        <v>1361.4801859678782</v>
      </c>
      <c r="AT375">
        <f t="shared" si="161"/>
        <v>1361.1966874027994</v>
      </c>
      <c r="AU375">
        <f t="shared" si="163"/>
        <v>1361.1921310364078</v>
      </c>
      <c r="BB375">
        <f t="shared" si="169"/>
        <v>1884.208333333306</v>
      </c>
      <c r="BC375">
        <v>188403</v>
      </c>
      <c r="BD375">
        <v>-1.42</v>
      </c>
      <c r="BE375">
        <f t="shared" si="168"/>
        <v>-0.47333333333333333</v>
      </c>
    </row>
    <row r="376" spans="1:57">
      <c r="A376">
        <f t="shared" si="170"/>
        <v>1887</v>
      </c>
      <c r="B376" t="s">
        <v>0</v>
      </c>
      <c r="C376">
        <f t="shared" si="158"/>
        <v>1887.0416666666385</v>
      </c>
      <c r="D376">
        <f>'NOAA-AMO-Raw'!B$32</f>
        <v>-8.4000000000000005E-2</v>
      </c>
      <c r="K376">
        <f t="shared" si="171"/>
        <v>0</v>
      </c>
      <c r="N376">
        <f>[2]HadCRUT4!C377</f>
        <v>1881.0416666666385</v>
      </c>
      <c r="O376">
        <f>[2]HadCRUT4!D377</f>
        <v>-0.36</v>
      </c>
      <c r="V376">
        <f t="shared" si="151"/>
        <v>-118.95833333336145</v>
      </c>
      <c r="W376">
        <f t="shared" si="152"/>
        <v>-31.71</v>
      </c>
      <c r="X376">
        <f t="shared" si="153"/>
        <v>-32.07</v>
      </c>
      <c r="Y376">
        <f t="shared" si="164"/>
        <v>-31.582384615384619</v>
      </c>
      <c r="Z376">
        <f t="shared" si="165"/>
        <v>-31.814769230769233</v>
      </c>
      <c r="AB376">
        <v>2009.9583333333051</v>
      </c>
      <c r="AC376">
        <v>0.11</v>
      </c>
      <c r="AD376">
        <f t="shared" si="159"/>
        <v>0.12</v>
      </c>
      <c r="AE376">
        <f t="shared" si="154"/>
        <v>0.22999999999999998</v>
      </c>
      <c r="AG376">
        <f t="shared" si="155"/>
        <v>9.9583333333050632</v>
      </c>
      <c r="AH376">
        <f t="shared" si="156"/>
        <v>-31.12</v>
      </c>
      <c r="AI376">
        <f t="shared" si="157"/>
        <v>-30.89</v>
      </c>
      <c r="AJ376">
        <f t="shared" si="166"/>
        <v>-30.966923076923081</v>
      </c>
      <c r="AK376">
        <f t="shared" si="167"/>
        <v>-30.583846153846157</v>
      </c>
      <c r="AP376">
        <v>1989.125</v>
      </c>
      <c r="AQ376">
        <v>353.24</v>
      </c>
      <c r="AR376">
        <f t="shared" si="160"/>
        <v>1361.4962480376767</v>
      </c>
      <c r="AS376">
        <f t="shared" si="162"/>
        <v>1361.4781994928148</v>
      </c>
      <c r="AT376">
        <f t="shared" si="161"/>
        <v>1361.2019491964747</v>
      </c>
      <c r="AU376">
        <f t="shared" si="163"/>
        <v>1361.1909167763285</v>
      </c>
      <c r="BB376">
        <f t="shared" si="169"/>
        <v>1884.2916666666392</v>
      </c>
      <c r="BC376">
        <v>188404</v>
      </c>
      <c r="BD376">
        <v>-0.53</v>
      </c>
      <c r="BE376">
        <f t="shared" si="168"/>
        <v>-0.17666666666666667</v>
      </c>
    </row>
    <row r="377" spans="1:57">
      <c r="A377">
        <f t="shared" si="170"/>
        <v>1887</v>
      </c>
      <c r="B377" t="s">
        <v>1</v>
      </c>
      <c r="C377">
        <f t="shared" si="158"/>
        <v>1887.1249999999718</v>
      </c>
      <c r="D377">
        <f>'NOAA-AMO-Raw'!C$32</f>
        <v>-7.0999999999999994E-2</v>
      </c>
      <c r="K377">
        <f t="shared" si="171"/>
        <v>0</v>
      </c>
      <c r="N377">
        <f>[2]HadCRUT4!C378</f>
        <v>1881.1249999999718</v>
      </c>
      <c r="O377">
        <f>[2]HadCRUT4!D378</f>
        <v>-0.23899999999999999</v>
      </c>
      <c r="V377">
        <f t="shared" si="151"/>
        <v>-118.87500000002819</v>
      </c>
      <c r="W377">
        <f t="shared" si="152"/>
        <v>-31.589000000000002</v>
      </c>
      <c r="X377">
        <f t="shared" si="153"/>
        <v>-31.828000000000003</v>
      </c>
      <c r="Y377">
        <f t="shared" si="164"/>
        <v>-31.573</v>
      </c>
      <c r="Z377">
        <f t="shared" si="165"/>
        <v>-31.795999999999999</v>
      </c>
      <c r="AB377">
        <v>2010.0416666666383</v>
      </c>
      <c r="AC377">
        <v>0.5</v>
      </c>
      <c r="AD377">
        <f t="shared" si="159"/>
        <v>0.12</v>
      </c>
      <c r="AE377">
        <f t="shared" si="154"/>
        <v>0.62</v>
      </c>
      <c r="AG377">
        <f t="shared" si="155"/>
        <v>10.041666666638321</v>
      </c>
      <c r="AH377">
        <f t="shared" si="156"/>
        <v>-30.73</v>
      </c>
      <c r="AI377">
        <f t="shared" si="157"/>
        <v>-30.110000000000003</v>
      </c>
      <c r="AJ377">
        <f t="shared" si="166"/>
        <v>-30.929230769230774</v>
      </c>
      <c r="AK377">
        <f t="shared" si="167"/>
        <v>-30.508461538461543</v>
      </c>
      <c r="AP377">
        <v>1989.2080000000001</v>
      </c>
      <c r="AQ377">
        <v>353.8</v>
      </c>
      <c r="AR377">
        <f t="shared" si="160"/>
        <v>1361.5100209314496</v>
      </c>
      <c r="AS377">
        <f t="shared" si="162"/>
        <v>1361.4769886889667</v>
      </c>
      <c r="AT377">
        <f t="shared" si="161"/>
        <v>1361.2103680663556</v>
      </c>
      <c r="AU377">
        <f t="shared" si="163"/>
        <v>1361.1901766558997</v>
      </c>
      <c r="BB377">
        <f t="shared" si="169"/>
        <v>1884.3749999999725</v>
      </c>
      <c r="BC377">
        <v>188405</v>
      </c>
      <c r="BD377">
        <v>0.41</v>
      </c>
      <c r="BE377">
        <f t="shared" si="168"/>
        <v>0.13666666666666666</v>
      </c>
    </row>
    <row r="378" spans="1:57">
      <c r="A378">
        <f t="shared" si="170"/>
        <v>1887</v>
      </c>
      <c r="B378" t="s">
        <v>2</v>
      </c>
      <c r="C378">
        <f t="shared" si="158"/>
        <v>1887.2083333333051</v>
      </c>
      <c r="D378">
        <f>'NOAA-AMO-Raw'!D$32</f>
        <v>-8.0000000000000002E-3</v>
      </c>
      <c r="K378">
        <f t="shared" si="171"/>
        <v>0</v>
      </c>
      <c r="N378">
        <f>[2]HadCRUT4!C379</f>
        <v>1881.2083333333051</v>
      </c>
      <c r="O378">
        <f>[2]HadCRUT4!D379</f>
        <v>-0.19</v>
      </c>
      <c r="V378">
        <f t="shared" si="151"/>
        <v>-118.79166666669494</v>
      </c>
      <c r="W378">
        <f t="shared" si="152"/>
        <v>-31.540000000000003</v>
      </c>
      <c r="X378">
        <f t="shared" si="153"/>
        <v>-31.73</v>
      </c>
      <c r="Y378">
        <f t="shared" si="164"/>
        <v>-31.583153846153849</v>
      </c>
      <c r="Z378">
        <f t="shared" si="165"/>
        <v>-31.816307692307696</v>
      </c>
      <c r="AB378">
        <v>2010.1249999999716</v>
      </c>
      <c r="AC378">
        <v>0.46</v>
      </c>
      <c r="AD378">
        <f t="shared" si="159"/>
        <v>0.12</v>
      </c>
      <c r="AE378">
        <f t="shared" si="154"/>
        <v>0.58000000000000007</v>
      </c>
      <c r="AG378">
        <f t="shared" si="155"/>
        <v>10.124999999971578</v>
      </c>
      <c r="AH378">
        <f t="shared" si="156"/>
        <v>-30.770000000000003</v>
      </c>
      <c r="AI378">
        <f t="shared" si="157"/>
        <v>-30.19</v>
      </c>
      <c r="AJ378">
        <f t="shared" si="166"/>
        <v>-30.919230769230769</v>
      </c>
      <c r="AK378">
        <f t="shared" si="167"/>
        <v>-30.488461538461539</v>
      </c>
      <c r="AP378">
        <v>1989.2919999999999</v>
      </c>
      <c r="AQ378">
        <v>355.59</v>
      </c>
      <c r="AR378">
        <f t="shared" si="160"/>
        <v>1361.5540450026165</v>
      </c>
      <c r="AS378">
        <f t="shared" si="162"/>
        <v>1361.4793724590429</v>
      </c>
      <c r="AT378">
        <f t="shared" si="161"/>
        <v>1361.2372783825815</v>
      </c>
      <c r="AU378">
        <f t="shared" si="163"/>
        <v>1361.1916337679945</v>
      </c>
      <c r="BB378">
        <f t="shared" si="169"/>
        <v>1884.4583333333057</v>
      </c>
      <c r="BC378">
        <v>188406</v>
      </c>
      <c r="BD378">
        <v>0.84</v>
      </c>
      <c r="BE378">
        <f t="shared" si="168"/>
        <v>0.27999999999999997</v>
      </c>
    </row>
    <row r="379" spans="1:57">
      <c r="A379">
        <f t="shared" si="170"/>
        <v>1887</v>
      </c>
      <c r="B379" t="s">
        <v>3</v>
      </c>
      <c r="C379">
        <f t="shared" si="158"/>
        <v>1887.2916666666383</v>
      </c>
      <c r="D379">
        <f>'NOAA-AMO-Raw'!E$32</f>
        <v>-0.05</v>
      </c>
      <c r="K379">
        <f t="shared" si="171"/>
        <v>0</v>
      </c>
      <c r="N379">
        <f>[2]HadCRUT4!C380</f>
        <v>1881.2916666666383</v>
      </c>
      <c r="O379">
        <f>[2]HadCRUT4!D380</f>
        <v>-0.13500000000000001</v>
      </c>
      <c r="V379">
        <f t="shared" si="151"/>
        <v>-118.70833333336168</v>
      </c>
      <c r="W379">
        <f t="shared" si="152"/>
        <v>-31.485000000000003</v>
      </c>
      <c r="X379">
        <f t="shared" si="153"/>
        <v>-31.62</v>
      </c>
      <c r="Y379">
        <f t="shared" si="164"/>
        <v>-31.587076923076925</v>
      </c>
      <c r="Z379">
        <f t="shared" si="165"/>
        <v>-31.824153846153845</v>
      </c>
      <c r="AB379">
        <v>2010.2083333333048</v>
      </c>
      <c r="AC379">
        <v>0.51</v>
      </c>
      <c r="AD379">
        <f t="shared" si="159"/>
        <v>0.12</v>
      </c>
      <c r="AE379">
        <f t="shared" si="154"/>
        <v>0.63</v>
      </c>
      <c r="AG379">
        <f t="shared" si="155"/>
        <v>10.208333333304836</v>
      </c>
      <c r="AH379">
        <f t="shared" si="156"/>
        <v>-30.720000000000002</v>
      </c>
      <c r="AI379">
        <f t="shared" si="157"/>
        <v>-30.09</v>
      </c>
      <c r="AJ379">
        <f t="shared" si="166"/>
        <v>-30.896153846153844</v>
      </c>
      <c r="AK379">
        <f t="shared" si="167"/>
        <v>-30.442307692307693</v>
      </c>
      <c r="AP379">
        <v>1989.375</v>
      </c>
      <c r="AQ379">
        <v>355.89</v>
      </c>
      <c r="AR379">
        <f t="shared" si="160"/>
        <v>1361.5614233385663</v>
      </c>
      <c r="AS379">
        <f t="shared" si="162"/>
        <v>1361.4838372982329</v>
      </c>
      <c r="AT379">
        <f t="shared" si="161"/>
        <v>1361.2417884914462</v>
      </c>
      <c r="AU379">
        <f t="shared" si="163"/>
        <v>1361.1943629620769</v>
      </c>
      <c r="BB379">
        <f t="shared" si="169"/>
        <v>1884.541666666639</v>
      </c>
      <c r="BC379">
        <v>188407</v>
      </c>
      <c r="BD379">
        <v>1.1000000000000001</v>
      </c>
      <c r="BE379">
        <f t="shared" si="168"/>
        <v>0.3666666666666667</v>
      </c>
    </row>
    <row r="380" spans="1:57">
      <c r="A380">
        <f t="shared" si="170"/>
        <v>1887</v>
      </c>
      <c r="B380" t="s">
        <v>4</v>
      </c>
      <c r="C380">
        <f t="shared" si="158"/>
        <v>1887.3749999999716</v>
      </c>
      <c r="D380">
        <f>'NOAA-AMO-Raw'!F$32</f>
        <v>6.0999999999999999E-2</v>
      </c>
      <c r="K380">
        <f t="shared" si="171"/>
        <v>0</v>
      </c>
      <c r="N380">
        <f>[2]HadCRUT4!C381</f>
        <v>1881.3749999999716</v>
      </c>
      <c r="O380">
        <f>[2]HadCRUT4!D381</f>
        <v>-3.4000000000000002E-2</v>
      </c>
      <c r="V380">
        <f t="shared" si="151"/>
        <v>-118.62500000002842</v>
      </c>
      <c r="W380">
        <f t="shared" si="152"/>
        <v>-31.384</v>
      </c>
      <c r="X380">
        <f t="shared" si="153"/>
        <v>-31.418000000000003</v>
      </c>
      <c r="Y380">
        <f t="shared" si="164"/>
        <v>-31.583538461538463</v>
      </c>
      <c r="Z380">
        <f t="shared" si="165"/>
        <v>-31.817076923076918</v>
      </c>
      <c r="AB380">
        <v>2010.2916666666381</v>
      </c>
      <c r="AC380">
        <v>0.32</v>
      </c>
      <c r="AD380">
        <f t="shared" si="159"/>
        <v>0.12</v>
      </c>
      <c r="AE380">
        <f t="shared" si="154"/>
        <v>0.44</v>
      </c>
      <c r="AG380">
        <f t="shared" si="155"/>
        <v>10.291666666638093</v>
      </c>
      <c r="AH380">
        <f t="shared" si="156"/>
        <v>-30.91</v>
      </c>
      <c r="AI380">
        <f t="shared" si="157"/>
        <v>-30.470000000000002</v>
      </c>
      <c r="AJ380">
        <f t="shared" si="166"/>
        <v>-30.902307692307691</v>
      </c>
      <c r="AK380">
        <f t="shared" si="167"/>
        <v>-30.454615384615384</v>
      </c>
      <c r="AP380">
        <v>1989.4580000000001</v>
      </c>
      <c r="AQ380">
        <v>355.3</v>
      </c>
      <c r="AR380">
        <f t="shared" si="160"/>
        <v>1361.5469126111984</v>
      </c>
      <c r="AS380">
        <f t="shared" si="162"/>
        <v>1361.488926458157</v>
      </c>
      <c r="AT380">
        <f t="shared" si="161"/>
        <v>1361.232918610679</v>
      </c>
      <c r="AU380">
        <f t="shared" si="163"/>
        <v>1361.1974737807552</v>
      </c>
      <c r="BB380">
        <f t="shared" si="169"/>
        <v>1884.6249999999723</v>
      </c>
      <c r="BC380">
        <v>188408</v>
      </c>
      <c r="BD380">
        <v>1</v>
      </c>
      <c r="BE380">
        <f t="shared" si="168"/>
        <v>0.33333333333333331</v>
      </c>
    </row>
    <row r="381" spans="1:57">
      <c r="A381">
        <f t="shared" si="170"/>
        <v>1887</v>
      </c>
      <c r="B381" t="s">
        <v>5</v>
      </c>
      <c r="C381">
        <f t="shared" si="158"/>
        <v>1887.4583333333048</v>
      </c>
      <c r="D381">
        <f>'NOAA-AMO-Raw'!G$32</f>
        <v>0.23599999999999999</v>
      </c>
      <c r="K381">
        <f t="shared" si="171"/>
        <v>0</v>
      </c>
      <c r="N381">
        <f>[2]HadCRUT4!C382</f>
        <v>1881.4583333333048</v>
      </c>
      <c r="O381">
        <f>[2]HadCRUT4!D382</f>
        <v>-0.23200000000000001</v>
      </c>
      <c r="V381">
        <f t="shared" si="151"/>
        <v>-118.54166666669516</v>
      </c>
      <c r="W381">
        <f t="shared" si="152"/>
        <v>-31.582000000000001</v>
      </c>
      <c r="X381">
        <f t="shared" si="153"/>
        <v>-31.814</v>
      </c>
      <c r="Y381">
        <f t="shared" si="164"/>
        <v>-31.563384615384617</v>
      </c>
      <c r="Z381">
        <f t="shared" si="165"/>
        <v>-31.776769230769226</v>
      </c>
      <c r="AB381">
        <v>2010.3749999999714</v>
      </c>
      <c r="AC381">
        <v>0.41</v>
      </c>
      <c r="AD381">
        <f t="shared" si="159"/>
        <v>0.12</v>
      </c>
      <c r="AE381">
        <f t="shared" si="154"/>
        <v>0.53</v>
      </c>
      <c r="AG381">
        <f t="shared" si="155"/>
        <v>10.374999999971351</v>
      </c>
      <c r="AH381">
        <f t="shared" si="156"/>
        <v>-30.82</v>
      </c>
      <c r="AI381">
        <f t="shared" si="157"/>
        <v>-30.290000000000003</v>
      </c>
      <c r="AJ381">
        <f t="shared" si="166"/>
        <v>-30.90307692307692</v>
      </c>
      <c r="AK381">
        <f t="shared" si="167"/>
        <v>-30.456153846153846</v>
      </c>
      <c r="AP381">
        <v>1989.5419999999999</v>
      </c>
      <c r="AQ381">
        <v>353.98</v>
      </c>
      <c r="AR381">
        <f t="shared" si="160"/>
        <v>1361.5144479330195</v>
      </c>
      <c r="AS381">
        <f t="shared" si="162"/>
        <v>1361.4933723785373</v>
      </c>
      <c r="AT381">
        <f t="shared" si="161"/>
        <v>1361.2130741316744</v>
      </c>
      <c r="AU381">
        <f t="shared" si="163"/>
        <v>1361.2001914104558</v>
      </c>
      <c r="BB381">
        <f t="shared" si="169"/>
        <v>1884.7083333333055</v>
      </c>
      <c r="BC381">
        <v>188409</v>
      </c>
      <c r="BD381">
        <v>0.74</v>
      </c>
      <c r="BE381">
        <f t="shared" si="168"/>
        <v>0.24666666666666667</v>
      </c>
    </row>
    <row r="382" spans="1:57">
      <c r="A382">
        <f t="shared" si="170"/>
        <v>1887</v>
      </c>
      <c r="B382" t="s">
        <v>6</v>
      </c>
      <c r="C382">
        <f t="shared" si="158"/>
        <v>1887.5416666666381</v>
      </c>
      <c r="D382">
        <f>'NOAA-AMO-Raw'!H$32</f>
        <v>0.35399999999999998</v>
      </c>
      <c r="K382">
        <f t="shared" si="171"/>
        <v>0</v>
      </c>
      <c r="N382">
        <f>[2]HadCRUT4!C383</f>
        <v>1881.5416666666381</v>
      </c>
      <c r="O382">
        <f>[2]HadCRUT4!D383</f>
        <v>-0.152</v>
      </c>
      <c r="V382">
        <f t="shared" si="151"/>
        <v>-118.45833333336191</v>
      </c>
      <c r="W382">
        <f t="shared" si="152"/>
        <v>-31.502000000000002</v>
      </c>
      <c r="X382">
        <f t="shared" si="153"/>
        <v>-31.654</v>
      </c>
      <c r="Y382">
        <f t="shared" si="164"/>
        <v>-31.531769230769232</v>
      </c>
      <c r="Z382">
        <f t="shared" si="165"/>
        <v>-31.713538461538459</v>
      </c>
      <c r="AB382">
        <v>2010.4583333333046</v>
      </c>
      <c r="AC382">
        <v>0.31</v>
      </c>
      <c r="AD382">
        <f t="shared" si="159"/>
        <v>0.12</v>
      </c>
      <c r="AE382">
        <f t="shared" si="154"/>
        <v>0.43</v>
      </c>
      <c r="AG382">
        <f t="shared" si="155"/>
        <v>10.458333333304608</v>
      </c>
      <c r="AH382">
        <f t="shared" si="156"/>
        <v>-30.92</v>
      </c>
      <c r="AI382">
        <f t="shared" si="157"/>
        <v>-30.490000000000002</v>
      </c>
      <c r="AJ382">
        <f t="shared" si="166"/>
        <v>-30.91769230769231</v>
      </c>
      <c r="AK382">
        <f t="shared" si="167"/>
        <v>-30.485384615384614</v>
      </c>
      <c r="AP382">
        <v>1989.625</v>
      </c>
      <c r="AQ382">
        <v>351.53</v>
      </c>
      <c r="AR382">
        <f t="shared" si="160"/>
        <v>1361.454191522763</v>
      </c>
      <c r="AS382">
        <f t="shared" si="162"/>
        <v>1361.4971372217526</v>
      </c>
      <c r="AT382">
        <f t="shared" si="161"/>
        <v>1361.1762415759461</v>
      </c>
      <c r="AU382">
        <f t="shared" si="163"/>
        <v>1361.2024927224147</v>
      </c>
      <c r="BB382">
        <f t="shared" si="169"/>
        <v>1884.7916666666388</v>
      </c>
      <c r="BC382">
        <v>188410</v>
      </c>
      <c r="BD382">
        <v>1.08</v>
      </c>
      <c r="BE382">
        <f t="shared" si="168"/>
        <v>0.36000000000000004</v>
      </c>
    </row>
    <row r="383" spans="1:57">
      <c r="A383">
        <f t="shared" si="170"/>
        <v>1887</v>
      </c>
      <c r="B383" t="s">
        <v>7</v>
      </c>
      <c r="C383">
        <f t="shared" si="158"/>
        <v>1887.6249999999714</v>
      </c>
      <c r="D383">
        <f>'NOAA-AMO-Raw'!I$32</f>
        <v>0.221</v>
      </c>
      <c r="K383">
        <f t="shared" si="171"/>
        <v>0</v>
      </c>
      <c r="N383">
        <f>[2]HadCRUT4!C384</f>
        <v>1881.6249999999714</v>
      </c>
      <c r="O383">
        <f>[2]HadCRUT4!D384</f>
        <v>-0.128</v>
      </c>
      <c r="V383">
        <f t="shared" si="151"/>
        <v>-118.37500000002865</v>
      </c>
      <c r="W383">
        <f t="shared" si="152"/>
        <v>-31.478000000000002</v>
      </c>
      <c r="X383">
        <f t="shared" si="153"/>
        <v>-31.606000000000002</v>
      </c>
      <c r="Y383">
        <f t="shared" si="164"/>
        <v>-31.504538461538463</v>
      </c>
      <c r="Z383">
        <f t="shared" si="165"/>
        <v>-31.659076923076928</v>
      </c>
      <c r="AB383">
        <v>2010.5416666666379</v>
      </c>
      <c r="AC383">
        <v>0.33</v>
      </c>
      <c r="AD383">
        <f t="shared" si="159"/>
        <v>0.12</v>
      </c>
      <c r="AE383">
        <f t="shared" si="154"/>
        <v>0.45</v>
      </c>
      <c r="AG383">
        <f t="shared" si="155"/>
        <v>10.541666666637866</v>
      </c>
      <c r="AH383">
        <f t="shared" si="156"/>
        <v>-30.900000000000002</v>
      </c>
      <c r="AI383">
        <f t="shared" si="157"/>
        <v>-30.450000000000003</v>
      </c>
      <c r="AJ383">
        <f t="shared" si="166"/>
        <v>-30.930769230769233</v>
      </c>
      <c r="AK383">
        <f t="shared" si="167"/>
        <v>-30.511538461538464</v>
      </c>
      <c r="AP383">
        <v>1989.7080000000001</v>
      </c>
      <c r="AQ383">
        <v>350.02</v>
      </c>
      <c r="AR383">
        <f t="shared" si="160"/>
        <v>1361.4170538984824</v>
      </c>
      <c r="AS383">
        <f t="shared" si="162"/>
        <v>1361.5016966549933</v>
      </c>
      <c r="AT383">
        <f t="shared" si="161"/>
        <v>1361.1535406946603</v>
      </c>
      <c r="AU383">
        <f t="shared" si="163"/>
        <v>1361.2052797384056</v>
      </c>
      <c r="BB383">
        <f t="shared" si="169"/>
        <v>1884.874999999972</v>
      </c>
      <c r="BC383">
        <v>188411</v>
      </c>
      <c r="BD383">
        <v>2.16</v>
      </c>
      <c r="BE383">
        <f t="shared" si="168"/>
        <v>0.72000000000000008</v>
      </c>
    </row>
    <row r="384" spans="1:57">
      <c r="A384">
        <f t="shared" si="170"/>
        <v>1887</v>
      </c>
      <c r="B384" t="s">
        <v>8</v>
      </c>
      <c r="C384">
        <f t="shared" si="158"/>
        <v>1887.7083333333046</v>
      </c>
      <c r="D384">
        <f>'NOAA-AMO-Raw'!J$32</f>
        <v>0.17299999999999999</v>
      </c>
      <c r="K384">
        <f t="shared" si="171"/>
        <v>0</v>
      </c>
      <c r="N384">
        <f>[2]HadCRUT4!C385</f>
        <v>1881.7083333333046</v>
      </c>
      <c r="O384">
        <f>[2]HadCRUT4!D385</f>
        <v>-0.247</v>
      </c>
      <c r="V384">
        <f t="shared" si="151"/>
        <v>-118.29166666669539</v>
      </c>
      <c r="W384">
        <f t="shared" si="152"/>
        <v>-31.597000000000001</v>
      </c>
      <c r="X384">
        <f t="shared" si="153"/>
        <v>-31.844000000000001</v>
      </c>
      <c r="Y384">
        <f t="shared" si="164"/>
        <v>-31.490307692307695</v>
      </c>
      <c r="Z384">
        <f t="shared" si="165"/>
        <v>-31.630615384615382</v>
      </c>
      <c r="AB384">
        <v>2010.6249999999711</v>
      </c>
      <c r="AC384">
        <v>0.34</v>
      </c>
      <c r="AD384">
        <f t="shared" si="159"/>
        <v>0.12</v>
      </c>
      <c r="AE384">
        <f t="shared" si="154"/>
        <v>0.46</v>
      </c>
      <c r="AG384">
        <f t="shared" si="155"/>
        <v>10.624999999971124</v>
      </c>
      <c r="AH384">
        <f t="shared" si="156"/>
        <v>-30.89</v>
      </c>
      <c r="AI384">
        <f t="shared" si="157"/>
        <v>-30.43</v>
      </c>
      <c r="AJ384">
        <f t="shared" si="166"/>
        <v>-30.973076923076921</v>
      </c>
      <c r="AK384">
        <f t="shared" si="167"/>
        <v>-30.596153846153847</v>
      </c>
      <c r="AP384">
        <v>1989.7919999999999</v>
      </c>
      <c r="AQ384">
        <v>350.29</v>
      </c>
      <c r="AR384">
        <f t="shared" si="160"/>
        <v>1361.4236944008373</v>
      </c>
      <c r="AS384">
        <f t="shared" si="162"/>
        <v>1361.5063885199052</v>
      </c>
      <c r="AT384">
        <f t="shared" si="161"/>
        <v>1361.1575997926386</v>
      </c>
      <c r="AU384">
        <f t="shared" si="163"/>
        <v>1361.2081477050681</v>
      </c>
      <c r="BB384">
        <f t="shared" si="169"/>
        <v>1884.9583333333053</v>
      </c>
      <c r="BC384">
        <v>188412</v>
      </c>
      <c r="BD384">
        <v>2.35</v>
      </c>
      <c r="BE384">
        <f t="shared" si="168"/>
        <v>0.78333333333333333</v>
      </c>
    </row>
    <row r="385" spans="1:57">
      <c r="A385">
        <f t="shared" si="170"/>
        <v>1887</v>
      </c>
      <c r="B385" t="s">
        <v>9</v>
      </c>
      <c r="C385">
        <f t="shared" si="158"/>
        <v>1887.7916666666379</v>
      </c>
      <c r="D385">
        <f>'NOAA-AMO-Raw'!K$32</f>
        <v>0.25700000000000001</v>
      </c>
      <c r="K385">
        <f t="shared" si="171"/>
        <v>0</v>
      </c>
      <c r="N385">
        <f>[2]HadCRUT4!C386</f>
        <v>1881.7916666666379</v>
      </c>
      <c r="O385">
        <f>[2]HadCRUT4!D386</f>
        <v>-0.28499999999999998</v>
      </c>
      <c r="V385">
        <f t="shared" si="151"/>
        <v>-118.20833333336213</v>
      </c>
      <c r="W385">
        <f t="shared" si="152"/>
        <v>-31.635000000000002</v>
      </c>
      <c r="X385">
        <f t="shared" si="153"/>
        <v>-31.92</v>
      </c>
      <c r="Y385">
        <f t="shared" si="164"/>
        <v>-31.497538461538461</v>
      </c>
      <c r="Z385">
        <f t="shared" si="165"/>
        <v>-31.645076923076925</v>
      </c>
      <c r="AB385">
        <v>2010.7083333333044</v>
      </c>
      <c r="AC385">
        <v>0.36</v>
      </c>
      <c r="AD385">
        <f t="shared" si="159"/>
        <v>0.12</v>
      </c>
      <c r="AE385">
        <f t="shared" si="154"/>
        <v>0.48</v>
      </c>
      <c r="AG385">
        <f t="shared" si="155"/>
        <v>10.708333333304381</v>
      </c>
      <c r="AH385">
        <f t="shared" si="156"/>
        <v>-30.87</v>
      </c>
      <c r="AI385">
        <f t="shared" si="157"/>
        <v>-30.39</v>
      </c>
      <c r="AJ385">
        <f t="shared" si="166"/>
        <v>-31.023076923076925</v>
      </c>
      <c r="AK385">
        <f t="shared" si="167"/>
        <v>-30.696153846153848</v>
      </c>
      <c r="AP385">
        <v>1989.875</v>
      </c>
      <c r="AQ385">
        <v>351.44</v>
      </c>
      <c r="AR385">
        <f t="shared" si="160"/>
        <v>1361.451978021978</v>
      </c>
      <c r="AS385">
        <f t="shared" si="162"/>
        <v>1361.5096047176269</v>
      </c>
      <c r="AT385">
        <f t="shared" si="161"/>
        <v>1361.1748885432867</v>
      </c>
      <c r="AU385">
        <f t="shared" si="163"/>
        <v>1361.2101136499577</v>
      </c>
      <c r="BB385">
        <f t="shared" si="169"/>
        <v>1885.0416666666385</v>
      </c>
      <c r="BC385">
        <v>188501</v>
      </c>
      <c r="BD385">
        <v>2.57</v>
      </c>
      <c r="BE385">
        <f t="shared" si="168"/>
        <v>0.85666666666666658</v>
      </c>
    </row>
    <row r="386" spans="1:57">
      <c r="A386">
        <f t="shared" si="170"/>
        <v>1887</v>
      </c>
      <c r="B386" t="s">
        <v>10</v>
      </c>
      <c r="C386">
        <f t="shared" si="158"/>
        <v>1887.8749999999711</v>
      </c>
      <c r="D386">
        <f>'NOAA-AMO-Raw'!L$32</f>
        <v>0.20200000000000001</v>
      </c>
      <c r="K386">
        <f t="shared" si="171"/>
        <v>0</v>
      </c>
      <c r="N386">
        <f>[2]HadCRUT4!C387</f>
        <v>1881.8749999999711</v>
      </c>
      <c r="O386">
        <f>[2]HadCRUT4!D387</f>
        <v>-0.34</v>
      </c>
      <c r="V386">
        <f t="shared" si="151"/>
        <v>-118.12500000002888</v>
      </c>
      <c r="W386">
        <f t="shared" si="152"/>
        <v>-31.69</v>
      </c>
      <c r="X386">
        <f t="shared" si="153"/>
        <v>-32.03</v>
      </c>
      <c r="Y386">
        <f t="shared" si="164"/>
        <v>-31.515923076923077</v>
      </c>
      <c r="Z386">
        <f t="shared" si="165"/>
        <v>-31.681846153846156</v>
      </c>
      <c r="AB386">
        <v>2010.7916666666376</v>
      </c>
      <c r="AC386">
        <v>0.18</v>
      </c>
      <c r="AD386">
        <f t="shared" si="159"/>
        <v>0.12</v>
      </c>
      <c r="AE386">
        <f t="shared" si="154"/>
        <v>0.3</v>
      </c>
      <c r="AG386">
        <f t="shared" si="155"/>
        <v>10.791666666637639</v>
      </c>
      <c r="AH386">
        <f t="shared" si="156"/>
        <v>-31.05</v>
      </c>
      <c r="AI386">
        <f t="shared" si="157"/>
        <v>-30.75</v>
      </c>
      <c r="AJ386">
        <f t="shared" si="166"/>
        <v>-31.065384615384623</v>
      </c>
      <c r="AK386">
        <f t="shared" si="167"/>
        <v>-30.780769230769231</v>
      </c>
      <c r="AP386">
        <v>1989.9580000000001</v>
      </c>
      <c r="AQ386">
        <v>352.84</v>
      </c>
      <c r="AR386">
        <f t="shared" si="160"/>
        <v>1361.4864102564104</v>
      </c>
      <c r="AS386">
        <f t="shared" si="162"/>
        <v>1361.5104182264622</v>
      </c>
      <c r="AT386">
        <f t="shared" si="161"/>
        <v>1361.1959357179885</v>
      </c>
      <c r="AU386">
        <f t="shared" si="163"/>
        <v>1361.210610918371</v>
      </c>
      <c r="BB386">
        <f t="shared" si="169"/>
        <v>1885.1249999999718</v>
      </c>
      <c r="BC386">
        <v>188502</v>
      </c>
      <c r="BD386">
        <v>1.02</v>
      </c>
      <c r="BE386">
        <f t="shared" si="168"/>
        <v>0.34</v>
      </c>
    </row>
    <row r="387" spans="1:57">
      <c r="A387">
        <f t="shared" si="170"/>
        <v>1887</v>
      </c>
      <c r="B387" t="s">
        <v>11</v>
      </c>
      <c r="C387">
        <f t="shared" si="158"/>
        <v>1887.9583333333044</v>
      </c>
      <c r="D387">
        <f>'NOAA-AMO-Raw'!M$32</f>
        <v>0.20300000000000001</v>
      </c>
      <c r="K387">
        <f t="shared" si="171"/>
        <v>0</v>
      </c>
      <c r="N387">
        <f>[2]HadCRUT4!C388</f>
        <v>1881.9583333333044</v>
      </c>
      <c r="O387">
        <f>[2]HadCRUT4!D388</f>
        <v>-0.13800000000000001</v>
      </c>
      <c r="V387">
        <f t="shared" si="151"/>
        <v>-118.04166666669562</v>
      </c>
      <c r="W387">
        <f t="shared" si="152"/>
        <v>-31.488000000000003</v>
      </c>
      <c r="X387">
        <f t="shared" si="153"/>
        <v>-31.626000000000001</v>
      </c>
      <c r="Y387">
        <f t="shared" si="164"/>
        <v>-31.537923076923082</v>
      </c>
      <c r="Z387">
        <f t="shared" si="165"/>
        <v>-31.72584615384616</v>
      </c>
      <c r="AB387">
        <v>2010.8749999999709</v>
      </c>
      <c r="AC387">
        <v>0.15</v>
      </c>
      <c r="AD387">
        <f t="shared" si="159"/>
        <v>0.12</v>
      </c>
      <c r="AE387">
        <f t="shared" si="154"/>
        <v>0.27</v>
      </c>
      <c r="AG387">
        <f t="shared" si="155"/>
        <v>10.874999999970896</v>
      </c>
      <c r="AH387">
        <f t="shared" si="156"/>
        <v>-31.080000000000002</v>
      </c>
      <c r="AI387">
        <f t="shared" si="157"/>
        <v>-30.810000000000002</v>
      </c>
      <c r="AJ387">
        <f t="shared" si="166"/>
        <v>-31.09</v>
      </c>
      <c r="AK387">
        <f t="shared" si="167"/>
        <v>-30.830000000000002</v>
      </c>
      <c r="AP387">
        <v>1990.0419999999999</v>
      </c>
      <c r="AQ387">
        <v>353.79</v>
      </c>
      <c r="AR387">
        <f t="shared" si="160"/>
        <v>1361.5097749869178</v>
      </c>
      <c r="AS387">
        <f t="shared" si="162"/>
        <v>1361.5096236364368</v>
      </c>
      <c r="AT387">
        <f t="shared" si="161"/>
        <v>1361.2102177293934</v>
      </c>
      <c r="AU387">
        <f t="shared" si="163"/>
        <v>1361.2101252143398</v>
      </c>
      <c r="BB387">
        <f t="shared" si="169"/>
        <v>1885.2083333333051</v>
      </c>
      <c r="BC387">
        <v>188503</v>
      </c>
      <c r="BD387">
        <v>1.72</v>
      </c>
      <c r="BE387">
        <f t="shared" si="168"/>
        <v>0.57333333333333336</v>
      </c>
    </row>
    <row r="388" spans="1:57">
      <c r="A388">
        <f t="shared" si="170"/>
        <v>1888</v>
      </c>
      <c r="B388" t="s">
        <v>0</v>
      </c>
      <c r="C388">
        <f t="shared" si="158"/>
        <v>1888.0416666666376</v>
      </c>
      <c r="D388">
        <f>'NOAA-AMO-Raw'!B$33</f>
        <v>0.255</v>
      </c>
      <c r="K388">
        <f t="shared" si="171"/>
        <v>0</v>
      </c>
      <c r="N388">
        <f>[2]HadCRUT4!C389</f>
        <v>1882.0416666666376</v>
      </c>
      <c r="O388">
        <f>[2]HadCRUT4!D389</f>
        <v>0.11700000000000001</v>
      </c>
      <c r="V388">
        <f t="shared" ref="V388:V451" si="172">N388-2000</f>
        <v>-117.95833333336236</v>
      </c>
      <c r="W388">
        <f t="shared" ref="W388:W451" si="173">O388-31.35</f>
        <v>-31.233000000000001</v>
      </c>
      <c r="X388">
        <f t="shared" ref="X388:X451" si="174">O388*2-31.35</f>
        <v>-31.116</v>
      </c>
      <c r="Y388">
        <f t="shared" si="164"/>
        <v>-31.534307692307699</v>
      </c>
      <c r="Z388">
        <f t="shared" si="165"/>
        <v>-31.718615384615394</v>
      </c>
      <c r="AB388">
        <v>2010.9583333333042</v>
      </c>
      <c r="AC388">
        <v>0.08</v>
      </c>
      <c r="AD388">
        <f t="shared" si="159"/>
        <v>0.12</v>
      </c>
      <c r="AE388">
        <f t="shared" ref="AE388:AE451" si="175">AC388+AD388</f>
        <v>0.2</v>
      </c>
      <c r="AG388">
        <f t="shared" ref="AG388:AG451" si="176">AB388-2000</f>
        <v>10.958333333304154</v>
      </c>
      <c r="AH388">
        <f t="shared" ref="AH388:AH451" si="177">AE388-31.35</f>
        <v>-31.150000000000002</v>
      </c>
      <c r="AI388">
        <f t="shared" ref="AI388:AI451" si="178">AE388*2-31.35</f>
        <v>-30.950000000000003</v>
      </c>
      <c r="AJ388">
        <f t="shared" si="166"/>
        <v>-31.110769230769236</v>
      </c>
      <c r="AK388">
        <f t="shared" si="167"/>
        <v>-30.87153846153846</v>
      </c>
      <c r="AP388">
        <v>1990.125</v>
      </c>
      <c r="AQ388">
        <v>354.88</v>
      </c>
      <c r="AR388">
        <f t="shared" si="160"/>
        <v>1361.5365829408688</v>
      </c>
      <c r="AS388">
        <f t="shared" si="162"/>
        <v>1361.507561486133</v>
      </c>
      <c r="AT388">
        <f t="shared" si="161"/>
        <v>1361.2266044582684</v>
      </c>
      <c r="AU388">
        <f t="shared" si="163"/>
        <v>1361.2088646967338</v>
      </c>
      <c r="BB388">
        <f t="shared" si="169"/>
        <v>1885.2916666666383</v>
      </c>
      <c r="BC388">
        <v>188504</v>
      </c>
      <c r="BD388">
        <v>1.47</v>
      </c>
      <c r="BE388">
        <f t="shared" si="168"/>
        <v>0.49</v>
      </c>
    </row>
    <row r="389" spans="1:57">
      <c r="A389">
        <f t="shared" si="170"/>
        <v>1888</v>
      </c>
      <c r="B389" t="s">
        <v>1</v>
      </c>
      <c r="C389">
        <f t="shared" ref="C389:C452" si="179">C388+1/12</f>
        <v>1888.1249999999709</v>
      </c>
      <c r="D389">
        <f>'NOAA-AMO-Raw'!C$33</f>
        <v>0.192</v>
      </c>
      <c r="K389">
        <f t="shared" si="171"/>
        <v>0</v>
      </c>
      <c r="N389">
        <f>[2]HadCRUT4!C390</f>
        <v>1882.1249999999709</v>
      </c>
      <c r="O389">
        <f>[2]HadCRUT4!D390</f>
        <v>-6.0000000000000001E-3</v>
      </c>
      <c r="V389">
        <f t="shared" si="172"/>
        <v>-117.8750000000291</v>
      </c>
      <c r="W389">
        <f t="shared" si="173"/>
        <v>-31.356000000000002</v>
      </c>
      <c r="X389">
        <f t="shared" si="174"/>
        <v>-31.362000000000002</v>
      </c>
      <c r="Y389">
        <f t="shared" si="164"/>
        <v>-31.539538461538463</v>
      </c>
      <c r="Z389">
        <f t="shared" si="165"/>
        <v>-31.729076923076928</v>
      </c>
      <c r="AB389">
        <v>2011.0416666666374</v>
      </c>
      <c r="AC389">
        <v>-0.06</v>
      </c>
      <c r="AD389">
        <f t="shared" ref="AD389:AD452" si="180">AD388</f>
        <v>0.12</v>
      </c>
      <c r="AE389">
        <f t="shared" si="175"/>
        <v>0.06</v>
      </c>
      <c r="AG389">
        <f t="shared" si="176"/>
        <v>11.041666666637411</v>
      </c>
      <c r="AH389">
        <f t="shared" si="177"/>
        <v>-31.290000000000003</v>
      </c>
      <c r="AI389">
        <f t="shared" si="178"/>
        <v>-31.23</v>
      </c>
      <c r="AJ389">
        <f t="shared" si="166"/>
        <v>-31.119230769230764</v>
      </c>
      <c r="AK389">
        <f t="shared" si="167"/>
        <v>-30.888461538461538</v>
      </c>
      <c r="AP389">
        <v>1990.2080000000001</v>
      </c>
      <c r="AQ389">
        <v>355.65</v>
      </c>
      <c r="AR389">
        <f t="shared" ref="AR389:AR452" si="181">(AQ389-310.7)/95.55*2.35+1360.45</f>
        <v>1361.5555206698064</v>
      </c>
      <c r="AS389">
        <f t="shared" si="162"/>
        <v>1361.50708851588</v>
      </c>
      <c r="AT389">
        <f t="shared" ref="AT389:AT452" si="182">(AQ389-313.2)/96.45*1.45+1360.6</f>
        <v>1361.2381804043546</v>
      </c>
      <c r="AU389">
        <f t="shared" si="163"/>
        <v>1361.2085755871913</v>
      </c>
      <c r="BB389">
        <f t="shared" si="169"/>
        <v>1885.3749999999716</v>
      </c>
      <c r="BC389">
        <v>188505</v>
      </c>
      <c r="BD389">
        <v>0.7</v>
      </c>
      <c r="BE389">
        <f t="shared" si="168"/>
        <v>0.23333333333333331</v>
      </c>
    </row>
    <row r="390" spans="1:57">
      <c r="A390">
        <f t="shared" si="170"/>
        <v>1888</v>
      </c>
      <c r="B390" t="s">
        <v>2</v>
      </c>
      <c r="C390">
        <f t="shared" si="179"/>
        <v>1888.2083333333042</v>
      </c>
      <c r="D390">
        <f>'NOAA-AMO-Raw'!D$33</f>
        <v>0.27700000000000002</v>
      </c>
      <c r="K390">
        <f t="shared" si="171"/>
        <v>0</v>
      </c>
      <c r="N390">
        <f>[2]HadCRUT4!C391</f>
        <v>1882.2083333333042</v>
      </c>
      <c r="O390">
        <f>[2]HadCRUT4!D391</f>
        <v>-5.3999999999999999E-2</v>
      </c>
      <c r="V390">
        <f t="shared" si="172"/>
        <v>-117.79166666669585</v>
      </c>
      <c r="W390">
        <f t="shared" si="173"/>
        <v>-31.404</v>
      </c>
      <c r="X390">
        <f t="shared" si="174"/>
        <v>-31.458000000000002</v>
      </c>
      <c r="Y390">
        <f t="shared" si="164"/>
        <v>-31.541923076923077</v>
      </c>
      <c r="Z390">
        <f t="shared" si="165"/>
        <v>-31.733846153846159</v>
      </c>
      <c r="AB390">
        <v>2011.1249999999707</v>
      </c>
      <c r="AC390">
        <v>-0.05</v>
      </c>
      <c r="AD390">
        <f t="shared" si="180"/>
        <v>0.12</v>
      </c>
      <c r="AE390">
        <f t="shared" si="175"/>
        <v>6.9999999999999993E-2</v>
      </c>
      <c r="AG390">
        <f t="shared" si="176"/>
        <v>11.124999999970669</v>
      </c>
      <c r="AH390">
        <f t="shared" si="177"/>
        <v>-31.28</v>
      </c>
      <c r="AI390">
        <f t="shared" si="178"/>
        <v>-31.21</v>
      </c>
      <c r="AJ390">
        <f t="shared" si="166"/>
        <v>-31.133076923076921</v>
      </c>
      <c r="AK390">
        <f t="shared" si="167"/>
        <v>-30.916153846153843</v>
      </c>
      <c r="AP390">
        <v>1990.2919999999999</v>
      </c>
      <c r="AQ390">
        <v>356.28</v>
      </c>
      <c r="AR390">
        <f t="shared" si="181"/>
        <v>1361.571015175301</v>
      </c>
      <c r="AS390">
        <f t="shared" si="162"/>
        <v>1361.5100587690699</v>
      </c>
      <c r="AT390">
        <f t="shared" si="182"/>
        <v>1361.2476516329702</v>
      </c>
      <c r="AU390">
        <f t="shared" si="163"/>
        <v>1361.2103911951187</v>
      </c>
      <c r="BB390">
        <f t="shared" si="169"/>
        <v>1885.4583333333048</v>
      </c>
      <c r="BC390">
        <v>188506</v>
      </c>
      <c r="BD390">
        <v>-0.41</v>
      </c>
      <c r="BE390">
        <f t="shared" si="168"/>
        <v>-0.13666666666666666</v>
      </c>
    </row>
    <row r="391" spans="1:57">
      <c r="A391">
        <f t="shared" si="170"/>
        <v>1888</v>
      </c>
      <c r="B391" t="s">
        <v>3</v>
      </c>
      <c r="C391">
        <f t="shared" si="179"/>
        <v>1888.2916666666374</v>
      </c>
      <c r="D391">
        <f>'NOAA-AMO-Raw'!E$33</f>
        <v>0.14499999999999999</v>
      </c>
      <c r="K391">
        <f t="shared" si="171"/>
        <v>0</v>
      </c>
      <c r="N391">
        <f>[2]HadCRUT4!C392</f>
        <v>1882.2916666666374</v>
      </c>
      <c r="O391">
        <f>[2]HadCRUT4!D392</f>
        <v>-0.28399999999999997</v>
      </c>
      <c r="V391">
        <f t="shared" si="172"/>
        <v>-117.70833333336259</v>
      </c>
      <c r="W391">
        <f t="shared" si="173"/>
        <v>-31.634</v>
      </c>
      <c r="X391">
        <f t="shared" si="174"/>
        <v>-31.918000000000003</v>
      </c>
      <c r="Y391">
        <f t="shared" si="164"/>
        <v>-31.548769230769231</v>
      </c>
      <c r="Z391">
        <f t="shared" si="165"/>
        <v>-31.747538461538468</v>
      </c>
      <c r="AB391">
        <v>2011.2083333333039</v>
      </c>
      <c r="AC391">
        <v>-0.19</v>
      </c>
      <c r="AD391">
        <f t="shared" si="180"/>
        <v>0.12</v>
      </c>
      <c r="AE391">
        <f t="shared" si="175"/>
        <v>-7.0000000000000007E-2</v>
      </c>
      <c r="AG391">
        <f t="shared" si="176"/>
        <v>11.208333333303926</v>
      </c>
      <c r="AH391">
        <f t="shared" si="177"/>
        <v>-31.42</v>
      </c>
      <c r="AI391">
        <f t="shared" si="178"/>
        <v>-31.490000000000002</v>
      </c>
      <c r="AJ391">
        <f t="shared" si="166"/>
        <v>-31.146923076923073</v>
      </c>
      <c r="AK391">
        <f t="shared" si="167"/>
        <v>-30.943846153846152</v>
      </c>
      <c r="AP391">
        <v>1990.375</v>
      </c>
      <c r="AQ391">
        <v>357.29</v>
      </c>
      <c r="AR391">
        <f t="shared" si="181"/>
        <v>1361.5958555729985</v>
      </c>
      <c r="AS391">
        <f t="shared" si="162"/>
        <v>1361.5152803606652</v>
      </c>
      <c r="AT391">
        <f t="shared" si="182"/>
        <v>1361.2628356661482</v>
      </c>
      <c r="AU391">
        <f t="shared" si="163"/>
        <v>1361.213582964469</v>
      </c>
      <c r="BB391">
        <f t="shared" si="169"/>
        <v>1885.5416666666381</v>
      </c>
      <c r="BC391">
        <v>188507</v>
      </c>
      <c r="BD391">
        <v>-0.68</v>
      </c>
      <c r="BE391">
        <f t="shared" si="168"/>
        <v>-0.22666666666666668</v>
      </c>
    </row>
    <row r="392" spans="1:57">
      <c r="A392">
        <f t="shared" si="170"/>
        <v>1888</v>
      </c>
      <c r="B392" t="s">
        <v>4</v>
      </c>
      <c r="C392">
        <f t="shared" si="179"/>
        <v>1888.3749999999707</v>
      </c>
      <c r="D392">
        <f>'NOAA-AMO-Raw'!F$33</f>
        <v>0.152</v>
      </c>
      <c r="K392">
        <f t="shared" si="171"/>
        <v>0</v>
      </c>
      <c r="N392">
        <f>[2]HadCRUT4!C393</f>
        <v>1882.3749999999707</v>
      </c>
      <c r="O392">
        <f>[2]HadCRUT4!D393</f>
        <v>-0.374</v>
      </c>
      <c r="V392">
        <f t="shared" si="172"/>
        <v>-117.62500000002933</v>
      </c>
      <c r="W392">
        <f t="shared" si="173"/>
        <v>-31.724</v>
      </c>
      <c r="X392">
        <f t="shared" si="174"/>
        <v>-32.097999999999999</v>
      </c>
      <c r="Y392">
        <f t="shared" si="164"/>
        <v>-31.550846153846155</v>
      </c>
      <c r="Z392">
        <f t="shared" si="165"/>
        <v>-31.751692307692313</v>
      </c>
      <c r="AB392">
        <v>2011.2916666666372</v>
      </c>
      <c r="AC392">
        <v>-0.04</v>
      </c>
      <c r="AD392">
        <f t="shared" si="180"/>
        <v>0.12</v>
      </c>
      <c r="AE392">
        <f t="shared" si="175"/>
        <v>7.9999999999999988E-2</v>
      </c>
      <c r="AG392">
        <f t="shared" si="176"/>
        <v>11.291666666637184</v>
      </c>
      <c r="AH392">
        <f t="shared" si="177"/>
        <v>-31.270000000000003</v>
      </c>
      <c r="AI392">
        <f t="shared" si="178"/>
        <v>-31.19</v>
      </c>
      <c r="AJ392">
        <f t="shared" si="166"/>
        <v>-31.18</v>
      </c>
      <c r="AK392">
        <f t="shared" si="167"/>
        <v>-31.010000000000005</v>
      </c>
      <c r="AP392">
        <v>1990.4580000000001</v>
      </c>
      <c r="AQ392">
        <v>356.32</v>
      </c>
      <c r="AR392">
        <f t="shared" si="181"/>
        <v>1361.5719989534275</v>
      </c>
      <c r="AS392">
        <f t="shared" si="162"/>
        <v>1361.5206343839311</v>
      </c>
      <c r="AT392">
        <f t="shared" si="182"/>
        <v>1361.248252980819</v>
      </c>
      <c r="AU392">
        <f t="shared" si="163"/>
        <v>1361.2168556844915</v>
      </c>
      <c r="BB392">
        <f t="shared" si="169"/>
        <v>1885.6249999999714</v>
      </c>
      <c r="BC392">
        <v>188508</v>
      </c>
      <c r="BD392">
        <v>-0.06</v>
      </c>
      <c r="BE392">
        <f t="shared" si="168"/>
        <v>-0.02</v>
      </c>
    </row>
    <row r="393" spans="1:57">
      <c r="A393">
        <f t="shared" si="170"/>
        <v>1888</v>
      </c>
      <c r="B393" t="s">
        <v>5</v>
      </c>
      <c r="C393">
        <f t="shared" si="179"/>
        <v>1888.4583333333039</v>
      </c>
      <c r="D393">
        <f>'NOAA-AMO-Raw'!G$33</f>
        <v>0.27500000000000002</v>
      </c>
      <c r="K393">
        <f t="shared" si="171"/>
        <v>0</v>
      </c>
      <c r="N393">
        <f>[2]HadCRUT4!C394</f>
        <v>1882.4583333333039</v>
      </c>
      <c r="O393">
        <f>[2]HadCRUT4!D394</f>
        <v>-0.32</v>
      </c>
      <c r="V393">
        <f t="shared" si="172"/>
        <v>-117.54166666669607</v>
      </c>
      <c r="W393">
        <f t="shared" si="173"/>
        <v>-31.67</v>
      </c>
      <c r="X393">
        <f t="shared" si="174"/>
        <v>-31.990000000000002</v>
      </c>
      <c r="Y393">
        <f t="shared" si="164"/>
        <v>-31.560384615384617</v>
      </c>
      <c r="Z393">
        <f t="shared" si="165"/>
        <v>-31.770769230769233</v>
      </c>
      <c r="AB393">
        <v>2011.3749999999704</v>
      </c>
      <c r="AC393">
        <v>0</v>
      </c>
      <c r="AD393">
        <f t="shared" si="180"/>
        <v>0.12</v>
      </c>
      <c r="AE393">
        <f t="shared" si="175"/>
        <v>0.12</v>
      </c>
      <c r="AG393">
        <f t="shared" si="176"/>
        <v>11.374999999970441</v>
      </c>
      <c r="AH393">
        <f t="shared" si="177"/>
        <v>-31.23</v>
      </c>
      <c r="AI393">
        <f t="shared" si="178"/>
        <v>-31.110000000000003</v>
      </c>
      <c r="AJ393">
        <f t="shared" si="166"/>
        <v>-31.196923076923078</v>
      </c>
      <c r="AK393">
        <f t="shared" si="167"/>
        <v>-31.043846153846157</v>
      </c>
      <c r="AP393">
        <v>1990.5419999999999</v>
      </c>
      <c r="AQ393">
        <v>354.88</v>
      </c>
      <c r="AR393">
        <f t="shared" si="181"/>
        <v>1361.5365829408688</v>
      </c>
      <c r="AS393">
        <f t="shared" ref="AS393:AS456" si="183">AVERAGE(AR387:AR399)</f>
        <v>1361.5244749023868</v>
      </c>
      <c r="AT393">
        <f t="shared" si="182"/>
        <v>1361.2266044582684</v>
      </c>
      <c r="AU393">
        <f t="shared" ref="AU393:AU456" si="184">AVERAGE(AT387:AT399)</f>
        <v>1361.2192032539774</v>
      </c>
      <c r="BB393">
        <f t="shared" si="169"/>
        <v>1885.7083333333046</v>
      </c>
      <c r="BC393">
        <v>188509</v>
      </c>
      <c r="BD393">
        <v>-0.15</v>
      </c>
      <c r="BE393">
        <f t="shared" si="168"/>
        <v>-4.9999999999999996E-2</v>
      </c>
    </row>
    <row r="394" spans="1:57">
      <c r="A394">
        <f t="shared" si="170"/>
        <v>1888</v>
      </c>
      <c r="B394" t="s">
        <v>6</v>
      </c>
      <c r="C394">
        <f t="shared" si="179"/>
        <v>1888.5416666666372</v>
      </c>
      <c r="D394">
        <f>'NOAA-AMO-Raw'!H$33</f>
        <v>0.21</v>
      </c>
      <c r="K394">
        <f t="shared" si="171"/>
        <v>0</v>
      </c>
      <c r="N394">
        <f>[2]HadCRUT4!C395</f>
        <v>1882.5416666666372</v>
      </c>
      <c r="O394">
        <f>[2]HadCRUT4!D395</f>
        <v>-0.185</v>
      </c>
      <c r="V394">
        <f t="shared" si="172"/>
        <v>-117.45833333336282</v>
      </c>
      <c r="W394">
        <f t="shared" si="173"/>
        <v>-31.535</v>
      </c>
      <c r="X394">
        <f t="shared" si="174"/>
        <v>-31.720000000000002</v>
      </c>
      <c r="Y394">
        <f t="shared" ref="Y394:Y457" si="185">AVERAGE(W388:W400)</f>
        <v>-31.581384615384614</v>
      </c>
      <c r="Z394">
        <f t="shared" ref="Z394:Z457" si="186">AVERAGE(X388:X400)</f>
        <v>-31.812769230769234</v>
      </c>
      <c r="AB394">
        <v>2011.4583333333037</v>
      </c>
      <c r="AC394">
        <v>0.14000000000000001</v>
      </c>
      <c r="AD394">
        <f t="shared" si="180"/>
        <v>0.12</v>
      </c>
      <c r="AE394">
        <f t="shared" si="175"/>
        <v>0.26</v>
      </c>
      <c r="AG394">
        <f t="shared" si="176"/>
        <v>11.458333333303699</v>
      </c>
      <c r="AH394">
        <f t="shared" si="177"/>
        <v>-31.09</v>
      </c>
      <c r="AI394">
        <f t="shared" si="178"/>
        <v>-30.830000000000002</v>
      </c>
      <c r="AJ394">
        <f t="shared" ref="AJ394:AJ457" si="187">AVERAGE(AH388:AH400)</f>
        <v>-31.209230769230768</v>
      </c>
      <c r="AK394">
        <f t="shared" ref="AK394:AK457" si="188">AVERAGE(AI388:AI400)</f>
        <v>-31.068461538461545</v>
      </c>
      <c r="AP394">
        <v>1990.625</v>
      </c>
      <c r="AQ394">
        <v>352.89</v>
      </c>
      <c r="AR394">
        <f t="shared" si="181"/>
        <v>1361.4876399790685</v>
      </c>
      <c r="AS394">
        <f t="shared" si="183"/>
        <v>1361.5280505575013</v>
      </c>
      <c r="AT394">
        <f t="shared" si="182"/>
        <v>1361.1966874027994</v>
      </c>
      <c r="AU394">
        <f t="shared" si="184"/>
        <v>1361.2213889221198</v>
      </c>
      <c r="BB394">
        <f t="shared" si="169"/>
        <v>1885.7916666666379</v>
      </c>
      <c r="BC394">
        <v>188510</v>
      </c>
      <c r="BD394">
        <v>-0.05</v>
      </c>
      <c r="BE394">
        <f t="shared" si="168"/>
        <v>-1.6666666666666666E-2</v>
      </c>
    </row>
    <row r="395" spans="1:57">
      <c r="A395">
        <f t="shared" si="170"/>
        <v>1888</v>
      </c>
      <c r="B395" t="s">
        <v>7</v>
      </c>
      <c r="C395">
        <f t="shared" si="179"/>
        <v>1888.6249999999704</v>
      </c>
      <c r="D395">
        <f>'NOAA-AMO-Raw'!I$33</f>
        <v>0.16900000000000001</v>
      </c>
      <c r="K395">
        <f t="shared" si="171"/>
        <v>0</v>
      </c>
      <c r="N395">
        <f>[2]HadCRUT4!C396</f>
        <v>1882.6249999999704</v>
      </c>
      <c r="O395">
        <f>[2]HadCRUT4!D396</f>
        <v>-0.22</v>
      </c>
      <c r="V395">
        <f t="shared" si="172"/>
        <v>-117.37500000002956</v>
      </c>
      <c r="W395">
        <f t="shared" si="173"/>
        <v>-31.57</v>
      </c>
      <c r="X395">
        <f t="shared" si="174"/>
        <v>-31.790000000000003</v>
      </c>
      <c r="Y395">
        <f t="shared" si="185"/>
        <v>-31.615384615384617</v>
      </c>
      <c r="Z395">
        <f t="shared" si="186"/>
        <v>-31.880769230769236</v>
      </c>
      <c r="AB395">
        <v>2011.541666666637</v>
      </c>
      <c r="AC395">
        <v>0.2</v>
      </c>
      <c r="AD395">
        <f t="shared" si="180"/>
        <v>0.12</v>
      </c>
      <c r="AE395">
        <f t="shared" si="175"/>
        <v>0.32</v>
      </c>
      <c r="AG395">
        <f t="shared" si="176"/>
        <v>11.541666666636957</v>
      </c>
      <c r="AH395">
        <f t="shared" si="177"/>
        <v>-31.03</v>
      </c>
      <c r="AI395">
        <f t="shared" si="178"/>
        <v>-30.71</v>
      </c>
      <c r="AJ395">
        <f t="shared" si="187"/>
        <v>-31.230769230769234</v>
      </c>
      <c r="AK395">
        <f t="shared" si="188"/>
        <v>-31.111538461538466</v>
      </c>
      <c r="AP395">
        <v>1990.7080000000001</v>
      </c>
      <c r="AQ395">
        <v>351.28</v>
      </c>
      <c r="AR395">
        <f t="shared" si="181"/>
        <v>1361.4480429094715</v>
      </c>
      <c r="AS395">
        <f t="shared" si="183"/>
        <v>1361.5321748581091</v>
      </c>
      <c r="AT395">
        <f t="shared" si="182"/>
        <v>1361.172483151892</v>
      </c>
      <c r="AU395">
        <f t="shared" si="184"/>
        <v>1361.2239099573312</v>
      </c>
      <c r="BB395">
        <f t="shared" si="169"/>
        <v>1885.8749999999711</v>
      </c>
      <c r="BC395">
        <v>188511</v>
      </c>
      <c r="BD395">
        <v>-0.32</v>
      </c>
      <c r="BE395">
        <f t="shared" si="168"/>
        <v>-0.10666666666666667</v>
      </c>
    </row>
    <row r="396" spans="1:57">
      <c r="A396">
        <f t="shared" si="170"/>
        <v>1888</v>
      </c>
      <c r="B396" t="s">
        <v>8</v>
      </c>
      <c r="C396">
        <f t="shared" si="179"/>
        <v>1888.7083333333037</v>
      </c>
      <c r="D396">
        <f>'NOAA-AMO-Raw'!J$33</f>
        <v>0.17199999999999999</v>
      </c>
      <c r="K396">
        <f t="shared" si="171"/>
        <v>0</v>
      </c>
      <c r="N396">
        <f>[2]HadCRUT4!C397</f>
        <v>1882.7083333333037</v>
      </c>
      <c r="O396">
        <f>[2]HadCRUT4!D397</f>
        <v>-0.159</v>
      </c>
      <c r="V396">
        <f t="shared" si="172"/>
        <v>-117.2916666666963</v>
      </c>
      <c r="W396">
        <f t="shared" si="173"/>
        <v>-31.509</v>
      </c>
      <c r="X396">
        <f t="shared" si="174"/>
        <v>-31.668000000000003</v>
      </c>
      <c r="Y396">
        <f t="shared" si="185"/>
        <v>-31.641769230769235</v>
      </c>
      <c r="Z396">
        <f t="shared" si="186"/>
        <v>-31.933538461538465</v>
      </c>
      <c r="AB396">
        <v>2011.6249999999702</v>
      </c>
      <c r="AC396">
        <v>0.15</v>
      </c>
      <c r="AD396">
        <f t="shared" si="180"/>
        <v>0.12</v>
      </c>
      <c r="AE396">
        <f t="shared" si="175"/>
        <v>0.27</v>
      </c>
      <c r="AG396">
        <f t="shared" si="176"/>
        <v>11.624999999970214</v>
      </c>
      <c r="AH396">
        <f t="shared" si="177"/>
        <v>-31.080000000000002</v>
      </c>
      <c r="AI396">
        <f t="shared" si="178"/>
        <v>-30.810000000000002</v>
      </c>
      <c r="AJ396">
        <f t="shared" si="187"/>
        <v>-31.24307692307692</v>
      </c>
      <c r="AK396">
        <f t="shared" si="188"/>
        <v>-31.136153846153846</v>
      </c>
      <c r="AP396">
        <v>1990.7919999999999</v>
      </c>
      <c r="AQ396">
        <v>351.59</v>
      </c>
      <c r="AR396">
        <f t="shared" si="181"/>
        <v>1361.4556671899529</v>
      </c>
      <c r="AS396">
        <f t="shared" si="183"/>
        <v>1361.5375856378055</v>
      </c>
      <c r="AT396">
        <f t="shared" si="182"/>
        <v>1361.1771435977189</v>
      </c>
      <c r="AU396">
        <f t="shared" si="184"/>
        <v>1361.2272173704987</v>
      </c>
      <c r="BB396">
        <f t="shared" si="169"/>
        <v>1885.9583333333044</v>
      </c>
      <c r="BC396">
        <v>188512</v>
      </c>
      <c r="BD396">
        <v>-0.34</v>
      </c>
      <c r="BE396">
        <f t="shared" si="168"/>
        <v>-0.11333333333333334</v>
      </c>
    </row>
    <row r="397" spans="1:57">
      <c r="A397">
        <f t="shared" si="170"/>
        <v>1888</v>
      </c>
      <c r="B397" t="s">
        <v>9</v>
      </c>
      <c r="C397">
        <f t="shared" si="179"/>
        <v>1888.791666666637</v>
      </c>
      <c r="D397">
        <f>'NOAA-AMO-Raw'!K$33</f>
        <v>0.27700000000000002</v>
      </c>
      <c r="K397">
        <f t="shared" si="171"/>
        <v>0</v>
      </c>
      <c r="N397">
        <f>[2]HadCRUT4!C398</f>
        <v>1882.791666666637</v>
      </c>
      <c r="O397">
        <f>[2]HadCRUT4!D398</f>
        <v>-0.33600000000000002</v>
      </c>
      <c r="V397">
        <f t="shared" si="172"/>
        <v>-117.20833333336304</v>
      </c>
      <c r="W397">
        <f t="shared" si="173"/>
        <v>-31.686</v>
      </c>
      <c r="X397">
        <f t="shared" si="174"/>
        <v>-32.021999999999998</v>
      </c>
      <c r="Y397">
        <f t="shared" si="185"/>
        <v>-31.66784615384616</v>
      </c>
      <c r="Z397">
        <f t="shared" si="186"/>
        <v>-31.985692307692311</v>
      </c>
      <c r="AB397">
        <v>2011.7083333333035</v>
      </c>
      <c r="AC397">
        <v>0.16</v>
      </c>
      <c r="AD397">
        <f t="shared" si="180"/>
        <v>0.12</v>
      </c>
      <c r="AE397">
        <f t="shared" si="175"/>
        <v>0.28000000000000003</v>
      </c>
      <c r="AG397">
        <f t="shared" si="176"/>
        <v>11.708333333303472</v>
      </c>
      <c r="AH397">
        <f t="shared" si="177"/>
        <v>-31.07</v>
      </c>
      <c r="AI397">
        <f t="shared" si="178"/>
        <v>-30.790000000000003</v>
      </c>
      <c r="AJ397">
        <f t="shared" si="187"/>
        <v>-31.242307692307694</v>
      </c>
      <c r="AK397">
        <f t="shared" si="188"/>
        <v>-31.134615384615383</v>
      </c>
      <c r="AP397">
        <v>1990.875</v>
      </c>
      <c r="AQ397">
        <v>353.05</v>
      </c>
      <c r="AR397">
        <f t="shared" si="181"/>
        <v>1361.4915750915752</v>
      </c>
      <c r="AS397">
        <f t="shared" si="183"/>
        <v>1361.5429018234513</v>
      </c>
      <c r="AT397">
        <f t="shared" si="182"/>
        <v>1361.1990927941938</v>
      </c>
      <c r="AU397">
        <f t="shared" si="184"/>
        <v>1361.2304669617577</v>
      </c>
      <c r="BB397">
        <f t="shared" si="169"/>
        <v>1886.0416666666376</v>
      </c>
      <c r="BC397">
        <v>188601</v>
      </c>
      <c r="BD397">
        <v>-0.52</v>
      </c>
      <c r="BE397">
        <f t="shared" si="168"/>
        <v>-0.17333333333333334</v>
      </c>
    </row>
    <row r="398" spans="1:57">
      <c r="A398">
        <f t="shared" si="170"/>
        <v>1888</v>
      </c>
      <c r="B398" t="s">
        <v>10</v>
      </c>
      <c r="C398">
        <f t="shared" si="179"/>
        <v>1888.8749999999702</v>
      </c>
      <c r="D398">
        <f>'NOAA-AMO-Raw'!L$33</f>
        <v>0.151</v>
      </c>
      <c r="K398">
        <f t="shared" si="171"/>
        <v>0</v>
      </c>
      <c r="N398">
        <f>[2]HadCRUT4!C399</f>
        <v>1882.8749999999702</v>
      </c>
      <c r="O398">
        <f>[2]HadCRUT4!D399</f>
        <v>-0.312</v>
      </c>
      <c r="V398">
        <f t="shared" si="172"/>
        <v>-117.12500000002979</v>
      </c>
      <c r="W398">
        <f t="shared" si="173"/>
        <v>-31.662000000000003</v>
      </c>
      <c r="X398">
        <f t="shared" si="174"/>
        <v>-31.974</v>
      </c>
      <c r="Y398">
        <f t="shared" si="185"/>
        <v>-31.665692307692307</v>
      </c>
      <c r="Z398">
        <f t="shared" si="186"/>
        <v>-31.98138461538462</v>
      </c>
      <c r="AB398">
        <v>2011.7916666666367</v>
      </c>
      <c r="AC398">
        <v>-7.0000000000000007E-2</v>
      </c>
      <c r="AD398">
        <f t="shared" si="180"/>
        <v>0.12</v>
      </c>
      <c r="AE398">
        <f t="shared" si="175"/>
        <v>4.9999999999999989E-2</v>
      </c>
      <c r="AG398">
        <f t="shared" si="176"/>
        <v>11.791666666636729</v>
      </c>
      <c r="AH398">
        <f t="shared" si="177"/>
        <v>-31.3</v>
      </c>
      <c r="AI398">
        <f t="shared" si="178"/>
        <v>-31.25</v>
      </c>
      <c r="AJ398">
        <f t="shared" si="187"/>
        <v>-31.219230769230769</v>
      </c>
      <c r="AK398">
        <f t="shared" si="188"/>
        <v>-31.088461538461537</v>
      </c>
      <c r="AP398">
        <v>1990.9580000000001</v>
      </c>
      <c r="AQ398">
        <v>354.27</v>
      </c>
      <c r="AR398">
        <f t="shared" si="181"/>
        <v>1361.5215803244375</v>
      </c>
      <c r="AS398">
        <f t="shared" si="183"/>
        <v>1361.5444342470719</v>
      </c>
      <c r="AT398">
        <f t="shared" si="182"/>
        <v>1361.2174339035769</v>
      </c>
      <c r="AU398">
        <f t="shared" si="184"/>
        <v>1361.2314036766757</v>
      </c>
      <c r="BB398">
        <f t="shared" si="169"/>
        <v>1886.1249999999709</v>
      </c>
      <c r="BC398">
        <v>188602</v>
      </c>
      <c r="BD398">
        <v>0.62</v>
      </c>
      <c r="BE398">
        <f t="shared" ref="BE398:BE461" si="189">BD398/3</f>
        <v>0.20666666666666667</v>
      </c>
    </row>
    <row r="399" spans="1:57">
      <c r="A399">
        <f t="shared" si="170"/>
        <v>1888</v>
      </c>
      <c r="B399" t="s">
        <v>11</v>
      </c>
      <c r="C399">
        <f t="shared" si="179"/>
        <v>1888.9583333333035</v>
      </c>
      <c r="D399">
        <f>'NOAA-AMO-Raw'!M$33</f>
        <v>0.10199999999999999</v>
      </c>
      <c r="K399">
        <f t="shared" si="171"/>
        <v>0</v>
      </c>
      <c r="N399">
        <f>[2]HadCRUT4!C400</f>
        <v>1882.9583333333035</v>
      </c>
      <c r="O399">
        <f>[2]HadCRUT4!D400</f>
        <v>-0.46400000000000002</v>
      </c>
      <c r="V399">
        <f t="shared" si="172"/>
        <v>-117.04166666669653</v>
      </c>
      <c r="W399">
        <f t="shared" si="173"/>
        <v>-31.814</v>
      </c>
      <c r="X399">
        <f t="shared" si="174"/>
        <v>-32.277999999999999</v>
      </c>
      <c r="Y399">
        <f t="shared" si="185"/>
        <v>-31.646538461538462</v>
      </c>
      <c r="Z399">
        <f t="shared" si="186"/>
        <v>-31.94307692307693</v>
      </c>
      <c r="AB399">
        <v>2011.87499999997</v>
      </c>
      <c r="AC399">
        <v>-0.04</v>
      </c>
      <c r="AD399">
        <f t="shared" si="180"/>
        <v>0.12</v>
      </c>
      <c r="AE399">
        <f t="shared" si="175"/>
        <v>7.9999999999999988E-2</v>
      </c>
      <c r="AG399">
        <f t="shared" si="176"/>
        <v>11.874999999969987</v>
      </c>
      <c r="AH399">
        <f t="shared" si="177"/>
        <v>-31.270000000000003</v>
      </c>
      <c r="AI399">
        <f t="shared" si="178"/>
        <v>-31.19</v>
      </c>
      <c r="AJ399">
        <f t="shared" si="187"/>
        <v>-31.212307692307693</v>
      </c>
      <c r="AK399">
        <f t="shared" si="188"/>
        <v>-31.074615384615381</v>
      </c>
      <c r="AP399">
        <v>1991.0419999999999</v>
      </c>
      <c r="AQ399">
        <v>354.87</v>
      </c>
      <c r="AR399">
        <f t="shared" si="181"/>
        <v>1361.536336996337</v>
      </c>
      <c r="AS399">
        <f t="shared" si="183"/>
        <v>1361.5440558708697</v>
      </c>
      <c r="AT399">
        <f t="shared" si="182"/>
        <v>1361.2264541213062</v>
      </c>
      <c r="AU399">
        <f t="shared" si="184"/>
        <v>1361.2311723890416</v>
      </c>
      <c r="BB399">
        <f t="shared" ref="BB399:BB462" si="190">BB398+1/12</f>
        <v>1886.2083333333042</v>
      </c>
      <c r="BC399">
        <v>188603</v>
      </c>
      <c r="BD399">
        <v>-0.48</v>
      </c>
      <c r="BE399">
        <f t="shared" si="189"/>
        <v>-0.16</v>
      </c>
    </row>
    <row r="400" spans="1:57">
      <c r="A400">
        <f t="shared" ref="A400:A463" si="191">A388+1</f>
        <v>1889</v>
      </c>
      <c r="B400" t="s">
        <v>0</v>
      </c>
      <c r="C400">
        <f t="shared" si="179"/>
        <v>1889.0416666666367</v>
      </c>
      <c r="D400">
        <f>'NOAA-AMO-Raw'!B$34</f>
        <v>0.25900000000000001</v>
      </c>
      <c r="K400">
        <f t="shared" si="171"/>
        <v>0</v>
      </c>
      <c r="N400">
        <f>[2]HadCRUT4!C401</f>
        <v>1883.0416666666367</v>
      </c>
      <c r="O400">
        <f>[2]HadCRUT4!D401</f>
        <v>-0.41099999999999998</v>
      </c>
      <c r="V400">
        <f t="shared" si="172"/>
        <v>-116.95833333336327</v>
      </c>
      <c r="W400">
        <f t="shared" si="173"/>
        <v>-31.761000000000003</v>
      </c>
      <c r="X400">
        <f t="shared" si="174"/>
        <v>-32.172000000000004</v>
      </c>
      <c r="Y400">
        <f t="shared" si="185"/>
        <v>-31.637</v>
      </c>
      <c r="Z400">
        <f t="shared" si="186"/>
        <v>-31.92400000000001</v>
      </c>
      <c r="AB400">
        <v>2011.9583333333032</v>
      </c>
      <c r="AC400">
        <v>-0.01</v>
      </c>
      <c r="AD400">
        <f t="shared" si="180"/>
        <v>0.12</v>
      </c>
      <c r="AE400">
        <f t="shared" si="175"/>
        <v>0.11</v>
      </c>
      <c r="AG400">
        <f t="shared" si="176"/>
        <v>11.958333333303244</v>
      </c>
      <c r="AH400">
        <f t="shared" si="177"/>
        <v>-31.240000000000002</v>
      </c>
      <c r="AI400">
        <f t="shared" si="178"/>
        <v>-31.130000000000003</v>
      </c>
      <c r="AJ400">
        <f t="shared" si="187"/>
        <v>-31.201538461538462</v>
      </c>
      <c r="AK400">
        <f t="shared" si="188"/>
        <v>-31.053076923076919</v>
      </c>
      <c r="AP400">
        <v>1991.125</v>
      </c>
      <c r="AQ400">
        <v>355.68</v>
      </c>
      <c r="AR400">
        <f t="shared" si="181"/>
        <v>1361.5562585034013</v>
      </c>
      <c r="AS400">
        <f t="shared" si="183"/>
        <v>1361.5421829086665</v>
      </c>
      <c r="AT400">
        <f t="shared" si="182"/>
        <v>1361.2386314152409</v>
      </c>
      <c r="AU400">
        <f t="shared" si="184"/>
        <v>1361.2300275152529</v>
      </c>
      <c r="BB400">
        <f t="shared" si="190"/>
        <v>1886.2916666666374</v>
      </c>
      <c r="BC400">
        <v>188604</v>
      </c>
      <c r="BD400">
        <v>0.35</v>
      </c>
      <c r="BE400">
        <f t="shared" si="189"/>
        <v>0.11666666666666665</v>
      </c>
    </row>
    <row r="401" spans="1:57">
      <c r="A401">
        <f t="shared" si="191"/>
        <v>1889</v>
      </c>
      <c r="B401" t="s">
        <v>1</v>
      </c>
      <c r="C401">
        <f t="shared" si="179"/>
        <v>1889.12499999997</v>
      </c>
      <c r="D401">
        <f>'NOAA-AMO-Raw'!C$34</f>
        <v>0.26700000000000002</v>
      </c>
      <c r="K401">
        <f t="shared" si="171"/>
        <v>0</v>
      </c>
      <c r="N401">
        <f>[2]HadCRUT4!C402</f>
        <v>1883.12499999997</v>
      </c>
      <c r="O401">
        <f>[2]HadCRUT4!D402</f>
        <v>-0.32500000000000001</v>
      </c>
      <c r="V401">
        <f t="shared" si="172"/>
        <v>-116.87500000003001</v>
      </c>
      <c r="W401">
        <f t="shared" si="173"/>
        <v>-31.675000000000001</v>
      </c>
      <c r="X401">
        <f t="shared" si="174"/>
        <v>-32</v>
      </c>
      <c r="Y401">
        <f t="shared" si="185"/>
        <v>-31.639000000000003</v>
      </c>
      <c r="Z401">
        <f t="shared" si="186"/>
        <v>-31.928000000000004</v>
      </c>
      <c r="AB401">
        <v>2012.0416666666365</v>
      </c>
      <c r="AC401">
        <v>-0.2</v>
      </c>
      <c r="AD401">
        <f t="shared" si="180"/>
        <v>0.12</v>
      </c>
      <c r="AE401">
        <f t="shared" si="175"/>
        <v>-8.0000000000000016E-2</v>
      </c>
      <c r="AG401">
        <f t="shared" si="176"/>
        <v>12.041666666636502</v>
      </c>
      <c r="AH401">
        <f t="shared" si="177"/>
        <v>-31.43</v>
      </c>
      <c r="AI401">
        <f t="shared" si="178"/>
        <v>-31.51</v>
      </c>
      <c r="AJ401">
        <f t="shared" si="187"/>
        <v>-31.210769230769227</v>
      </c>
      <c r="AK401">
        <f t="shared" si="188"/>
        <v>-31.071538461538459</v>
      </c>
      <c r="AP401">
        <v>1991.2080000000001</v>
      </c>
      <c r="AQ401">
        <v>357.06</v>
      </c>
      <c r="AR401">
        <f t="shared" si="181"/>
        <v>1361.5901988487703</v>
      </c>
      <c r="AS401">
        <f t="shared" si="183"/>
        <v>1361.5410666988694</v>
      </c>
      <c r="AT401">
        <f t="shared" si="182"/>
        <v>1361.2593779160186</v>
      </c>
      <c r="AU401">
        <f t="shared" si="184"/>
        <v>1361.2293452167326</v>
      </c>
      <c r="BB401">
        <f t="shared" si="190"/>
        <v>1886.3749999999707</v>
      </c>
      <c r="BC401">
        <v>188605</v>
      </c>
      <c r="BD401">
        <v>-0.2</v>
      </c>
      <c r="BE401">
        <f t="shared" si="189"/>
        <v>-6.6666666666666666E-2</v>
      </c>
    </row>
    <row r="402" spans="1:57">
      <c r="A402">
        <f t="shared" si="191"/>
        <v>1889</v>
      </c>
      <c r="B402" t="s">
        <v>2</v>
      </c>
      <c r="C402">
        <f t="shared" si="179"/>
        <v>1889.2083333333032</v>
      </c>
      <c r="D402">
        <f>'NOAA-AMO-Raw'!D$34</f>
        <v>0.34100000000000003</v>
      </c>
      <c r="K402">
        <f t="shared" si="171"/>
        <v>0</v>
      </c>
      <c r="N402">
        <f>[2]HadCRUT4!C403</f>
        <v>1883.2083333333032</v>
      </c>
      <c r="O402">
        <f>[2]HadCRUT4!D403</f>
        <v>-0.34899999999999998</v>
      </c>
      <c r="V402">
        <f t="shared" si="172"/>
        <v>-116.79166666669676</v>
      </c>
      <c r="W402">
        <f t="shared" si="173"/>
        <v>-31.699000000000002</v>
      </c>
      <c r="X402">
        <f t="shared" si="174"/>
        <v>-32.048000000000002</v>
      </c>
      <c r="Y402">
        <f t="shared" si="185"/>
        <v>-31.643615384615387</v>
      </c>
      <c r="Z402">
        <f t="shared" si="186"/>
        <v>-31.937230769230776</v>
      </c>
      <c r="AB402">
        <v>2012.1249999999698</v>
      </c>
      <c r="AC402">
        <v>-0.22</v>
      </c>
      <c r="AD402">
        <f t="shared" si="180"/>
        <v>0.12</v>
      </c>
      <c r="AE402">
        <f t="shared" si="175"/>
        <v>-0.1</v>
      </c>
      <c r="AG402">
        <f t="shared" si="176"/>
        <v>12.124999999969759</v>
      </c>
      <c r="AH402">
        <f t="shared" si="177"/>
        <v>-31.450000000000003</v>
      </c>
      <c r="AI402">
        <f t="shared" si="178"/>
        <v>-31.55</v>
      </c>
      <c r="AJ402">
        <f t="shared" si="187"/>
        <v>-31.219999999999995</v>
      </c>
      <c r="AK402">
        <f t="shared" si="188"/>
        <v>-31.089999999999996</v>
      </c>
      <c r="AP402">
        <v>1991.2919999999999</v>
      </c>
      <c r="AQ402">
        <v>358.51</v>
      </c>
      <c r="AR402">
        <f t="shared" si="181"/>
        <v>1361.6258608058608</v>
      </c>
      <c r="AS402">
        <f t="shared" si="183"/>
        <v>1361.5430342551224</v>
      </c>
      <c r="AT402">
        <f t="shared" si="182"/>
        <v>1361.2811767755313</v>
      </c>
      <c r="AU402">
        <f t="shared" si="184"/>
        <v>1361.2305479124295</v>
      </c>
      <c r="BB402">
        <f t="shared" si="190"/>
        <v>1886.4583333333039</v>
      </c>
      <c r="BC402">
        <v>188606</v>
      </c>
      <c r="BD402">
        <v>-1.17</v>
      </c>
      <c r="BE402">
        <f t="shared" si="189"/>
        <v>-0.38999999999999996</v>
      </c>
    </row>
    <row r="403" spans="1:57">
      <c r="A403">
        <f t="shared" si="191"/>
        <v>1889</v>
      </c>
      <c r="B403" t="s">
        <v>3</v>
      </c>
      <c r="C403">
        <f t="shared" si="179"/>
        <v>1889.2916666666365</v>
      </c>
      <c r="D403">
        <f>'NOAA-AMO-Raw'!E$34</f>
        <v>0.32200000000000001</v>
      </c>
      <c r="K403">
        <f t="shared" si="171"/>
        <v>0</v>
      </c>
      <c r="N403">
        <f>[2]HadCRUT4!C404</f>
        <v>1883.2916666666365</v>
      </c>
      <c r="O403">
        <f>[2]HadCRUT4!D404</f>
        <v>-0.39300000000000002</v>
      </c>
      <c r="V403">
        <f t="shared" si="172"/>
        <v>-116.7083333333635</v>
      </c>
      <c r="W403">
        <f t="shared" si="173"/>
        <v>-31.743000000000002</v>
      </c>
      <c r="X403">
        <f t="shared" si="174"/>
        <v>-32.136000000000003</v>
      </c>
      <c r="Y403">
        <f t="shared" si="185"/>
        <v>-31.660769230769233</v>
      </c>
      <c r="Z403">
        <f t="shared" si="186"/>
        <v>-31.971538461538469</v>
      </c>
      <c r="AB403">
        <v>2012.208333333303</v>
      </c>
      <c r="AC403">
        <v>-0.04</v>
      </c>
      <c r="AD403">
        <f t="shared" si="180"/>
        <v>0.12</v>
      </c>
      <c r="AE403">
        <f t="shared" si="175"/>
        <v>7.9999999999999988E-2</v>
      </c>
      <c r="AG403">
        <f t="shared" si="176"/>
        <v>12.208333333303017</v>
      </c>
      <c r="AH403">
        <f t="shared" si="177"/>
        <v>-31.270000000000003</v>
      </c>
      <c r="AI403">
        <f t="shared" si="178"/>
        <v>-31.19</v>
      </c>
      <c r="AJ403">
        <f t="shared" si="187"/>
        <v>-31.215384615384611</v>
      </c>
      <c r="AK403">
        <f t="shared" si="188"/>
        <v>-31.080769230769228</v>
      </c>
      <c r="AP403">
        <v>1991.375</v>
      </c>
      <c r="AQ403">
        <v>359.09</v>
      </c>
      <c r="AR403">
        <f t="shared" si="181"/>
        <v>1361.6401255886972</v>
      </c>
      <c r="AS403">
        <f t="shared" si="183"/>
        <v>1361.5471963933501</v>
      </c>
      <c r="AT403">
        <f t="shared" si="182"/>
        <v>1361.2898963193363</v>
      </c>
      <c r="AU403">
        <f t="shared" si="184"/>
        <v>1361.2330920764045</v>
      </c>
      <c r="BB403">
        <f t="shared" si="190"/>
        <v>1886.5416666666372</v>
      </c>
      <c r="BC403">
        <v>188607</v>
      </c>
      <c r="BD403">
        <v>-0.3</v>
      </c>
      <c r="BE403">
        <f t="shared" si="189"/>
        <v>-9.9999999999999992E-2</v>
      </c>
    </row>
    <row r="404" spans="1:57">
      <c r="A404">
        <f t="shared" si="191"/>
        <v>1889</v>
      </c>
      <c r="B404" t="s">
        <v>4</v>
      </c>
      <c r="C404">
        <f t="shared" si="179"/>
        <v>1889.3749999999698</v>
      </c>
      <c r="D404">
        <f>'NOAA-AMO-Raw'!F$34</f>
        <v>0.32300000000000001</v>
      </c>
      <c r="K404">
        <f t="shared" si="171"/>
        <v>0</v>
      </c>
      <c r="N404">
        <f>[2]HadCRUT4!C405</f>
        <v>1883.3749999999698</v>
      </c>
      <c r="O404">
        <f>[2]HadCRUT4!D405</f>
        <v>-0.25600000000000001</v>
      </c>
      <c r="V404">
        <f t="shared" si="172"/>
        <v>-116.62500000003024</v>
      </c>
      <c r="W404">
        <f t="shared" si="173"/>
        <v>-31.606000000000002</v>
      </c>
      <c r="X404">
        <f t="shared" si="174"/>
        <v>-31.862000000000002</v>
      </c>
      <c r="Y404">
        <f t="shared" si="185"/>
        <v>-31.658384615384612</v>
      </c>
      <c r="Z404">
        <f t="shared" si="186"/>
        <v>-31.966769230769234</v>
      </c>
      <c r="AB404">
        <v>2012.2916666666363</v>
      </c>
      <c r="AC404">
        <v>0.11</v>
      </c>
      <c r="AD404">
        <f t="shared" si="180"/>
        <v>0.12</v>
      </c>
      <c r="AE404">
        <f t="shared" si="175"/>
        <v>0.22999999999999998</v>
      </c>
      <c r="AG404">
        <f t="shared" si="176"/>
        <v>12.291666666636274</v>
      </c>
      <c r="AH404">
        <f t="shared" si="177"/>
        <v>-31.12</v>
      </c>
      <c r="AI404">
        <f t="shared" si="178"/>
        <v>-30.89</v>
      </c>
      <c r="AJ404">
        <f t="shared" si="187"/>
        <v>-31.210769230769227</v>
      </c>
      <c r="AK404">
        <f t="shared" si="188"/>
        <v>-31.071538461538459</v>
      </c>
      <c r="AP404">
        <v>1991.4580000000001</v>
      </c>
      <c r="AQ404">
        <v>358.1</v>
      </c>
      <c r="AR404">
        <f t="shared" si="181"/>
        <v>1361.6157770800628</v>
      </c>
      <c r="AS404">
        <f t="shared" si="183"/>
        <v>1361.5510179929961</v>
      </c>
      <c r="AT404">
        <f t="shared" si="182"/>
        <v>1361.2750129600829</v>
      </c>
      <c r="AU404">
        <f t="shared" si="184"/>
        <v>1361.2354280815086</v>
      </c>
      <c r="BB404">
        <f t="shared" si="190"/>
        <v>1886.6249999999704</v>
      </c>
      <c r="BC404">
        <v>188608</v>
      </c>
      <c r="BD404">
        <v>-0.39</v>
      </c>
      <c r="BE404">
        <f t="shared" si="189"/>
        <v>-0.13</v>
      </c>
    </row>
    <row r="405" spans="1:57">
      <c r="A405">
        <f t="shared" si="191"/>
        <v>1889</v>
      </c>
      <c r="B405" t="s">
        <v>5</v>
      </c>
      <c r="C405">
        <f t="shared" si="179"/>
        <v>1889.458333333303</v>
      </c>
      <c r="D405">
        <f>'NOAA-AMO-Raw'!G$34</f>
        <v>0.23499999999999999</v>
      </c>
      <c r="K405">
        <f t="shared" si="171"/>
        <v>0</v>
      </c>
      <c r="N405">
        <f>[2]HadCRUT4!C406</f>
        <v>1883.458333333303</v>
      </c>
      <c r="O405">
        <f>[2]HadCRUT4!D406</f>
        <v>-0.125</v>
      </c>
      <c r="V405">
        <f t="shared" si="172"/>
        <v>-116.54166666669698</v>
      </c>
      <c r="W405">
        <f t="shared" si="173"/>
        <v>-31.475000000000001</v>
      </c>
      <c r="X405">
        <f t="shared" si="174"/>
        <v>-31.6</v>
      </c>
      <c r="Y405">
        <f t="shared" si="185"/>
        <v>-31.659615384615389</v>
      </c>
      <c r="Z405">
        <f t="shared" si="186"/>
        <v>-31.969230769230769</v>
      </c>
      <c r="AB405">
        <v>2012.3749999999695</v>
      </c>
      <c r="AC405">
        <v>0.05</v>
      </c>
      <c r="AD405">
        <f t="shared" si="180"/>
        <v>0.12</v>
      </c>
      <c r="AE405">
        <f t="shared" si="175"/>
        <v>0.16999999999999998</v>
      </c>
      <c r="AG405">
        <f t="shared" si="176"/>
        <v>12.374999999969532</v>
      </c>
      <c r="AH405">
        <f t="shared" si="177"/>
        <v>-31.18</v>
      </c>
      <c r="AI405">
        <f t="shared" si="178"/>
        <v>-31.01</v>
      </c>
      <c r="AJ405">
        <f t="shared" si="187"/>
        <v>-31.193076923076919</v>
      </c>
      <c r="AK405">
        <f t="shared" si="188"/>
        <v>-31.036153846153852</v>
      </c>
      <c r="AP405">
        <v>1991.5419999999999</v>
      </c>
      <c r="AQ405">
        <v>356.12</v>
      </c>
      <c r="AR405">
        <f t="shared" si="181"/>
        <v>1361.5670800627945</v>
      </c>
      <c r="AS405">
        <f t="shared" si="183"/>
        <v>1361.5546125669205</v>
      </c>
      <c r="AT405">
        <f t="shared" si="182"/>
        <v>1361.2452462415758</v>
      </c>
      <c r="AU405">
        <f t="shared" si="184"/>
        <v>1361.2376253140324</v>
      </c>
      <c r="BB405">
        <f t="shared" si="190"/>
        <v>1886.7083333333037</v>
      </c>
      <c r="BC405">
        <v>188609</v>
      </c>
      <c r="BD405">
        <v>-0.44</v>
      </c>
      <c r="BE405">
        <f t="shared" si="189"/>
        <v>-0.14666666666666667</v>
      </c>
    </row>
    <row r="406" spans="1:57">
      <c r="A406">
        <f t="shared" si="191"/>
        <v>1889</v>
      </c>
      <c r="B406" t="s">
        <v>6</v>
      </c>
      <c r="C406">
        <f t="shared" si="179"/>
        <v>1889.5416666666363</v>
      </c>
      <c r="D406">
        <f>'NOAA-AMO-Raw'!H$34</f>
        <v>8.5000000000000006E-2</v>
      </c>
      <c r="K406">
        <f t="shared" si="171"/>
        <v>0</v>
      </c>
      <c r="N406">
        <f>[2]HadCRUT4!C407</f>
        <v>1883.5416666666363</v>
      </c>
      <c r="O406">
        <f>[2]HadCRUT4!D407</f>
        <v>-0.19600000000000001</v>
      </c>
      <c r="V406">
        <f t="shared" si="172"/>
        <v>-116.45833333336373</v>
      </c>
      <c r="W406">
        <f t="shared" si="173"/>
        <v>-31.546000000000003</v>
      </c>
      <c r="X406">
        <f t="shared" si="174"/>
        <v>-31.742000000000001</v>
      </c>
      <c r="Y406">
        <f t="shared" si="185"/>
        <v>-31.655923076923084</v>
      </c>
      <c r="Z406">
        <f t="shared" si="186"/>
        <v>-31.961846153846157</v>
      </c>
      <c r="AB406">
        <v>2012.4583333333028</v>
      </c>
      <c r="AC406">
        <v>0.14000000000000001</v>
      </c>
      <c r="AD406">
        <f t="shared" si="180"/>
        <v>0.12</v>
      </c>
      <c r="AE406">
        <f t="shared" si="175"/>
        <v>0.26</v>
      </c>
      <c r="AG406">
        <f t="shared" si="176"/>
        <v>12.458333333302789</v>
      </c>
      <c r="AH406">
        <f t="shared" si="177"/>
        <v>-31.09</v>
      </c>
      <c r="AI406">
        <f t="shared" si="178"/>
        <v>-30.830000000000002</v>
      </c>
      <c r="AJ406">
        <f t="shared" si="187"/>
        <v>-31.180769230769233</v>
      </c>
      <c r="AK406">
        <f t="shared" si="188"/>
        <v>-31.011538461538464</v>
      </c>
      <c r="AP406">
        <v>1991.625</v>
      </c>
      <c r="AQ406">
        <v>353.89</v>
      </c>
      <c r="AR406">
        <f t="shared" si="181"/>
        <v>1361.5122344322344</v>
      </c>
      <c r="AS406">
        <f t="shared" si="183"/>
        <v>1361.5585098418067</v>
      </c>
      <c r="AT406">
        <f t="shared" si="182"/>
        <v>1361.211721099015</v>
      </c>
      <c r="AU406">
        <f t="shared" si="184"/>
        <v>1361.2400075766636</v>
      </c>
      <c r="BB406">
        <f t="shared" si="190"/>
        <v>1886.791666666637</v>
      </c>
      <c r="BC406">
        <v>188610</v>
      </c>
      <c r="BD406">
        <v>-1.3</v>
      </c>
      <c r="BE406">
        <f t="shared" si="189"/>
        <v>-0.43333333333333335</v>
      </c>
    </row>
    <row r="407" spans="1:57">
      <c r="A407">
        <f t="shared" si="191"/>
        <v>1889</v>
      </c>
      <c r="B407" t="s">
        <v>7</v>
      </c>
      <c r="C407">
        <f t="shared" si="179"/>
        <v>1889.6249999999695</v>
      </c>
      <c r="D407">
        <f>'NOAA-AMO-Raw'!I$34</f>
        <v>0.104</v>
      </c>
      <c r="K407">
        <f t="shared" si="171"/>
        <v>0</v>
      </c>
      <c r="N407">
        <f>[2]HadCRUT4!C408</f>
        <v>1883.6249999999695</v>
      </c>
      <c r="O407">
        <f>[2]HadCRUT4!D408</f>
        <v>-0.21099999999999999</v>
      </c>
      <c r="V407">
        <f t="shared" si="172"/>
        <v>-116.37500000003047</v>
      </c>
      <c r="W407">
        <f t="shared" si="173"/>
        <v>-31.561</v>
      </c>
      <c r="X407">
        <f t="shared" si="174"/>
        <v>-31.772000000000002</v>
      </c>
      <c r="Y407">
        <f t="shared" si="185"/>
        <v>-31.641307692307695</v>
      </c>
      <c r="Z407">
        <f t="shared" si="186"/>
        <v>-31.932615384615385</v>
      </c>
      <c r="AB407">
        <v>2012.541666666636</v>
      </c>
      <c r="AC407">
        <v>0.02</v>
      </c>
      <c r="AD407">
        <f t="shared" si="180"/>
        <v>0.12</v>
      </c>
      <c r="AE407">
        <f t="shared" si="175"/>
        <v>0.13999999999999999</v>
      </c>
      <c r="AG407">
        <f t="shared" si="176"/>
        <v>12.541666666636047</v>
      </c>
      <c r="AH407">
        <f t="shared" si="177"/>
        <v>-31.21</v>
      </c>
      <c r="AI407">
        <f t="shared" si="178"/>
        <v>-31.07</v>
      </c>
      <c r="AJ407">
        <f t="shared" si="187"/>
        <v>-31.145384615384614</v>
      </c>
      <c r="AK407">
        <f t="shared" si="188"/>
        <v>-30.940769230769231</v>
      </c>
      <c r="AP407">
        <v>1991.7080000000001</v>
      </c>
      <c r="AQ407">
        <v>352.3</v>
      </c>
      <c r="AR407">
        <f t="shared" si="181"/>
        <v>1361.4731292517008</v>
      </c>
      <c r="AS407">
        <f t="shared" si="183"/>
        <v>1361.5625584671736</v>
      </c>
      <c r="AT407">
        <f t="shared" si="182"/>
        <v>1361.187817522032</v>
      </c>
      <c r="AU407">
        <f t="shared" si="184"/>
        <v>1361.2424823543483</v>
      </c>
      <c r="BB407">
        <f t="shared" si="190"/>
        <v>1886.8749999999702</v>
      </c>
      <c r="BC407">
        <v>188611</v>
      </c>
      <c r="BD407">
        <v>-2.63</v>
      </c>
      <c r="BE407">
        <f t="shared" si="189"/>
        <v>-0.87666666666666659</v>
      </c>
    </row>
    <row r="408" spans="1:57">
      <c r="A408">
        <f t="shared" si="191"/>
        <v>1889</v>
      </c>
      <c r="B408" t="s">
        <v>8</v>
      </c>
      <c r="C408">
        <f t="shared" si="179"/>
        <v>1889.7083333333028</v>
      </c>
      <c r="D408">
        <f>'NOAA-AMO-Raw'!J$34</f>
        <v>0.113</v>
      </c>
      <c r="K408">
        <f t="shared" si="171"/>
        <v>0</v>
      </c>
      <c r="N408">
        <f>[2]HadCRUT4!C409</f>
        <v>1883.7083333333028</v>
      </c>
      <c r="O408">
        <f>[2]HadCRUT4!D409</f>
        <v>-0.28000000000000003</v>
      </c>
      <c r="V408">
        <f t="shared" si="172"/>
        <v>-116.29166666669721</v>
      </c>
      <c r="W408">
        <f t="shared" si="173"/>
        <v>-31.630000000000003</v>
      </c>
      <c r="X408">
        <f t="shared" si="174"/>
        <v>-31.91</v>
      </c>
      <c r="Y408">
        <f t="shared" si="185"/>
        <v>-31.651846153846158</v>
      </c>
      <c r="Z408">
        <f t="shared" si="186"/>
        <v>-31.953692307692311</v>
      </c>
      <c r="AB408">
        <v>2012.6249999999693</v>
      </c>
      <c r="AC408">
        <v>0.08</v>
      </c>
      <c r="AD408">
        <f t="shared" si="180"/>
        <v>0.12</v>
      </c>
      <c r="AE408">
        <f t="shared" si="175"/>
        <v>0.2</v>
      </c>
      <c r="AG408">
        <f t="shared" si="176"/>
        <v>12.624999999969305</v>
      </c>
      <c r="AH408">
        <f t="shared" si="177"/>
        <v>-31.150000000000002</v>
      </c>
      <c r="AI408">
        <f t="shared" si="178"/>
        <v>-30.950000000000003</v>
      </c>
      <c r="AJ408">
        <f t="shared" si="187"/>
        <v>-31.120000000000005</v>
      </c>
      <c r="AK408">
        <f t="shared" si="188"/>
        <v>-30.890000000000004</v>
      </c>
      <c r="AP408">
        <v>1991.7919999999999</v>
      </c>
      <c r="AQ408">
        <v>352.32</v>
      </c>
      <c r="AR408">
        <f t="shared" si="181"/>
        <v>1361.473621140764</v>
      </c>
      <c r="AS408">
        <f t="shared" si="183"/>
        <v>1361.5662287163386</v>
      </c>
      <c r="AT408">
        <f t="shared" si="182"/>
        <v>1361.1881181959563</v>
      </c>
      <c r="AU408">
        <f t="shared" si="184"/>
        <v>1361.2447258443992</v>
      </c>
      <c r="BB408">
        <f t="shared" si="190"/>
        <v>1886.9583333333035</v>
      </c>
      <c r="BC408">
        <v>188612</v>
      </c>
      <c r="BD408">
        <v>-1.79</v>
      </c>
      <c r="BE408">
        <f t="shared" si="189"/>
        <v>-0.59666666666666668</v>
      </c>
    </row>
    <row r="409" spans="1:57">
      <c r="A409">
        <f t="shared" si="191"/>
        <v>1889</v>
      </c>
      <c r="B409" t="s">
        <v>9</v>
      </c>
      <c r="C409">
        <f t="shared" si="179"/>
        <v>1889.791666666636</v>
      </c>
      <c r="D409">
        <f>'NOAA-AMO-Raw'!K$34</f>
        <v>0.112</v>
      </c>
      <c r="K409">
        <f t="shared" si="171"/>
        <v>0</v>
      </c>
      <c r="N409">
        <f>[2]HadCRUT4!C410</f>
        <v>1883.791666666636</v>
      </c>
      <c r="O409">
        <f>[2]HadCRUT4!D410</f>
        <v>-0.38200000000000001</v>
      </c>
      <c r="V409">
        <f t="shared" si="172"/>
        <v>-116.20833333336395</v>
      </c>
      <c r="W409">
        <f t="shared" si="173"/>
        <v>-31.732000000000003</v>
      </c>
      <c r="X409">
        <f t="shared" si="174"/>
        <v>-32.114000000000004</v>
      </c>
      <c r="Y409">
        <f t="shared" si="185"/>
        <v>-31.665846153846157</v>
      </c>
      <c r="Z409">
        <f t="shared" si="186"/>
        <v>-31.981692307692306</v>
      </c>
      <c r="AB409">
        <v>2012.7083333333026</v>
      </c>
      <c r="AC409">
        <v>0.21</v>
      </c>
      <c r="AD409">
        <f t="shared" si="180"/>
        <v>0.12</v>
      </c>
      <c r="AE409">
        <f t="shared" si="175"/>
        <v>0.32999999999999996</v>
      </c>
      <c r="AG409">
        <f t="shared" si="176"/>
        <v>12.708333333302562</v>
      </c>
      <c r="AH409">
        <f t="shared" si="177"/>
        <v>-31.020000000000003</v>
      </c>
      <c r="AI409">
        <f t="shared" si="178"/>
        <v>-30.69</v>
      </c>
      <c r="AJ409">
        <f t="shared" si="187"/>
        <v>-31.094615384615388</v>
      </c>
      <c r="AK409">
        <f t="shared" si="188"/>
        <v>-30.83923076923077</v>
      </c>
      <c r="AP409">
        <v>1991.875</v>
      </c>
      <c r="AQ409">
        <v>353.79</v>
      </c>
      <c r="AR409">
        <f t="shared" si="181"/>
        <v>1361.5097749869178</v>
      </c>
      <c r="AS409">
        <f t="shared" si="183"/>
        <v>1361.5681962725919</v>
      </c>
      <c r="AT409">
        <f t="shared" si="182"/>
        <v>1361.2102177293934</v>
      </c>
      <c r="AU409">
        <f t="shared" si="184"/>
        <v>1361.2459285400962</v>
      </c>
      <c r="BB409">
        <f t="shared" si="190"/>
        <v>1887.0416666666367</v>
      </c>
      <c r="BC409">
        <v>188701</v>
      </c>
      <c r="BD409">
        <v>-0.93</v>
      </c>
      <c r="BE409">
        <f t="shared" si="189"/>
        <v>-0.31</v>
      </c>
    </row>
    <row r="410" spans="1:57">
      <c r="A410">
        <f t="shared" si="191"/>
        <v>1889</v>
      </c>
      <c r="B410" t="s">
        <v>10</v>
      </c>
      <c r="C410">
        <f t="shared" si="179"/>
        <v>1889.8749999999693</v>
      </c>
      <c r="D410">
        <f>'NOAA-AMO-Raw'!L$34</f>
        <v>0.186</v>
      </c>
      <c r="K410">
        <f t="shared" si="171"/>
        <v>0</v>
      </c>
      <c r="N410">
        <f>[2]HadCRUT4!C411</f>
        <v>1883.8749999999693</v>
      </c>
      <c r="O410">
        <f>[2]HadCRUT4!D411</f>
        <v>-0.30499999999999999</v>
      </c>
      <c r="V410">
        <f t="shared" si="172"/>
        <v>-116.1250000000307</v>
      </c>
      <c r="W410">
        <f t="shared" si="173"/>
        <v>-31.655000000000001</v>
      </c>
      <c r="X410">
        <f t="shared" si="174"/>
        <v>-31.96</v>
      </c>
      <c r="Y410">
        <f t="shared" si="185"/>
        <v>-31.666076923076922</v>
      </c>
      <c r="Z410">
        <f t="shared" si="186"/>
        <v>-31.982153846153849</v>
      </c>
      <c r="AB410">
        <v>2012.7916666666358</v>
      </c>
      <c r="AC410">
        <v>0.22</v>
      </c>
      <c r="AD410">
        <f t="shared" si="180"/>
        <v>0.12</v>
      </c>
      <c r="AE410">
        <f t="shared" si="175"/>
        <v>0.33999999999999997</v>
      </c>
      <c r="AG410">
        <f t="shared" si="176"/>
        <v>12.79166666663582</v>
      </c>
      <c r="AH410">
        <f t="shared" si="177"/>
        <v>-31.01</v>
      </c>
      <c r="AI410">
        <f t="shared" si="178"/>
        <v>-30.67</v>
      </c>
      <c r="AJ410">
        <f t="shared" si="187"/>
        <v>-31.087692307692311</v>
      </c>
      <c r="AK410">
        <f t="shared" si="188"/>
        <v>-30.825384615384614</v>
      </c>
      <c r="AP410">
        <v>1991.9580000000001</v>
      </c>
      <c r="AQ410">
        <v>355.07</v>
      </c>
      <c r="AR410">
        <f t="shared" si="181"/>
        <v>1361.5412558869702</v>
      </c>
      <c r="AS410">
        <f t="shared" si="183"/>
        <v>1361.568631405225</v>
      </c>
      <c r="AT410">
        <f t="shared" si="182"/>
        <v>1361.2294608605494</v>
      </c>
      <c r="AU410">
        <f t="shared" si="184"/>
        <v>1361.2461945208754</v>
      </c>
      <c r="BB410">
        <f t="shared" si="190"/>
        <v>1887.12499999997</v>
      </c>
      <c r="BC410">
        <v>188702</v>
      </c>
      <c r="BD410">
        <v>-1.41</v>
      </c>
      <c r="BE410">
        <f t="shared" si="189"/>
        <v>-0.47</v>
      </c>
    </row>
    <row r="411" spans="1:57">
      <c r="A411">
        <f t="shared" si="191"/>
        <v>1889</v>
      </c>
      <c r="B411" t="s">
        <v>11</v>
      </c>
      <c r="C411">
        <f t="shared" si="179"/>
        <v>1889.9583333333026</v>
      </c>
      <c r="D411">
        <f>'NOAA-AMO-Raw'!M$34</f>
        <v>0.06</v>
      </c>
      <c r="K411">
        <f t="shared" si="171"/>
        <v>0</v>
      </c>
      <c r="N411">
        <f>[2]HadCRUT4!C412</f>
        <v>1883.9583333333026</v>
      </c>
      <c r="O411">
        <f>[2]HadCRUT4!D412</f>
        <v>-0.32800000000000001</v>
      </c>
      <c r="V411">
        <f t="shared" si="172"/>
        <v>-116.04166666669744</v>
      </c>
      <c r="W411">
        <f t="shared" si="173"/>
        <v>-31.678000000000001</v>
      </c>
      <c r="X411">
        <f t="shared" si="174"/>
        <v>-32.006</v>
      </c>
      <c r="Y411">
        <f t="shared" si="185"/>
        <v>-31.678230769230769</v>
      </c>
      <c r="Z411">
        <f t="shared" si="186"/>
        <v>-32.006461538461537</v>
      </c>
      <c r="AB411">
        <v>2012.8749999999691</v>
      </c>
      <c r="AC411">
        <v>0.16</v>
      </c>
      <c r="AD411">
        <f t="shared" si="180"/>
        <v>0.12</v>
      </c>
      <c r="AE411">
        <f t="shared" si="175"/>
        <v>0.28000000000000003</v>
      </c>
      <c r="AG411">
        <f t="shared" si="176"/>
        <v>12.874999999969077</v>
      </c>
      <c r="AH411">
        <f t="shared" si="177"/>
        <v>-31.07</v>
      </c>
      <c r="AI411">
        <f t="shared" si="178"/>
        <v>-30.790000000000003</v>
      </c>
      <c r="AJ411">
        <f t="shared" si="187"/>
        <v>-31.09615384615385</v>
      </c>
      <c r="AK411">
        <f t="shared" si="188"/>
        <v>-30.842307692307696</v>
      </c>
      <c r="AP411">
        <v>1992.0419999999999</v>
      </c>
      <c r="AQ411">
        <v>356.17</v>
      </c>
      <c r="AR411">
        <f t="shared" si="181"/>
        <v>1361.5683097854526</v>
      </c>
      <c r="AS411">
        <f t="shared" si="183"/>
        <v>1361.5662665539589</v>
      </c>
      <c r="AT411">
        <f t="shared" si="182"/>
        <v>1361.2459979263867</v>
      </c>
      <c r="AU411">
        <f t="shared" si="184"/>
        <v>1361.2447489731626</v>
      </c>
      <c r="BB411">
        <f t="shared" si="190"/>
        <v>1887.2083333333032</v>
      </c>
      <c r="BC411">
        <v>188703</v>
      </c>
      <c r="BD411">
        <v>-2.04</v>
      </c>
      <c r="BE411">
        <f t="shared" si="189"/>
        <v>-0.68</v>
      </c>
    </row>
    <row r="412" spans="1:57">
      <c r="A412">
        <f t="shared" si="191"/>
        <v>1890</v>
      </c>
      <c r="B412" t="s">
        <v>0</v>
      </c>
      <c r="C412">
        <f t="shared" si="179"/>
        <v>1890.0416666666358</v>
      </c>
      <c r="D412">
        <f>'NOAA-AMO-Raw'!B$35</f>
        <v>0.04</v>
      </c>
      <c r="K412">
        <f t="shared" si="171"/>
        <v>0</v>
      </c>
      <c r="N412">
        <f>[2]HadCRUT4!C413</f>
        <v>1884.0416666666358</v>
      </c>
      <c r="O412">
        <f>[2]HadCRUT4!D413</f>
        <v>-0.41599999999999998</v>
      </c>
      <c r="V412">
        <f t="shared" si="172"/>
        <v>-115.95833333336418</v>
      </c>
      <c r="W412">
        <f t="shared" si="173"/>
        <v>-31.766000000000002</v>
      </c>
      <c r="X412">
        <f t="shared" si="174"/>
        <v>-32.182000000000002</v>
      </c>
      <c r="Y412">
        <f t="shared" si="185"/>
        <v>-31.70130769230769</v>
      </c>
      <c r="Z412">
        <f t="shared" si="186"/>
        <v>-32.052615384615386</v>
      </c>
      <c r="AB412">
        <v>2012.9583333333023</v>
      </c>
      <c r="AC412">
        <v>0.12</v>
      </c>
      <c r="AD412">
        <f t="shared" si="180"/>
        <v>0.12</v>
      </c>
      <c r="AE412">
        <f t="shared" si="175"/>
        <v>0.24</v>
      </c>
      <c r="AG412">
        <f t="shared" si="176"/>
        <v>12.958333333302335</v>
      </c>
      <c r="AH412">
        <f t="shared" si="177"/>
        <v>-31.110000000000003</v>
      </c>
      <c r="AI412">
        <f t="shared" si="178"/>
        <v>-30.87</v>
      </c>
      <c r="AJ412">
        <f t="shared" si="187"/>
        <v>-31.083846153846157</v>
      </c>
      <c r="AK412">
        <f t="shared" si="188"/>
        <v>-30.817692307692308</v>
      </c>
      <c r="AP412">
        <v>1992.125</v>
      </c>
      <c r="AQ412">
        <v>356.93</v>
      </c>
      <c r="AR412">
        <f t="shared" si="181"/>
        <v>1361.5870015698588</v>
      </c>
      <c r="AS412">
        <f t="shared" si="183"/>
        <v>1361.5639773779335</v>
      </c>
      <c r="AT412">
        <f t="shared" si="182"/>
        <v>1361.2574235355105</v>
      </c>
      <c r="AU412">
        <f t="shared" si="184"/>
        <v>1361.2433496829763</v>
      </c>
      <c r="BB412">
        <f t="shared" si="190"/>
        <v>1887.2916666666365</v>
      </c>
      <c r="BC412">
        <v>188704</v>
      </c>
      <c r="BD412">
        <v>-1.49</v>
      </c>
      <c r="BE412">
        <f t="shared" si="189"/>
        <v>-0.49666666666666665</v>
      </c>
    </row>
    <row r="413" spans="1:57">
      <c r="A413">
        <f t="shared" si="191"/>
        <v>1890</v>
      </c>
      <c r="B413" t="s">
        <v>1</v>
      </c>
      <c r="C413">
        <f t="shared" si="179"/>
        <v>1890.1249999999691</v>
      </c>
      <c r="D413">
        <f>'NOAA-AMO-Raw'!C$35</f>
        <v>2.4E-2</v>
      </c>
      <c r="K413">
        <f t="shared" si="171"/>
        <v>0</v>
      </c>
      <c r="N413">
        <f>[2]HadCRUT4!C414</f>
        <v>1884.1249999999691</v>
      </c>
      <c r="O413">
        <f>[2]HadCRUT4!D414</f>
        <v>-0.221</v>
      </c>
      <c r="V413">
        <f t="shared" si="172"/>
        <v>-115.87500000003092</v>
      </c>
      <c r="W413">
        <f t="shared" si="173"/>
        <v>-31.571000000000002</v>
      </c>
      <c r="X413">
        <f t="shared" si="174"/>
        <v>-31.792000000000002</v>
      </c>
      <c r="Y413">
        <f t="shared" si="185"/>
        <v>-31.717923076923075</v>
      </c>
      <c r="Z413">
        <f t="shared" si="186"/>
        <v>-32.085846153846148</v>
      </c>
      <c r="AB413">
        <v>2013.0416666666356</v>
      </c>
      <c r="AC413">
        <v>0.45</v>
      </c>
      <c r="AD413">
        <f t="shared" si="180"/>
        <v>0.12</v>
      </c>
      <c r="AE413">
        <f t="shared" si="175"/>
        <v>0.57000000000000006</v>
      </c>
      <c r="AG413">
        <f t="shared" si="176"/>
        <v>13.041666666635592</v>
      </c>
      <c r="AH413">
        <f t="shared" si="177"/>
        <v>-30.78</v>
      </c>
      <c r="AI413">
        <f t="shared" si="178"/>
        <v>-30.21</v>
      </c>
      <c r="AJ413">
        <f t="shared" si="187"/>
        <v>-31.091538461538462</v>
      </c>
      <c r="AK413">
        <f t="shared" si="188"/>
        <v>-30.833076923076927</v>
      </c>
      <c r="AP413">
        <v>1992.2080000000001</v>
      </c>
      <c r="AQ413">
        <v>357.82</v>
      </c>
      <c r="AR413">
        <f t="shared" si="181"/>
        <v>1361.6088906331763</v>
      </c>
      <c r="AS413">
        <f t="shared" si="183"/>
        <v>1361.5621611721613</v>
      </c>
      <c r="AT413">
        <f t="shared" si="182"/>
        <v>1361.2708035251426</v>
      </c>
      <c r="AU413">
        <f t="shared" si="184"/>
        <v>1361.2422395023327</v>
      </c>
      <c r="BB413">
        <f t="shared" si="190"/>
        <v>1887.3749999999698</v>
      </c>
      <c r="BC413">
        <v>188705</v>
      </c>
      <c r="BD413">
        <v>-0.33</v>
      </c>
      <c r="BE413">
        <f t="shared" si="189"/>
        <v>-0.11</v>
      </c>
    </row>
    <row r="414" spans="1:57">
      <c r="A414">
        <f t="shared" si="191"/>
        <v>1890</v>
      </c>
      <c r="B414" t="s">
        <v>2</v>
      </c>
      <c r="C414">
        <f t="shared" si="179"/>
        <v>1890.2083333333023</v>
      </c>
      <c r="D414">
        <f>'NOAA-AMO-Raw'!D$35</f>
        <v>-0.03</v>
      </c>
      <c r="K414">
        <f t="shared" ref="K414:K477" si="192">K413</f>
        <v>0</v>
      </c>
      <c r="N414">
        <f>[2]HadCRUT4!C415</f>
        <v>1884.2083333333023</v>
      </c>
      <c r="O414">
        <f>[2]HadCRUT4!D415</f>
        <v>-0.46200000000000002</v>
      </c>
      <c r="V414">
        <f t="shared" si="172"/>
        <v>-115.79166666669767</v>
      </c>
      <c r="W414">
        <f t="shared" si="173"/>
        <v>-31.812000000000001</v>
      </c>
      <c r="X414">
        <f t="shared" si="174"/>
        <v>-32.274000000000001</v>
      </c>
      <c r="Y414">
        <f t="shared" si="185"/>
        <v>-31.72823076923077</v>
      </c>
      <c r="Z414">
        <f t="shared" si="186"/>
        <v>-32.106461538461538</v>
      </c>
      <c r="AB414">
        <v>2013.1249999999688</v>
      </c>
      <c r="AC414">
        <v>0.13</v>
      </c>
      <c r="AD414">
        <f t="shared" si="180"/>
        <v>0.12</v>
      </c>
      <c r="AE414">
        <f t="shared" si="175"/>
        <v>0.25</v>
      </c>
      <c r="AG414">
        <f t="shared" si="176"/>
        <v>13.12499999996885</v>
      </c>
      <c r="AH414">
        <f t="shared" si="177"/>
        <v>-31.1</v>
      </c>
      <c r="AI414">
        <f t="shared" si="178"/>
        <v>-30.85</v>
      </c>
      <c r="AJ414">
        <f t="shared" si="187"/>
        <v>-31.08923076923077</v>
      </c>
      <c r="AK414">
        <f t="shared" si="188"/>
        <v>-30.828461538461536</v>
      </c>
      <c r="AP414">
        <v>1992.2919999999999</v>
      </c>
      <c r="AQ414">
        <v>359</v>
      </c>
      <c r="AR414">
        <f t="shared" si="181"/>
        <v>1361.6379120879121</v>
      </c>
      <c r="AS414">
        <f t="shared" si="183"/>
        <v>1361.564071971984</v>
      </c>
      <c r="AT414">
        <f t="shared" si="182"/>
        <v>1361.2885432866769</v>
      </c>
      <c r="AU414">
        <f t="shared" si="184"/>
        <v>1361.243407504885</v>
      </c>
      <c r="BB414">
        <f t="shared" si="190"/>
        <v>1887.458333333303</v>
      </c>
      <c r="BC414">
        <v>188706</v>
      </c>
      <c r="BD414">
        <v>0.69</v>
      </c>
      <c r="BE414">
        <f t="shared" si="189"/>
        <v>0.22999999999999998</v>
      </c>
    </row>
    <row r="415" spans="1:57">
      <c r="A415">
        <f t="shared" si="191"/>
        <v>1890</v>
      </c>
      <c r="B415" t="s">
        <v>3</v>
      </c>
      <c r="C415">
        <f t="shared" si="179"/>
        <v>1890.2916666666356</v>
      </c>
      <c r="D415">
        <f>'NOAA-AMO-Raw'!E$35</f>
        <v>-0.14499999999999999</v>
      </c>
      <c r="K415">
        <f t="shared" si="192"/>
        <v>0</v>
      </c>
      <c r="N415">
        <f>[2]HadCRUT4!C416</f>
        <v>1884.2916666666356</v>
      </c>
      <c r="O415">
        <f>[2]HadCRUT4!D416</f>
        <v>-0.53100000000000003</v>
      </c>
      <c r="V415">
        <f t="shared" si="172"/>
        <v>-115.70833333336441</v>
      </c>
      <c r="W415">
        <f t="shared" si="173"/>
        <v>-31.881</v>
      </c>
      <c r="X415">
        <f t="shared" si="174"/>
        <v>-32.411999999999999</v>
      </c>
      <c r="Y415">
        <f t="shared" si="185"/>
        <v>-31.731923076923074</v>
      </c>
      <c r="Z415">
        <f t="shared" si="186"/>
        <v>-32.113846153846154</v>
      </c>
      <c r="AB415">
        <v>2013.2083333333021</v>
      </c>
      <c r="AC415">
        <v>0.11</v>
      </c>
      <c r="AD415">
        <f t="shared" si="180"/>
        <v>0.12</v>
      </c>
      <c r="AE415">
        <f t="shared" si="175"/>
        <v>0.22999999999999998</v>
      </c>
      <c r="AG415">
        <f t="shared" si="176"/>
        <v>13.208333333302107</v>
      </c>
      <c r="AH415">
        <f t="shared" si="177"/>
        <v>-31.12</v>
      </c>
      <c r="AI415">
        <f t="shared" si="178"/>
        <v>-30.89</v>
      </c>
      <c r="AJ415">
        <f t="shared" si="187"/>
        <v>-31.078461538461536</v>
      </c>
      <c r="AK415">
        <f t="shared" si="188"/>
        <v>-30.806923076923081</v>
      </c>
      <c r="AP415">
        <v>1992.375</v>
      </c>
      <c r="AQ415">
        <v>359.55</v>
      </c>
      <c r="AR415">
        <f t="shared" si="181"/>
        <v>1361.6514390371533</v>
      </c>
      <c r="AS415">
        <f t="shared" si="183"/>
        <v>1361.567761139959</v>
      </c>
      <c r="AT415">
        <f t="shared" si="182"/>
        <v>1361.2968118195956</v>
      </c>
      <c r="AU415">
        <f t="shared" si="184"/>
        <v>1361.2456625593172</v>
      </c>
      <c r="BB415">
        <f t="shared" si="190"/>
        <v>1887.5416666666363</v>
      </c>
      <c r="BC415">
        <v>188707</v>
      </c>
      <c r="BD415">
        <v>1.54</v>
      </c>
      <c r="BE415">
        <f t="shared" si="189"/>
        <v>0.51333333333333331</v>
      </c>
    </row>
    <row r="416" spans="1:57">
      <c r="A416">
        <f t="shared" si="191"/>
        <v>1890</v>
      </c>
      <c r="B416" t="s">
        <v>4</v>
      </c>
      <c r="C416">
        <f t="shared" si="179"/>
        <v>1890.3749999999688</v>
      </c>
      <c r="D416">
        <f>'NOAA-AMO-Raw'!F$35</f>
        <v>-0.13800000000000001</v>
      </c>
      <c r="K416">
        <f t="shared" si="192"/>
        <v>0</v>
      </c>
      <c r="N416">
        <f>[2]HadCRUT4!C417</f>
        <v>1884.3749999999688</v>
      </c>
      <c r="O416">
        <f>[2]HadCRUT4!D417</f>
        <v>-0.39600000000000002</v>
      </c>
      <c r="V416">
        <f t="shared" si="172"/>
        <v>-115.62500000003115</v>
      </c>
      <c r="W416">
        <f t="shared" si="173"/>
        <v>-31.746000000000002</v>
      </c>
      <c r="X416">
        <f t="shared" si="174"/>
        <v>-32.142000000000003</v>
      </c>
      <c r="Y416">
        <f t="shared" si="185"/>
        <v>-31.746000000000002</v>
      </c>
      <c r="Z416">
        <f t="shared" si="186"/>
        <v>-32.142000000000003</v>
      </c>
      <c r="AB416">
        <v>2013.2916666666354</v>
      </c>
      <c r="AC416">
        <v>0.05</v>
      </c>
      <c r="AD416">
        <f t="shared" si="180"/>
        <v>0.12</v>
      </c>
      <c r="AE416">
        <f t="shared" si="175"/>
        <v>0.16999999999999998</v>
      </c>
      <c r="AG416">
        <f t="shared" si="176"/>
        <v>13.291666666635365</v>
      </c>
      <c r="AH416">
        <f t="shared" si="177"/>
        <v>-31.18</v>
      </c>
      <c r="AI416">
        <f t="shared" si="178"/>
        <v>-31.01</v>
      </c>
      <c r="AJ416">
        <f t="shared" si="187"/>
        <v>-31.080000000000002</v>
      </c>
      <c r="AK416">
        <f t="shared" si="188"/>
        <v>-30.810000000000002</v>
      </c>
      <c r="AP416">
        <v>1992.4580000000001</v>
      </c>
      <c r="AQ416">
        <v>359.32</v>
      </c>
      <c r="AR416">
        <f t="shared" si="181"/>
        <v>1361.6457823129251</v>
      </c>
      <c r="AS416">
        <f t="shared" si="183"/>
        <v>1361.5710530129213</v>
      </c>
      <c r="AT416">
        <f t="shared" si="182"/>
        <v>1361.293354069466</v>
      </c>
      <c r="AU416">
        <f t="shared" si="184"/>
        <v>1361.2476747617338</v>
      </c>
      <c r="BB416">
        <f t="shared" si="190"/>
        <v>1887.6249999999695</v>
      </c>
      <c r="BC416">
        <v>188708</v>
      </c>
      <c r="BD416">
        <v>-0.87</v>
      </c>
      <c r="BE416">
        <f t="shared" si="189"/>
        <v>-0.28999999999999998</v>
      </c>
    </row>
    <row r="417" spans="1:57">
      <c r="A417">
        <f t="shared" si="191"/>
        <v>1890</v>
      </c>
      <c r="B417" t="s">
        <v>5</v>
      </c>
      <c r="C417">
        <f t="shared" si="179"/>
        <v>1890.4583333333021</v>
      </c>
      <c r="D417">
        <f>'NOAA-AMO-Raw'!G$35</f>
        <v>-9.2999999999999999E-2</v>
      </c>
      <c r="K417">
        <f t="shared" si="192"/>
        <v>0</v>
      </c>
      <c r="N417">
        <f>[2]HadCRUT4!C418</f>
        <v>1884.4583333333021</v>
      </c>
      <c r="O417">
        <f>[2]HadCRUT4!D418</f>
        <v>-0.41399999999999998</v>
      </c>
      <c r="V417">
        <f t="shared" si="172"/>
        <v>-115.54166666669789</v>
      </c>
      <c r="W417">
        <f t="shared" si="173"/>
        <v>-31.764000000000003</v>
      </c>
      <c r="X417">
        <f t="shared" si="174"/>
        <v>-32.178000000000004</v>
      </c>
      <c r="Y417">
        <f t="shared" si="185"/>
        <v>-31.754461538461538</v>
      </c>
      <c r="Z417">
        <f t="shared" si="186"/>
        <v>-32.158923076923081</v>
      </c>
      <c r="AB417">
        <v>2013.3749999999686</v>
      </c>
      <c r="AC417">
        <v>0</v>
      </c>
      <c r="AD417">
        <f t="shared" si="180"/>
        <v>0.12</v>
      </c>
      <c r="AE417">
        <f t="shared" si="175"/>
        <v>0.12</v>
      </c>
      <c r="AG417">
        <f t="shared" si="176"/>
        <v>13.374999999968622</v>
      </c>
      <c r="AH417">
        <f t="shared" si="177"/>
        <v>-31.23</v>
      </c>
      <c r="AI417">
        <f t="shared" si="178"/>
        <v>-31.110000000000003</v>
      </c>
      <c r="AJ417">
        <f t="shared" si="187"/>
        <v>-31.093076923076925</v>
      </c>
      <c r="AK417">
        <f t="shared" si="188"/>
        <v>-30.836153846153852</v>
      </c>
      <c r="AP417">
        <v>1992.5419999999999</v>
      </c>
      <c r="AQ417">
        <v>356.85</v>
      </c>
      <c r="AR417">
        <f t="shared" si="181"/>
        <v>1361.5850340136055</v>
      </c>
      <c r="AS417">
        <f t="shared" si="183"/>
        <v>1361.574439479934</v>
      </c>
      <c r="AT417">
        <f t="shared" si="182"/>
        <v>1361.2562208398133</v>
      </c>
      <c r="AU417">
        <f t="shared" si="184"/>
        <v>1361.2497447860587</v>
      </c>
      <c r="BB417">
        <f t="shared" si="190"/>
        <v>1887.7083333333028</v>
      </c>
      <c r="BC417">
        <v>188709</v>
      </c>
      <c r="BD417">
        <v>-1.96</v>
      </c>
      <c r="BE417">
        <f t="shared" si="189"/>
        <v>-0.65333333333333332</v>
      </c>
    </row>
    <row r="418" spans="1:57">
      <c r="A418">
        <f t="shared" si="191"/>
        <v>1890</v>
      </c>
      <c r="B418" t="s">
        <v>6</v>
      </c>
      <c r="C418">
        <f t="shared" si="179"/>
        <v>1890.5416666666354</v>
      </c>
      <c r="D418">
        <f>'NOAA-AMO-Raw'!H$35</f>
        <v>-0.246</v>
      </c>
      <c r="K418">
        <f t="shared" si="192"/>
        <v>0</v>
      </c>
      <c r="N418">
        <f>[2]HadCRUT4!C419</f>
        <v>1884.5416666666354</v>
      </c>
      <c r="O418">
        <f>[2]HadCRUT4!D419</f>
        <v>-0.42499999999999999</v>
      </c>
      <c r="V418">
        <f t="shared" si="172"/>
        <v>-115.45833333336464</v>
      </c>
      <c r="W418">
        <f t="shared" si="173"/>
        <v>-31.775000000000002</v>
      </c>
      <c r="X418">
        <f t="shared" si="174"/>
        <v>-32.200000000000003</v>
      </c>
      <c r="Y418">
        <f t="shared" si="185"/>
        <v>-31.768230769230776</v>
      </c>
      <c r="Z418">
        <f t="shared" si="186"/>
        <v>-32.186461538461536</v>
      </c>
      <c r="AB418">
        <v>2013.4583333333019</v>
      </c>
      <c r="AC418">
        <v>0.21</v>
      </c>
      <c r="AD418">
        <f t="shared" si="180"/>
        <v>0.12</v>
      </c>
      <c r="AE418">
        <f t="shared" si="175"/>
        <v>0.32999999999999996</v>
      </c>
      <c r="AG418">
        <f t="shared" si="176"/>
        <v>13.45833333330188</v>
      </c>
      <c r="AH418">
        <f t="shared" si="177"/>
        <v>-31.020000000000003</v>
      </c>
      <c r="AI418">
        <f t="shared" si="178"/>
        <v>-30.69</v>
      </c>
      <c r="AJ418">
        <f t="shared" si="187"/>
        <v>-31.094615384615388</v>
      </c>
      <c r="AK418">
        <f t="shared" si="188"/>
        <v>-30.83923076923077</v>
      </c>
      <c r="AP418">
        <v>1992.625</v>
      </c>
      <c r="AQ418">
        <v>354.91</v>
      </c>
      <c r="AR418">
        <f t="shared" si="181"/>
        <v>1361.5373207744638</v>
      </c>
      <c r="AS418">
        <f t="shared" si="183"/>
        <v>1361.5765205490482</v>
      </c>
      <c r="AT418">
        <f t="shared" si="182"/>
        <v>1361.2270554691549</v>
      </c>
      <c r="AU418">
        <f t="shared" si="184"/>
        <v>1361.2510168680465</v>
      </c>
      <c r="BB418">
        <f t="shared" si="190"/>
        <v>1887.791666666636</v>
      </c>
      <c r="BC418">
        <v>188710</v>
      </c>
      <c r="BD418">
        <v>-1.33</v>
      </c>
      <c r="BE418">
        <f t="shared" si="189"/>
        <v>-0.44333333333333336</v>
      </c>
    </row>
    <row r="419" spans="1:57">
      <c r="A419">
        <f t="shared" si="191"/>
        <v>1890</v>
      </c>
      <c r="B419" t="s">
        <v>7</v>
      </c>
      <c r="C419">
        <f t="shared" si="179"/>
        <v>1890.6249999999686</v>
      </c>
      <c r="D419">
        <f>'NOAA-AMO-Raw'!I$35</f>
        <v>-0.29099999999999998</v>
      </c>
      <c r="K419">
        <f t="shared" si="192"/>
        <v>0</v>
      </c>
      <c r="N419">
        <f>[2]HadCRUT4!C420</f>
        <v>1884.6249999999686</v>
      </c>
      <c r="O419">
        <f>[2]HadCRUT4!D420</f>
        <v>-0.41199999999999998</v>
      </c>
      <c r="V419">
        <f t="shared" si="172"/>
        <v>-115.37500000003138</v>
      </c>
      <c r="W419">
        <f t="shared" si="173"/>
        <v>-31.762</v>
      </c>
      <c r="X419">
        <f t="shared" si="174"/>
        <v>-32.173999999999999</v>
      </c>
      <c r="Y419">
        <f t="shared" si="185"/>
        <v>-31.767846153846161</v>
      </c>
      <c r="Z419">
        <f t="shared" si="186"/>
        <v>-32.185692307692307</v>
      </c>
      <c r="AB419">
        <v>2013.5416666666351</v>
      </c>
      <c r="AC419">
        <v>0.04</v>
      </c>
      <c r="AD419">
        <f t="shared" si="180"/>
        <v>0.12</v>
      </c>
      <c r="AE419">
        <f t="shared" si="175"/>
        <v>0.16</v>
      </c>
      <c r="AG419">
        <f t="shared" si="176"/>
        <v>13.541666666635138</v>
      </c>
      <c r="AH419">
        <f t="shared" si="177"/>
        <v>-31.19</v>
      </c>
      <c r="AI419">
        <f t="shared" si="178"/>
        <v>-31.03</v>
      </c>
      <c r="AJ419">
        <f t="shared" si="187"/>
        <v>-31.088461538461537</v>
      </c>
      <c r="AK419">
        <f t="shared" si="188"/>
        <v>-30.826923076923077</v>
      </c>
      <c r="AP419">
        <v>1992.7080000000001</v>
      </c>
      <c r="AQ419">
        <v>352.93</v>
      </c>
      <c r="AR419">
        <f t="shared" si="181"/>
        <v>1361.4886237571952</v>
      </c>
      <c r="AS419">
        <f t="shared" si="183"/>
        <v>1361.5792259388966</v>
      </c>
      <c r="AT419">
        <f t="shared" si="182"/>
        <v>1361.1972887506479</v>
      </c>
      <c r="AU419">
        <f t="shared" si="184"/>
        <v>1361.25267057463</v>
      </c>
      <c r="BB419">
        <f t="shared" si="190"/>
        <v>1887.8749999999693</v>
      </c>
      <c r="BC419">
        <v>188711</v>
      </c>
      <c r="BD419">
        <v>-0.97</v>
      </c>
      <c r="BE419">
        <f t="shared" si="189"/>
        <v>-0.32333333333333331</v>
      </c>
    </row>
    <row r="420" spans="1:57">
      <c r="A420">
        <f t="shared" si="191"/>
        <v>1890</v>
      </c>
      <c r="B420" t="s">
        <v>8</v>
      </c>
      <c r="C420">
        <f t="shared" si="179"/>
        <v>1890.7083333333019</v>
      </c>
      <c r="D420">
        <f>'NOAA-AMO-Raw'!J$35</f>
        <v>-0.25</v>
      </c>
      <c r="K420">
        <f t="shared" si="192"/>
        <v>0</v>
      </c>
      <c r="N420">
        <f>[2]HadCRUT4!C421</f>
        <v>1884.7083333333019</v>
      </c>
      <c r="O420">
        <f>[2]HadCRUT4!D421</f>
        <v>-0.34499999999999997</v>
      </c>
      <c r="V420">
        <f t="shared" si="172"/>
        <v>-115.29166666669812</v>
      </c>
      <c r="W420">
        <f t="shared" si="173"/>
        <v>-31.695</v>
      </c>
      <c r="X420">
        <f t="shared" si="174"/>
        <v>-32.04</v>
      </c>
      <c r="Y420">
        <f t="shared" si="185"/>
        <v>-31.788000000000007</v>
      </c>
      <c r="Z420">
        <f t="shared" si="186"/>
        <v>-32.226000000000006</v>
      </c>
      <c r="AB420">
        <v>2013.6249999999684</v>
      </c>
      <c r="AC420">
        <v>0.05</v>
      </c>
      <c r="AD420">
        <f t="shared" si="180"/>
        <v>0.12</v>
      </c>
      <c r="AE420">
        <f t="shared" si="175"/>
        <v>0.16999999999999998</v>
      </c>
      <c r="AG420">
        <f t="shared" si="176"/>
        <v>13.624999999968395</v>
      </c>
      <c r="AH420">
        <f t="shared" si="177"/>
        <v>-31.18</v>
      </c>
      <c r="AI420">
        <f t="shared" si="178"/>
        <v>-31.01</v>
      </c>
      <c r="AJ420">
        <f t="shared" si="187"/>
        <v>-31.112307692307692</v>
      </c>
      <c r="AK420">
        <f t="shared" si="188"/>
        <v>-30.874615384615382</v>
      </c>
      <c r="AP420">
        <v>1992.7919999999999</v>
      </c>
      <c r="AQ420">
        <v>353.31</v>
      </c>
      <c r="AR420">
        <f t="shared" si="181"/>
        <v>1361.4979696493983</v>
      </c>
      <c r="AS420">
        <f t="shared" si="183"/>
        <v>1361.5819691663648</v>
      </c>
      <c r="AT420">
        <f t="shared" si="182"/>
        <v>1361.2030015552098</v>
      </c>
      <c r="AU420">
        <f t="shared" si="184"/>
        <v>1361.2543474099771</v>
      </c>
      <c r="BB420">
        <f t="shared" si="190"/>
        <v>1887.9583333333026</v>
      </c>
      <c r="BC420">
        <v>188712</v>
      </c>
      <c r="BD420">
        <v>-1.07</v>
      </c>
      <c r="BE420">
        <f t="shared" si="189"/>
        <v>-0.35666666666666669</v>
      </c>
    </row>
    <row r="421" spans="1:57">
      <c r="A421">
        <f t="shared" si="191"/>
        <v>1890</v>
      </c>
      <c r="B421" t="s">
        <v>9</v>
      </c>
      <c r="C421">
        <f t="shared" si="179"/>
        <v>1890.7916666666351</v>
      </c>
      <c r="D421">
        <f>'NOAA-AMO-Raw'!K$35</f>
        <v>-7.2999999999999995E-2</v>
      </c>
      <c r="K421">
        <f t="shared" si="192"/>
        <v>0</v>
      </c>
      <c r="N421">
        <f>[2]HadCRUT4!C422</f>
        <v>1884.7916666666351</v>
      </c>
      <c r="O421">
        <f>[2]HadCRUT4!D422</f>
        <v>-0.32800000000000001</v>
      </c>
      <c r="V421">
        <f t="shared" si="172"/>
        <v>-115.20833333336486</v>
      </c>
      <c r="W421">
        <f t="shared" si="173"/>
        <v>-31.678000000000001</v>
      </c>
      <c r="X421">
        <f t="shared" si="174"/>
        <v>-32.006</v>
      </c>
      <c r="Y421">
        <f t="shared" si="185"/>
        <v>-31.788769230769237</v>
      </c>
      <c r="Z421">
        <f t="shared" si="186"/>
        <v>-32.227538461538465</v>
      </c>
      <c r="AB421">
        <v>2013.7083333333017</v>
      </c>
      <c r="AC421">
        <v>0.22</v>
      </c>
      <c r="AD421">
        <f t="shared" si="180"/>
        <v>0.12</v>
      </c>
      <c r="AE421">
        <f t="shared" si="175"/>
        <v>0.33999999999999997</v>
      </c>
      <c r="AG421">
        <f t="shared" si="176"/>
        <v>13.708333333301653</v>
      </c>
      <c r="AH421">
        <f t="shared" si="177"/>
        <v>-31.01</v>
      </c>
      <c r="AI421">
        <f t="shared" si="178"/>
        <v>-30.67</v>
      </c>
      <c r="AJ421">
        <f t="shared" si="187"/>
        <v>-31.11461538461538</v>
      </c>
      <c r="AK421">
        <f t="shared" si="188"/>
        <v>-30.879230769230769</v>
      </c>
      <c r="AP421">
        <v>1992.875</v>
      </c>
      <c r="AQ421">
        <v>354.27</v>
      </c>
      <c r="AR421">
        <f t="shared" si="181"/>
        <v>1361.5215803244375</v>
      </c>
      <c r="AS421">
        <f t="shared" si="183"/>
        <v>1361.58422050477</v>
      </c>
      <c r="AT421">
        <f t="shared" si="182"/>
        <v>1361.2174339035769</v>
      </c>
      <c r="AU421">
        <f t="shared" si="184"/>
        <v>1361.2557235714</v>
      </c>
      <c r="BB421">
        <f t="shared" si="190"/>
        <v>1888.0416666666358</v>
      </c>
      <c r="BC421">
        <v>188801</v>
      </c>
      <c r="BD421">
        <v>-0.98</v>
      </c>
      <c r="BE421">
        <f t="shared" si="189"/>
        <v>-0.32666666666666666</v>
      </c>
    </row>
    <row r="422" spans="1:57">
      <c r="A422">
        <f t="shared" si="191"/>
        <v>1890</v>
      </c>
      <c r="B422" t="s">
        <v>10</v>
      </c>
      <c r="C422">
        <f t="shared" si="179"/>
        <v>1890.8749999999684</v>
      </c>
      <c r="D422">
        <f>'NOAA-AMO-Raw'!L$35</f>
        <v>-0.26200000000000001</v>
      </c>
      <c r="K422">
        <f t="shared" si="192"/>
        <v>0</v>
      </c>
      <c r="N422">
        <f>[2]HadCRUT4!C423</f>
        <v>1884.8749999999684</v>
      </c>
      <c r="O422">
        <f>[2]HadCRUT4!D423</f>
        <v>-0.56499999999999995</v>
      </c>
      <c r="V422">
        <f t="shared" si="172"/>
        <v>-115.1250000000316</v>
      </c>
      <c r="W422">
        <f t="shared" si="173"/>
        <v>-31.915000000000003</v>
      </c>
      <c r="X422">
        <f t="shared" si="174"/>
        <v>-32.480000000000004</v>
      </c>
      <c r="Y422">
        <f t="shared" si="185"/>
        <v>-31.787923076923086</v>
      </c>
      <c r="Z422">
        <f t="shared" si="186"/>
        <v>-32.225846153846156</v>
      </c>
      <c r="AB422">
        <v>2013.7916666666349</v>
      </c>
      <c r="AC422">
        <v>0.19</v>
      </c>
      <c r="AD422">
        <f t="shared" si="180"/>
        <v>0.12</v>
      </c>
      <c r="AE422">
        <f t="shared" si="175"/>
        <v>0.31</v>
      </c>
      <c r="AG422">
        <f t="shared" si="176"/>
        <v>13.79166666663491</v>
      </c>
      <c r="AH422">
        <f t="shared" si="177"/>
        <v>-31.040000000000003</v>
      </c>
      <c r="AI422">
        <f t="shared" si="178"/>
        <v>-30.73</v>
      </c>
      <c r="AJ422">
        <f t="shared" si="187"/>
        <v>-31.11461538461538</v>
      </c>
      <c r="AK422">
        <f t="shared" si="188"/>
        <v>-30.879230769230766</v>
      </c>
      <c r="AP422">
        <v>1992.9580000000001</v>
      </c>
      <c r="AQ422">
        <v>355.53</v>
      </c>
      <c r="AR422">
        <f t="shared" si="181"/>
        <v>1361.5525693354266</v>
      </c>
      <c r="AS422">
        <f t="shared" si="183"/>
        <v>1361.5841637483395</v>
      </c>
      <c r="AT422">
        <f t="shared" si="182"/>
        <v>1361.2363763608087</v>
      </c>
      <c r="AU422">
        <f t="shared" si="184"/>
        <v>1361.2556888782549</v>
      </c>
      <c r="BB422">
        <f t="shared" si="190"/>
        <v>1888.1249999999691</v>
      </c>
      <c r="BC422">
        <v>188802</v>
      </c>
      <c r="BD422">
        <v>-0.11</v>
      </c>
      <c r="BE422">
        <f t="shared" si="189"/>
        <v>-3.6666666666666667E-2</v>
      </c>
    </row>
    <row r="423" spans="1:57">
      <c r="A423">
        <f t="shared" si="191"/>
        <v>1890</v>
      </c>
      <c r="B423" t="s">
        <v>11</v>
      </c>
      <c r="C423">
        <f t="shared" si="179"/>
        <v>1890.9583333333017</v>
      </c>
      <c r="D423">
        <f>'NOAA-AMO-Raw'!M$35</f>
        <v>-0.23899999999999999</v>
      </c>
      <c r="K423">
        <f t="shared" si="192"/>
        <v>0</v>
      </c>
      <c r="N423">
        <f>[2]HadCRUT4!C424</f>
        <v>1884.9583333333017</v>
      </c>
      <c r="O423">
        <f>[2]HadCRUT4!D424</f>
        <v>-0.41499999999999998</v>
      </c>
      <c r="V423">
        <f t="shared" si="172"/>
        <v>-115.04166666669835</v>
      </c>
      <c r="W423">
        <f t="shared" si="173"/>
        <v>-31.765000000000001</v>
      </c>
      <c r="X423">
        <f t="shared" si="174"/>
        <v>-32.18</v>
      </c>
      <c r="Y423">
        <f t="shared" si="185"/>
        <v>-31.795000000000002</v>
      </c>
      <c r="Z423">
        <f t="shared" si="186"/>
        <v>-32.240000000000009</v>
      </c>
      <c r="AB423">
        <v>2013.8749999999682</v>
      </c>
      <c r="AC423">
        <v>0.05</v>
      </c>
      <c r="AD423">
        <f t="shared" si="180"/>
        <v>0.12</v>
      </c>
      <c r="AE423">
        <f t="shared" si="175"/>
        <v>0.16999999999999998</v>
      </c>
      <c r="AG423">
        <f t="shared" si="176"/>
        <v>13.874999999968168</v>
      </c>
      <c r="AH423">
        <f t="shared" si="177"/>
        <v>-31.18</v>
      </c>
      <c r="AI423">
        <f t="shared" si="178"/>
        <v>-31.01</v>
      </c>
      <c r="AJ423">
        <f t="shared" si="187"/>
        <v>-31.1</v>
      </c>
      <c r="AK423">
        <f t="shared" si="188"/>
        <v>-30.85</v>
      </c>
      <c r="AP423">
        <v>1993.0419999999999</v>
      </c>
      <c r="AQ423">
        <v>356.86</v>
      </c>
      <c r="AR423">
        <f t="shared" si="181"/>
        <v>1361.5852799581371</v>
      </c>
      <c r="AS423">
        <f t="shared" si="183"/>
        <v>1361.5805691744151</v>
      </c>
      <c r="AT423">
        <f t="shared" si="182"/>
        <v>1361.2563711767755</v>
      </c>
      <c r="AU423">
        <f t="shared" si="184"/>
        <v>1361.2534916457309</v>
      </c>
      <c r="BB423">
        <f t="shared" si="190"/>
        <v>1888.2083333333023</v>
      </c>
      <c r="BC423">
        <v>188803</v>
      </c>
      <c r="BD423">
        <v>0.1</v>
      </c>
      <c r="BE423">
        <f t="shared" si="189"/>
        <v>3.3333333333333333E-2</v>
      </c>
    </row>
    <row r="424" spans="1:57">
      <c r="A424">
        <f t="shared" si="191"/>
        <v>1891</v>
      </c>
      <c r="B424" t="s">
        <v>0</v>
      </c>
      <c r="C424">
        <f t="shared" si="179"/>
        <v>1891.0416666666349</v>
      </c>
      <c r="D424">
        <f>'NOAA-AMO-Raw'!B$36</f>
        <v>-0.26600000000000001</v>
      </c>
      <c r="K424">
        <f t="shared" si="192"/>
        <v>0</v>
      </c>
      <c r="N424">
        <f>[2]HadCRUT4!C425</f>
        <v>1885.0416666666349</v>
      </c>
      <c r="O424">
        <f>[2]HadCRUT4!D425</f>
        <v>-0.50700000000000001</v>
      </c>
      <c r="V424">
        <f t="shared" si="172"/>
        <v>-114.95833333336509</v>
      </c>
      <c r="W424">
        <f t="shared" si="173"/>
        <v>-31.857000000000003</v>
      </c>
      <c r="X424">
        <f t="shared" si="174"/>
        <v>-32.364000000000004</v>
      </c>
      <c r="Y424">
        <f t="shared" si="185"/>
        <v>-31.787230769230771</v>
      </c>
      <c r="Z424">
        <f t="shared" si="186"/>
        <v>-32.22446153846154</v>
      </c>
      <c r="AB424">
        <v>2013.9583333333014</v>
      </c>
      <c r="AC424">
        <v>0.14000000000000001</v>
      </c>
      <c r="AD424">
        <f t="shared" si="180"/>
        <v>0.12</v>
      </c>
      <c r="AE424">
        <f t="shared" si="175"/>
        <v>0.26</v>
      </c>
      <c r="AG424">
        <f t="shared" si="176"/>
        <v>13.958333333301425</v>
      </c>
      <c r="AH424">
        <f t="shared" si="177"/>
        <v>-31.09</v>
      </c>
      <c r="AI424">
        <f t="shared" si="178"/>
        <v>-30.830000000000002</v>
      </c>
      <c r="AJ424">
        <f t="shared" si="187"/>
        <v>-31.080769230769235</v>
      </c>
      <c r="AK424">
        <f t="shared" si="188"/>
        <v>-30.811538461538461</v>
      </c>
      <c r="AP424">
        <v>1993.125</v>
      </c>
      <c r="AQ424">
        <v>357.27</v>
      </c>
      <c r="AR424">
        <f t="shared" si="181"/>
        <v>1361.5953636839351</v>
      </c>
      <c r="AS424">
        <f t="shared" si="183"/>
        <v>1361.5779394598078</v>
      </c>
      <c r="AT424">
        <f t="shared" si="182"/>
        <v>1361.2625349922239</v>
      </c>
      <c r="AU424">
        <f t="shared" si="184"/>
        <v>1361.2518841966742</v>
      </c>
      <c r="BB424">
        <f t="shared" si="190"/>
        <v>1888.2916666666356</v>
      </c>
      <c r="BC424">
        <v>188804</v>
      </c>
      <c r="BD424">
        <v>0.02</v>
      </c>
      <c r="BE424">
        <f t="shared" si="189"/>
        <v>6.6666666666666671E-3</v>
      </c>
    </row>
    <row r="425" spans="1:57">
      <c r="A425">
        <f t="shared" si="191"/>
        <v>1891</v>
      </c>
      <c r="B425" t="s">
        <v>1</v>
      </c>
      <c r="C425">
        <f t="shared" si="179"/>
        <v>1891.1249999999682</v>
      </c>
      <c r="D425">
        <f>'NOAA-AMO-Raw'!C$36</f>
        <v>-7.5999999999999998E-2</v>
      </c>
      <c r="K425">
        <f t="shared" si="192"/>
        <v>0</v>
      </c>
      <c r="N425">
        <f>[2]HadCRUT4!C426</f>
        <v>1885.1249999999682</v>
      </c>
      <c r="O425">
        <f>[2]HadCRUT4!D426</f>
        <v>-0.41099999999999998</v>
      </c>
      <c r="V425">
        <f t="shared" si="172"/>
        <v>-114.87500000003183</v>
      </c>
      <c r="W425">
        <f t="shared" si="173"/>
        <v>-31.761000000000003</v>
      </c>
      <c r="X425">
        <f t="shared" si="174"/>
        <v>-32.172000000000004</v>
      </c>
      <c r="Y425">
        <f t="shared" si="185"/>
        <v>-31.793769230769232</v>
      </c>
      <c r="Z425">
        <f t="shared" si="186"/>
        <v>-32.237538461538456</v>
      </c>
      <c r="AB425">
        <v>2014.0416666666347</v>
      </c>
      <c r="AC425">
        <v>0.2</v>
      </c>
      <c r="AD425">
        <f t="shared" si="180"/>
        <v>0.12</v>
      </c>
      <c r="AE425">
        <f t="shared" si="175"/>
        <v>0.32</v>
      </c>
      <c r="AG425">
        <f t="shared" si="176"/>
        <v>14.041666666634683</v>
      </c>
      <c r="AH425">
        <f t="shared" si="177"/>
        <v>-31.03</v>
      </c>
      <c r="AI425">
        <f t="shared" si="178"/>
        <v>-30.71</v>
      </c>
      <c r="AJ425">
        <f t="shared" si="187"/>
        <v>-31.080769230769235</v>
      </c>
      <c r="AK425">
        <f t="shared" si="188"/>
        <v>-30.811538461538468</v>
      </c>
      <c r="AP425">
        <v>1993.2080000000001</v>
      </c>
      <c r="AQ425">
        <v>358.36</v>
      </c>
      <c r="AR425">
        <f t="shared" si="181"/>
        <v>1361.6221716378859</v>
      </c>
      <c r="AS425">
        <f t="shared" si="183"/>
        <v>1361.5764070361874</v>
      </c>
      <c r="AT425">
        <f t="shared" si="182"/>
        <v>1361.2789217210989</v>
      </c>
      <c r="AU425">
        <f t="shared" si="184"/>
        <v>1361.2509474817562</v>
      </c>
      <c r="BB425">
        <f t="shared" si="190"/>
        <v>1888.3749999999688</v>
      </c>
      <c r="BC425">
        <v>188805</v>
      </c>
      <c r="BD425">
        <v>1.48</v>
      </c>
      <c r="BE425">
        <f t="shared" si="189"/>
        <v>0.49333333333333335</v>
      </c>
    </row>
    <row r="426" spans="1:57">
      <c r="A426">
        <f t="shared" si="191"/>
        <v>1891</v>
      </c>
      <c r="B426" t="s">
        <v>2</v>
      </c>
      <c r="C426">
        <f t="shared" si="179"/>
        <v>1891.2083333333014</v>
      </c>
      <c r="D426">
        <f>'NOAA-AMO-Raw'!D$36</f>
        <v>8.4000000000000005E-2</v>
      </c>
      <c r="K426">
        <f t="shared" si="192"/>
        <v>0</v>
      </c>
      <c r="N426">
        <f>[2]HadCRUT4!C427</f>
        <v>1885.2083333333014</v>
      </c>
      <c r="O426">
        <f>[2]HadCRUT4!D427</f>
        <v>-0.48299999999999998</v>
      </c>
      <c r="V426">
        <f t="shared" si="172"/>
        <v>-114.79166666669857</v>
      </c>
      <c r="W426">
        <f t="shared" si="173"/>
        <v>-31.833000000000002</v>
      </c>
      <c r="X426">
        <f t="shared" si="174"/>
        <v>-32.316000000000003</v>
      </c>
      <c r="Y426">
        <f t="shared" si="185"/>
        <v>-31.787692307692314</v>
      </c>
      <c r="Z426">
        <f t="shared" si="186"/>
        <v>-32.225384615384613</v>
      </c>
      <c r="AB426">
        <v>2014.1249999999679</v>
      </c>
      <c r="AC426">
        <v>0.14000000000000001</v>
      </c>
      <c r="AD426">
        <f t="shared" si="180"/>
        <v>0.12</v>
      </c>
      <c r="AE426">
        <f t="shared" si="175"/>
        <v>0.26</v>
      </c>
      <c r="AG426">
        <f t="shared" si="176"/>
        <v>14.12499999996794</v>
      </c>
      <c r="AH426">
        <f t="shared" si="177"/>
        <v>-31.09</v>
      </c>
      <c r="AI426">
        <f t="shared" si="178"/>
        <v>-30.830000000000002</v>
      </c>
      <c r="AJ426">
        <f t="shared" si="187"/>
        <v>-31.079230769230772</v>
      </c>
      <c r="AK426">
        <f t="shared" si="188"/>
        <v>-30.808461538461543</v>
      </c>
      <c r="AP426">
        <v>1993.2919999999999</v>
      </c>
      <c r="AQ426">
        <v>359.27</v>
      </c>
      <c r="AR426">
        <f t="shared" si="181"/>
        <v>1361.6445525902668</v>
      </c>
      <c r="AS426">
        <f t="shared" si="183"/>
        <v>1361.5786583745926</v>
      </c>
      <c r="AT426">
        <f t="shared" si="182"/>
        <v>1361.2926023846551</v>
      </c>
      <c r="AU426">
        <f t="shared" si="184"/>
        <v>1361.2523236431787</v>
      </c>
      <c r="BB426">
        <f t="shared" si="190"/>
        <v>1888.4583333333021</v>
      </c>
      <c r="BC426">
        <v>188806</v>
      </c>
      <c r="BD426">
        <v>1.68</v>
      </c>
      <c r="BE426">
        <f t="shared" si="189"/>
        <v>0.55999999999999994</v>
      </c>
    </row>
    <row r="427" spans="1:57">
      <c r="A427">
        <f t="shared" si="191"/>
        <v>1891</v>
      </c>
      <c r="B427" t="s">
        <v>3</v>
      </c>
      <c r="C427">
        <f t="shared" si="179"/>
        <v>1891.2916666666347</v>
      </c>
      <c r="D427">
        <f>'NOAA-AMO-Raw'!E$36</f>
        <v>0.12</v>
      </c>
      <c r="K427">
        <f t="shared" si="192"/>
        <v>0</v>
      </c>
      <c r="N427">
        <f>[2]HadCRUT4!C428</f>
        <v>1885.2916666666347</v>
      </c>
      <c r="O427">
        <f>[2]HadCRUT4!D428</f>
        <v>-0.47199999999999998</v>
      </c>
      <c r="V427">
        <f t="shared" si="172"/>
        <v>-114.70833333336532</v>
      </c>
      <c r="W427">
        <f t="shared" si="173"/>
        <v>-31.822000000000003</v>
      </c>
      <c r="X427">
        <f t="shared" si="174"/>
        <v>-32.294000000000004</v>
      </c>
      <c r="Y427">
        <f t="shared" si="185"/>
        <v>-31.780076923076926</v>
      </c>
      <c r="Z427">
        <f t="shared" si="186"/>
        <v>-32.210153846153851</v>
      </c>
      <c r="AB427">
        <v>2014.2083333333012</v>
      </c>
      <c r="AC427">
        <v>0.1</v>
      </c>
      <c r="AD427">
        <f t="shared" si="180"/>
        <v>0.12</v>
      </c>
      <c r="AE427">
        <f t="shared" si="175"/>
        <v>0.22</v>
      </c>
      <c r="AG427">
        <f t="shared" si="176"/>
        <v>14.208333333301198</v>
      </c>
      <c r="AH427">
        <f t="shared" si="177"/>
        <v>-31.130000000000003</v>
      </c>
      <c r="AI427">
        <f t="shared" si="178"/>
        <v>-30.91</v>
      </c>
      <c r="AJ427">
        <f t="shared" si="187"/>
        <v>-31.071538461538463</v>
      </c>
      <c r="AK427">
        <f t="shared" si="188"/>
        <v>-30.793076923076928</v>
      </c>
      <c r="AP427">
        <v>1993.375</v>
      </c>
      <c r="AQ427">
        <v>360.19</v>
      </c>
      <c r="AR427">
        <f t="shared" si="181"/>
        <v>1361.6671794871795</v>
      </c>
      <c r="AS427">
        <f t="shared" si="183"/>
        <v>1361.5826124059092</v>
      </c>
      <c r="AT427">
        <f t="shared" si="182"/>
        <v>1361.3064333851735</v>
      </c>
      <c r="AU427">
        <f t="shared" si="184"/>
        <v>1361.2547405989549</v>
      </c>
      <c r="BB427">
        <f t="shared" si="190"/>
        <v>1888.5416666666354</v>
      </c>
      <c r="BC427">
        <v>188807</v>
      </c>
      <c r="BD427">
        <v>1.78</v>
      </c>
      <c r="BE427">
        <f t="shared" si="189"/>
        <v>0.59333333333333338</v>
      </c>
    </row>
    <row r="428" spans="1:57">
      <c r="A428">
        <f t="shared" si="191"/>
        <v>1891</v>
      </c>
      <c r="B428" t="s">
        <v>4</v>
      </c>
      <c r="C428">
        <f t="shared" si="179"/>
        <v>1891.3749999999679</v>
      </c>
      <c r="D428">
        <f>'NOAA-AMO-Raw'!F$36</f>
        <v>0.188</v>
      </c>
      <c r="K428">
        <f t="shared" si="192"/>
        <v>0</v>
      </c>
      <c r="N428">
        <f>[2]HadCRUT4!C429</f>
        <v>1885.3749999999679</v>
      </c>
      <c r="O428">
        <f>[2]HadCRUT4!D429</f>
        <v>-0.52</v>
      </c>
      <c r="V428">
        <f t="shared" si="172"/>
        <v>-114.62500000003206</v>
      </c>
      <c r="W428">
        <f t="shared" si="173"/>
        <v>-31.87</v>
      </c>
      <c r="X428">
        <f t="shared" si="174"/>
        <v>-32.39</v>
      </c>
      <c r="Y428">
        <f t="shared" si="185"/>
        <v>-31.774923076923077</v>
      </c>
      <c r="Z428">
        <f t="shared" si="186"/>
        <v>-32.19984615384616</v>
      </c>
      <c r="AB428">
        <v>2014.2916666666345</v>
      </c>
      <c r="AC428">
        <v>0.11</v>
      </c>
      <c r="AD428">
        <f t="shared" si="180"/>
        <v>0.12</v>
      </c>
      <c r="AE428">
        <f t="shared" si="175"/>
        <v>0.22999999999999998</v>
      </c>
      <c r="AG428">
        <f t="shared" si="176"/>
        <v>14.291666666634455</v>
      </c>
      <c r="AH428">
        <f t="shared" si="177"/>
        <v>-31.12</v>
      </c>
      <c r="AI428">
        <f t="shared" si="178"/>
        <v>-30.89</v>
      </c>
      <c r="AJ428">
        <f t="shared" si="187"/>
        <v>-31.069230769230771</v>
      </c>
      <c r="AK428">
        <f t="shared" si="188"/>
        <v>-30.788461538461544</v>
      </c>
      <c r="AP428">
        <v>1993.4580000000001</v>
      </c>
      <c r="AQ428">
        <v>359.52</v>
      </c>
      <c r="AR428">
        <f t="shared" si="181"/>
        <v>1361.6507012035584</v>
      </c>
      <c r="AS428">
        <f t="shared" si="183"/>
        <v>1361.587474540112</v>
      </c>
      <c r="AT428">
        <f t="shared" si="182"/>
        <v>1361.2963608087091</v>
      </c>
      <c r="AU428">
        <f t="shared" si="184"/>
        <v>1361.2577126450528</v>
      </c>
      <c r="BB428">
        <f t="shared" si="190"/>
        <v>1888.6249999999686</v>
      </c>
      <c r="BC428">
        <v>188808</v>
      </c>
      <c r="BD428">
        <v>1.1299999999999999</v>
      </c>
      <c r="BE428">
        <f t="shared" si="189"/>
        <v>0.37666666666666665</v>
      </c>
    </row>
    <row r="429" spans="1:57">
      <c r="A429">
        <f t="shared" si="191"/>
        <v>1891</v>
      </c>
      <c r="B429" t="s">
        <v>5</v>
      </c>
      <c r="C429">
        <f t="shared" si="179"/>
        <v>1891.4583333333012</v>
      </c>
      <c r="D429">
        <f>'NOAA-AMO-Raw'!G$36</f>
        <v>0.17399999999999999</v>
      </c>
      <c r="K429">
        <f t="shared" si="192"/>
        <v>0</v>
      </c>
      <c r="N429">
        <f>[2]HadCRUT4!C430</f>
        <v>1885.4583333333012</v>
      </c>
      <c r="O429">
        <f>[2]HadCRUT4!D430</f>
        <v>-0.48799999999999999</v>
      </c>
      <c r="V429">
        <f t="shared" si="172"/>
        <v>-114.5416666666988</v>
      </c>
      <c r="W429">
        <f t="shared" si="173"/>
        <v>-31.838000000000001</v>
      </c>
      <c r="X429">
        <f t="shared" si="174"/>
        <v>-32.326000000000001</v>
      </c>
      <c r="Y429">
        <f t="shared" si="185"/>
        <v>-31.743230769230767</v>
      </c>
      <c r="Z429">
        <f t="shared" si="186"/>
        <v>-32.136461538461546</v>
      </c>
      <c r="AB429">
        <v>2014.3749999999677</v>
      </c>
      <c r="AC429">
        <v>0.24</v>
      </c>
      <c r="AD429">
        <f t="shared" si="180"/>
        <v>0.12</v>
      </c>
      <c r="AE429">
        <f t="shared" si="175"/>
        <v>0.36</v>
      </c>
      <c r="AG429">
        <f t="shared" si="176"/>
        <v>14.374999999967713</v>
      </c>
      <c r="AH429">
        <f t="shared" si="177"/>
        <v>-30.990000000000002</v>
      </c>
      <c r="AI429">
        <f t="shared" si="178"/>
        <v>-30.630000000000003</v>
      </c>
      <c r="AJ429">
        <f t="shared" si="187"/>
        <v>-31.065384615384616</v>
      </c>
      <c r="AK429">
        <f t="shared" si="188"/>
        <v>-30.780769230769234</v>
      </c>
      <c r="AP429">
        <v>1993.5419999999999</v>
      </c>
      <c r="AQ429">
        <v>357.42</v>
      </c>
      <c r="AR429">
        <f t="shared" si="181"/>
        <v>1361.5990528519101</v>
      </c>
      <c r="AS429">
        <f t="shared" si="183"/>
        <v>1361.5925637000364</v>
      </c>
      <c r="AT429">
        <f t="shared" si="182"/>
        <v>1361.2647900466561</v>
      </c>
      <c r="AU429">
        <f t="shared" si="184"/>
        <v>1361.2608234637316</v>
      </c>
      <c r="BB429">
        <f t="shared" si="190"/>
        <v>1888.7083333333019</v>
      </c>
      <c r="BC429">
        <v>188809</v>
      </c>
      <c r="BD429">
        <v>1.04</v>
      </c>
      <c r="BE429">
        <f t="shared" si="189"/>
        <v>0.34666666666666668</v>
      </c>
    </row>
    <row r="430" spans="1:57">
      <c r="A430">
        <f t="shared" si="191"/>
        <v>1891</v>
      </c>
      <c r="B430" t="s">
        <v>6</v>
      </c>
      <c r="C430">
        <f t="shared" si="179"/>
        <v>1891.5416666666345</v>
      </c>
      <c r="D430">
        <f>'NOAA-AMO-Raw'!H$36</f>
        <v>0.253</v>
      </c>
      <c r="K430">
        <f t="shared" si="192"/>
        <v>0</v>
      </c>
      <c r="N430">
        <f>[2]HadCRUT4!C431</f>
        <v>1885.5416666666345</v>
      </c>
      <c r="O430">
        <f>[2]HadCRUT4!D431</f>
        <v>-0.313</v>
      </c>
      <c r="V430">
        <f t="shared" si="172"/>
        <v>-114.45833333336554</v>
      </c>
      <c r="W430">
        <f t="shared" si="173"/>
        <v>-31.663</v>
      </c>
      <c r="X430">
        <f t="shared" si="174"/>
        <v>-31.976000000000003</v>
      </c>
      <c r="Y430">
        <f t="shared" si="185"/>
        <v>-31.741923076923076</v>
      </c>
      <c r="Z430">
        <f t="shared" si="186"/>
        <v>-32.133846153846157</v>
      </c>
      <c r="AB430">
        <v>2014.458333333301</v>
      </c>
      <c r="AC430">
        <v>0.25</v>
      </c>
      <c r="AD430">
        <f t="shared" si="180"/>
        <v>0.12</v>
      </c>
      <c r="AE430">
        <f t="shared" si="175"/>
        <v>0.37</v>
      </c>
      <c r="AG430">
        <f t="shared" si="176"/>
        <v>14.45833333330097</v>
      </c>
      <c r="AH430">
        <f t="shared" si="177"/>
        <v>-30.98</v>
      </c>
      <c r="AI430">
        <f t="shared" si="178"/>
        <v>-30.610000000000003</v>
      </c>
      <c r="AJ430">
        <f t="shared" si="187"/>
        <v>-31.052307692307693</v>
      </c>
      <c r="AK430">
        <f t="shared" si="188"/>
        <v>-30.754615384615388</v>
      </c>
      <c r="AP430">
        <v>1993.625</v>
      </c>
      <c r="AQ430">
        <v>355.46</v>
      </c>
      <c r="AR430">
        <f t="shared" si="181"/>
        <v>1361.5508477237049</v>
      </c>
      <c r="AS430">
        <f t="shared" si="183"/>
        <v>1361.5965744877833</v>
      </c>
      <c r="AT430">
        <f t="shared" si="182"/>
        <v>1361.2353240020734</v>
      </c>
      <c r="AU430">
        <f t="shared" si="184"/>
        <v>1361.2632751126528</v>
      </c>
      <c r="BB430">
        <f t="shared" si="190"/>
        <v>1888.7916666666351</v>
      </c>
      <c r="BC430">
        <v>188810</v>
      </c>
      <c r="BD430">
        <v>0.6</v>
      </c>
      <c r="BE430">
        <f t="shared" si="189"/>
        <v>0.19999999999999998</v>
      </c>
    </row>
    <row r="431" spans="1:57">
      <c r="A431">
        <f t="shared" si="191"/>
        <v>1891</v>
      </c>
      <c r="B431" t="s">
        <v>7</v>
      </c>
      <c r="C431">
        <f t="shared" si="179"/>
        <v>1891.6249999999677</v>
      </c>
      <c r="D431">
        <f>'NOAA-AMO-Raw'!I$36</f>
        <v>0.11</v>
      </c>
      <c r="K431">
        <f t="shared" si="192"/>
        <v>0</v>
      </c>
      <c r="N431">
        <f>[2]HadCRUT4!C432</f>
        <v>1885.6249999999677</v>
      </c>
      <c r="O431">
        <f>[2]HadCRUT4!D432</f>
        <v>-0.51</v>
      </c>
      <c r="V431">
        <f t="shared" si="172"/>
        <v>-114.37500000003229</v>
      </c>
      <c r="W431">
        <f t="shared" si="173"/>
        <v>-31.860000000000003</v>
      </c>
      <c r="X431">
        <f t="shared" si="174"/>
        <v>-32.370000000000005</v>
      </c>
      <c r="Y431">
        <f t="shared" si="185"/>
        <v>-31.737923076923078</v>
      </c>
      <c r="Z431">
        <f t="shared" si="186"/>
        <v>-32.125846153846155</v>
      </c>
      <c r="AB431">
        <v>2014.5416666666342</v>
      </c>
      <c r="AC431">
        <v>0.21</v>
      </c>
      <c r="AD431">
        <f t="shared" si="180"/>
        <v>0.12</v>
      </c>
      <c r="AE431">
        <f t="shared" si="175"/>
        <v>0.32999999999999996</v>
      </c>
      <c r="AG431">
        <f t="shared" si="176"/>
        <v>14.541666666634228</v>
      </c>
      <c r="AH431">
        <f t="shared" si="177"/>
        <v>-31.020000000000003</v>
      </c>
      <c r="AI431">
        <f t="shared" si="178"/>
        <v>-30.69</v>
      </c>
      <c r="AJ431">
        <f t="shared" si="187"/>
        <v>-31.039230769230773</v>
      </c>
      <c r="AK431">
        <f t="shared" si="188"/>
        <v>-30.728461538461545</v>
      </c>
      <c r="AP431">
        <v>1993.7080000000001</v>
      </c>
      <c r="AQ431">
        <v>354.1</v>
      </c>
      <c r="AR431">
        <f t="shared" si="181"/>
        <v>1361.5173992673992</v>
      </c>
      <c r="AS431">
        <f t="shared" si="183"/>
        <v>1361.6015690536572</v>
      </c>
      <c r="AT431">
        <f t="shared" si="182"/>
        <v>1361.2148781752203</v>
      </c>
      <c r="AU431">
        <f t="shared" si="184"/>
        <v>1361.2663281094231</v>
      </c>
      <c r="BB431">
        <f t="shared" si="190"/>
        <v>1888.8749999999684</v>
      </c>
      <c r="BC431">
        <v>188811</v>
      </c>
      <c r="BD431">
        <v>0.76</v>
      </c>
      <c r="BE431">
        <f t="shared" si="189"/>
        <v>0.25333333333333335</v>
      </c>
    </row>
    <row r="432" spans="1:57">
      <c r="A432">
        <f t="shared" si="191"/>
        <v>1891</v>
      </c>
      <c r="B432" t="s">
        <v>8</v>
      </c>
      <c r="C432">
        <f t="shared" si="179"/>
        <v>1891.708333333301</v>
      </c>
      <c r="D432">
        <f>'NOAA-AMO-Raw'!J$36</f>
        <v>1.7999999999999999E-2</v>
      </c>
      <c r="K432">
        <f t="shared" si="192"/>
        <v>0</v>
      </c>
      <c r="N432">
        <f>[2]HadCRUT4!C433</f>
        <v>1885.708333333301</v>
      </c>
      <c r="O432">
        <f>[2]HadCRUT4!D433</f>
        <v>-0.33300000000000002</v>
      </c>
      <c r="V432">
        <f t="shared" si="172"/>
        <v>-114.29166666669903</v>
      </c>
      <c r="W432">
        <f t="shared" si="173"/>
        <v>-31.683</v>
      </c>
      <c r="X432">
        <f t="shared" si="174"/>
        <v>-32.015999999999998</v>
      </c>
      <c r="Y432">
        <f t="shared" si="185"/>
        <v>-31.737923076923078</v>
      </c>
      <c r="Z432">
        <f t="shared" si="186"/>
        <v>-32.125846153846162</v>
      </c>
      <c r="AB432">
        <v>2014.6249999999675</v>
      </c>
      <c r="AC432">
        <v>0.06</v>
      </c>
      <c r="AD432">
        <f t="shared" si="180"/>
        <v>0.12</v>
      </c>
      <c r="AE432">
        <f t="shared" si="175"/>
        <v>0.18</v>
      </c>
      <c r="AG432">
        <f t="shared" si="176"/>
        <v>14.624999999967486</v>
      </c>
      <c r="AH432">
        <f t="shared" si="177"/>
        <v>-31.17</v>
      </c>
      <c r="AI432">
        <f t="shared" si="178"/>
        <v>-30.990000000000002</v>
      </c>
      <c r="AJ432">
        <f t="shared" si="187"/>
        <v>-31.03846153846154</v>
      </c>
      <c r="AK432">
        <f t="shared" si="188"/>
        <v>-30.726923076923079</v>
      </c>
      <c r="AP432">
        <v>1993.7919999999999</v>
      </c>
      <c r="AQ432">
        <v>354.12</v>
      </c>
      <c r="AR432">
        <f t="shared" si="181"/>
        <v>1361.5178911564626</v>
      </c>
      <c r="AS432">
        <f t="shared" si="183"/>
        <v>1361.6071690214549</v>
      </c>
      <c r="AT432">
        <f t="shared" si="182"/>
        <v>1361.2151788491446</v>
      </c>
      <c r="AU432">
        <f t="shared" si="184"/>
        <v>1361.2697511664073</v>
      </c>
      <c r="BB432">
        <f t="shared" si="190"/>
        <v>1888.9583333333017</v>
      </c>
      <c r="BC432">
        <v>188812</v>
      </c>
      <c r="BD432">
        <v>0.47</v>
      </c>
      <c r="BE432">
        <f t="shared" si="189"/>
        <v>0.15666666666666665</v>
      </c>
    </row>
    <row r="433" spans="1:57">
      <c r="A433">
        <f t="shared" si="191"/>
        <v>1891</v>
      </c>
      <c r="B433" t="s">
        <v>9</v>
      </c>
      <c r="C433">
        <f t="shared" si="179"/>
        <v>1891.7916666666342</v>
      </c>
      <c r="D433">
        <f>'NOAA-AMO-Raw'!K$36</f>
        <v>3.5999999999999997E-2</v>
      </c>
      <c r="K433">
        <f t="shared" si="192"/>
        <v>0</v>
      </c>
      <c r="N433">
        <f>[2]HadCRUT4!C434</f>
        <v>1885.7916666666342</v>
      </c>
      <c r="O433">
        <f>[2]HadCRUT4!D434</f>
        <v>-0.246</v>
      </c>
      <c r="V433">
        <f t="shared" si="172"/>
        <v>-114.20833333336577</v>
      </c>
      <c r="W433">
        <f t="shared" si="173"/>
        <v>-31.596</v>
      </c>
      <c r="X433">
        <f t="shared" si="174"/>
        <v>-31.842000000000002</v>
      </c>
      <c r="Y433">
        <f t="shared" si="185"/>
        <v>-31.72653846153846</v>
      </c>
      <c r="Z433">
        <f t="shared" si="186"/>
        <v>-32.103076923076927</v>
      </c>
      <c r="AB433">
        <v>2014.7083333333007</v>
      </c>
      <c r="AC433">
        <v>0.15</v>
      </c>
      <c r="AD433">
        <f t="shared" si="180"/>
        <v>0.12</v>
      </c>
      <c r="AE433">
        <f t="shared" si="175"/>
        <v>0.27</v>
      </c>
      <c r="AG433">
        <f t="shared" si="176"/>
        <v>14.708333333300743</v>
      </c>
      <c r="AH433">
        <f t="shared" si="177"/>
        <v>-31.080000000000002</v>
      </c>
      <c r="AI433">
        <f t="shared" si="178"/>
        <v>-30.810000000000002</v>
      </c>
      <c r="AJ433">
        <f t="shared" si="187"/>
        <v>-31.034615384615389</v>
      </c>
      <c r="AK433">
        <f t="shared" si="188"/>
        <v>-30.719230769230776</v>
      </c>
      <c r="AP433">
        <v>1993.875</v>
      </c>
      <c r="AQ433">
        <v>355.4</v>
      </c>
      <c r="AR433">
        <f t="shared" si="181"/>
        <v>1361.549372056515</v>
      </c>
      <c r="AS433">
        <f t="shared" si="183"/>
        <v>1361.6117284546958</v>
      </c>
      <c r="AT433">
        <f t="shared" si="182"/>
        <v>1361.2344219803006</v>
      </c>
      <c r="AU433">
        <f t="shared" si="184"/>
        <v>1361.2725381823982</v>
      </c>
      <c r="BB433">
        <f t="shared" si="190"/>
        <v>1889.0416666666349</v>
      </c>
      <c r="BC433">
        <v>188901</v>
      </c>
      <c r="BD433">
        <v>0.44</v>
      </c>
      <c r="BE433">
        <f t="shared" si="189"/>
        <v>0.14666666666666667</v>
      </c>
    </row>
    <row r="434" spans="1:57">
      <c r="A434">
        <f t="shared" si="191"/>
        <v>1891</v>
      </c>
      <c r="B434" t="s">
        <v>10</v>
      </c>
      <c r="C434">
        <f t="shared" si="179"/>
        <v>1891.8749999999675</v>
      </c>
      <c r="D434">
        <f>'NOAA-AMO-Raw'!L$36</f>
        <v>-0.22800000000000001</v>
      </c>
      <c r="K434">
        <f t="shared" si="192"/>
        <v>0</v>
      </c>
      <c r="N434">
        <f>[2]HadCRUT4!C435</f>
        <v>1885.8749999999675</v>
      </c>
      <c r="O434">
        <f>[2]HadCRUT4!D435</f>
        <v>-0.26100000000000001</v>
      </c>
      <c r="V434">
        <f t="shared" si="172"/>
        <v>-114.12500000003251</v>
      </c>
      <c r="W434">
        <f t="shared" si="173"/>
        <v>-31.611000000000001</v>
      </c>
      <c r="X434">
        <f t="shared" si="174"/>
        <v>-31.872</v>
      </c>
      <c r="Y434">
        <f t="shared" si="185"/>
        <v>-31.704923076923077</v>
      </c>
      <c r="Z434">
        <f t="shared" si="186"/>
        <v>-32.059846153846159</v>
      </c>
      <c r="AB434">
        <v>2014.791666666634</v>
      </c>
      <c r="AC434">
        <v>0.25</v>
      </c>
      <c r="AD434">
        <f t="shared" si="180"/>
        <v>0.12</v>
      </c>
      <c r="AE434">
        <f t="shared" si="175"/>
        <v>0.37</v>
      </c>
      <c r="AG434">
        <f t="shared" si="176"/>
        <v>14.791666666634001</v>
      </c>
      <c r="AH434">
        <f t="shared" si="177"/>
        <v>-30.98</v>
      </c>
      <c r="AI434">
        <f t="shared" si="178"/>
        <v>-30.610000000000003</v>
      </c>
      <c r="AJ434">
        <f t="shared" si="187"/>
        <v>-31.035384615384618</v>
      </c>
      <c r="AK434">
        <f t="shared" si="188"/>
        <v>-30.720769230769235</v>
      </c>
      <c r="AP434">
        <v>1993.9580000000001</v>
      </c>
      <c r="AQ434">
        <v>356.84</v>
      </c>
      <c r="AR434">
        <f t="shared" si="181"/>
        <v>1361.5847880690737</v>
      </c>
      <c r="AS434">
        <f t="shared" si="183"/>
        <v>1361.6128825021135</v>
      </c>
      <c r="AT434">
        <f t="shared" si="182"/>
        <v>1361.2560705028511</v>
      </c>
      <c r="AU434">
        <f t="shared" si="184"/>
        <v>1361.2732436096821</v>
      </c>
      <c r="BB434">
        <f t="shared" si="190"/>
        <v>1889.1249999999682</v>
      </c>
      <c r="BC434">
        <v>188902</v>
      </c>
      <c r="BD434">
        <v>-0.01</v>
      </c>
      <c r="BE434">
        <f t="shared" si="189"/>
        <v>-3.3333333333333335E-3</v>
      </c>
    </row>
    <row r="435" spans="1:57">
      <c r="A435">
        <f t="shared" si="191"/>
        <v>1891</v>
      </c>
      <c r="B435" t="s">
        <v>11</v>
      </c>
      <c r="C435">
        <f t="shared" si="179"/>
        <v>1891.9583333333007</v>
      </c>
      <c r="D435">
        <f>'NOAA-AMO-Raw'!M$36</f>
        <v>2.9000000000000001E-2</v>
      </c>
      <c r="K435">
        <f t="shared" si="192"/>
        <v>0</v>
      </c>
      <c r="N435">
        <f>[2]HadCRUT4!C436</f>
        <v>1885.9583333333007</v>
      </c>
      <c r="O435">
        <f>[2]HadCRUT4!D436</f>
        <v>-0.153</v>
      </c>
      <c r="V435">
        <f t="shared" si="172"/>
        <v>-114.04166666669926</v>
      </c>
      <c r="W435">
        <f t="shared" si="173"/>
        <v>-31.503</v>
      </c>
      <c r="X435">
        <f t="shared" si="174"/>
        <v>-31.656000000000002</v>
      </c>
      <c r="Y435">
        <f t="shared" si="185"/>
        <v>-31.694538461538464</v>
      </c>
      <c r="Z435">
        <f t="shared" si="186"/>
        <v>-32.039076923076934</v>
      </c>
      <c r="AB435">
        <v>2014.8749999999673</v>
      </c>
      <c r="AC435">
        <v>0.24</v>
      </c>
      <c r="AD435">
        <f t="shared" si="180"/>
        <v>0.12</v>
      </c>
      <c r="AE435">
        <f t="shared" si="175"/>
        <v>0.36</v>
      </c>
      <c r="AG435">
        <f t="shared" si="176"/>
        <v>14.874999999967258</v>
      </c>
      <c r="AH435">
        <f t="shared" si="177"/>
        <v>-30.990000000000002</v>
      </c>
      <c r="AI435">
        <f t="shared" si="178"/>
        <v>-30.630000000000003</v>
      </c>
      <c r="AJ435">
        <f t="shared" si="187"/>
        <v>-31.023076923076921</v>
      </c>
      <c r="AK435">
        <f t="shared" si="188"/>
        <v>-30.696153846153852</v>
      </c>
      <c r="AP435">
        <v>1994.0419999999999</v>
      </c>
      <c r="AQ435">
        <v>358.22</v>
      </c>
      <c r="AR435">
        <f t="shared" si="181"/>
        <v>1361.6187284144428</v>
      </c>
      <c r="AS435">
        <f t="shared" si="183"/>
        <v>1361.6126365575815</v>
      </c>
      <c r="AT435">
        <f t="shared" si="182"/>
        <v>1361.2768170036288</v>
      </c>
      <c r="AU435">
        <f t="shared" si="184"/>
        <v>1361.27309327272</v>
      </c>
      <c r="BB435">
        <f t="shared" si="190"/>
        <v>1889.2083333333014</v>
      </c>
      <c r="BC435">
        <v>188903</v>
      </c>
      <c r="BD435">
        <v>0.14000000000000001</v>
      </c>
      <c r="BE435">
        <f t="shared" si="189"/>
        <v>4.6666666666666669E-2</v>
      </c>
    </row>
    <row r="436" spans="1:57">
      <c r="A436">
        <f t="shared" si="191"/>
        <v>1892</v>
      </c>
      <c r="B436" t="s">
        <v>0</v>
      </c>
      <c r="C436">
        <f t="shared" si="179"/>
        <v>1892.041666666634</v>
      </c>
      <c r="D436">
        <f>'NOAA-AMO-Raw'!B$37</f>
        <v>7.1999999999999995E-2</v>
      </c>
      <c r="K436">
        <f t="shared" si="192"/>
        <v>0</v>
      </c>
      <c r="N436">
        <f>[2]HadCRUT4!C437</f>
        <v>1886.041666666634</v>
      </c>
      <c r="O436">
        <f>[2]HadCRUT4!D437</f>
        <v>-0.39800000000000002</v>
      </c>
      <c r="V436">
        <f t="shared" si="172"/>
        <v>-113.958333333366</v>
      </c>
      <c r="W436">
        <f t="shared" si="173"/>
        <v>-31.748000000000001</v>
      </c>
      <c r="X436">
        <f t="shared" si="174"/>
        <v>-32.146000000000001</v>
      </c>
      <c r="Y436">
        <f t="shared" si="185"/>
        <v>-31.678846153846159</v>
      </c>
      <c r="Z436">
        <f t="shared" si="186"/>
        <v>-32.007692307692317</v>
      </c>
      <c r="AB436">
        <v>2014.9583333333005</v>
      </c>
      <c r="AC436">
        <v>0.22</v>
      </c>
      <c r="AD436">
        <f t="shared" si="180"/>
        <v>0.12</v>
      </c>
      <c r="AE436">
        <f t="shared" si="175"/>
        <v>0.33999999999999997</v>
      </c>
      <c r="AG436">
        <f t="shared" si="176"/>
        <v>14.958333333300516</v>
      </c>
      <c r="AH436">
        <f t="shared" si="177"/>
        <v>-31.01</v>
      </c>
      <c r="AI436">
        <f t="shared" si="178"/>
        <v>-30.67</v>
      </c>
      <c r="AJ436">
        <f t="shared" si="187"/>
        <v>-31.017692307692304</v>
      </c>
      <c r="AK436">
        <f t="shared" si="188"/>
        <v>-30.685384615384617</v>
      </c>
      <c r="AP436">
        <v>1994.125</v>
      </c>
      <c r="AQ436">
        <v>358.98</v>
      </c>
      <c r="AR436">
        <f t="shared" si="181"/>
        <v>1361.6374201988488</v>
      </c>
      <c r="AS436">
        <f t="shared" si="183"/>
        <v>1361.6126365575815</v>
      </c>
      <c r="AT436">
        <f t="shared" si="182"/>
        <v>1361.2882426127526</v>
      </c>
      <c r="AU436">
        <f t="shared" si="184"/>
        <v>1361.2730932727197</v>
      </c>
      <c r="BB436">
        <f t="shared" si="190"/>
        <v>1889.2916666666347</v>
      </c>
      <c r="BC436">
        <v>188904</v>
      </c>
      <c r="BD436">
        <v>0.88</v>
      </c>
      <c r="BE436">
        <f t="shared" si="189"/>
        <v>0.29333333333333333</v>
      </c>
    </row>
    <row r="437" spans="1:57">
      <c r="A437">
        <f t="shared" si="191"/>
        <v>1892</v>
      </c>
      <c r="B437" t="s">
        <v>1</v>
      </c>
      <c r="C437">
        <f t="shared" si="179"/>
        <v>1892.1249999999673</v>
      </c>
      <c r="D437">
        <f>'NOAA-AMO-Raw'!C$37</f>
        <v>0.13300000000000001</v>
      </c>
      <c r="K437">
        <f t="shared" si="192"/>
        <v>0</v>
      </c>
      <c r="N437">
        <f>[2]HadCRUT4!C438</f>
        <v>1886.1249999999673</v>
      </c>
      <c r="O437">
        <f>[2]HadCRUT4!D438</f>
        <v>-0.45500000000000002</v>
      </c>
      <c r="V437">
        <f t="shared" si="172"/>
        <v>-113.87500000003274</v>
      </c>
      <c r="W437">
        <f t="shared" si="173"/>
        <v>-31.805</v>
      </c>
      <c r="X437">
        <f t="shared" si="174"/>
        <v>-32.26</v>
      </c>
      <c r="Y437">
        <f t="shared" si="185"/>
        <v>-31.680769230769233</v>
      </c>
      <c r="Z437">
        <f t="shared" si="186"/>
        <v>-32.011538461538464</v>
      </c>
      <c r="AB437">
        <v>2015.0416666666338</v>
      </c>
      <c r="AC437">
        <v>0.31</v>
      </c>
      <c r="AD437">
        <f t="shared" si="180"/>
        <v>0.12</v>
      </c>
      <c r="AE437">
        <f t="shared" si="175"/>
        <v>0.43</v>
      </c>
      <c r="AG437">
        <f t="shared" si="176"/>
        <v>15.041666666633773</v>
      </c>
      <c r="AH437">
        <f t="shared" si="177"/>
        <v>-30.92</v>
      </c>
      <c r="AI437">
        <f t="shared" si="178"/>
        <v>-30.490000000000002</v>
      </c>
      <c r="AJ437">
        <f t="shared" si="187"/>
        <v>-31.025384615384613</v>
      </c>
      <c r="AK437">
        <f t="shared" si="188"/>
        <v>-30.700769230769236</v>
      </c>
      <c r="AP437">
        <v>1994.2080000000001</v>
      </c>
      <c r="AQ437">
        <v>359.91</v>
      </c>
      <c r="AR437">
        <f t="shared" si="181"/>
        <v>1361.660293040293</v>
      </c>
      <c r="AS437">
        <f t="shared" si="183"/>
        <v>1361.6129581773539</v>
      </c>
      <c r="AT437">
        <f t="shared" si="182"/>
        <v>1361.3022239502332</v>
      </c>
      <c r="AU437">
        <f t="shared" si="184"/>
        <v>1361.2732898672091</v>
      </c>
      <c r="BB437">
        <f t="shared" si="190"/>
        <v>1889.3749999999679</v>
      </c>
      <c r="BC437">
        <v>188905</v>
      </c>
      <c r="BD437">
        <v>1.1599999999999999</v>
      </c>
      <c r="BE437">
        <f t="shared" si="189"/>
        <v>0.38666666666666666</v>
      </c>
    </row>
    <row r="438" spans="1:57">
      <c r="A438">
        <f t="shared" si="191"/>
        <v>1892</v>
      </c>
      <c r="B438" t="s">
        <v>2</v>
      </c>
      <c r="C438">
        <f t="shared" si="179"/>
        <v>1892.2083333333005</v>
      </c>
      <c r="D438">
        <f>'NOAA-AMO-Raw'!D$37</f>
        <v>0.106</v>
      </c>
      <c r="K438">
        <f t="shared" si="192"/>
        <v>0</v>
      </c>
      <c r="N438">
        <f>[2]HadCRUT4!C439</f>
        <v>1886.2083333333005</v>
      </c>
      <c r="O438">
        <f>[2]HadCRUT4!D439</f>
        <v>-0.41099999999999998</v>
      </c>
      <c r="V438">
        <f t="shared" si="172"/>
        <v>-113.79166666669948</v>
      </c>
      <c r="W438">
        <f t="shared" si="173"/>
        <v>-31.761000000000003</v>
      </c>
      <c r="X438">
        <f t="shared" si="174"/>
        <v>-32.172000000000004</v>
      </c>
      <c r="Y438">
        <f t="shared" si="185"/>
        <v>-31.674769230769229</v>
      </c>
      <c r="Z438">
        <f t="shared" si="186"/>
        <v>-31.999538461538464</v>
      </c>
      <c r="AB438">
        <v>2015.124999999967</v>
      </c>
      <c r="AC438">
        <v>0.21</v>
      </c>
      <c r="AD438">
        <f t="shared" si="180"/>
        <v>0.12</v>
      </c>
      <c r="AE438">
        <f t="shared" si="175"/>
        <v>0.32999999999999996</v>
      </c>
      <c r="AG438">
        <f t="shared" si="176"/>
        <v>15.124999999967031</v>
      </c>
      <c r="AH438">
        <f t="shared" si="177"/>
        <v>-31.020000000000003</v>
      </c>
      <c r="AI438">
        <f t="shared" si="178"/>
        <v>-30.69</v>
      </c>
      <c r="AJ438">
        <f t="shared" si="187"/>
        <v>-31.022307692307688</v>
      </c>
      <c r="AK438">
        <f t="shared" si="188"/>
        <v>-30.694615384615386</v>
      </c>
      <c r="AP438">
        <v>1994.2919999999999</v>
      </c>
      <c r="AQ438">
        <v>361.32</v>
      </c>
      <c r="AR438">
        <f t="shared" si="181"/>
        <v>1361.694971219257</v>
      </c>
      <c r="AS438">
        <f t="shared" si="183"/>
        <v>1361.6167230205692</v>
      </c>
      <c r="AT438">
        <f t="shared" si="182"/>
        <v>1361.3234214618972</v>
      </c>
      <c r="AU438">
        <f t="shared" si="184"/>
        <v>1361.275591179168</v>
      </c>
      <c r="BB438">
        <f t="shared" si="190"/>
        <v>1889.4583333333012</v>
      </c>
      <c r="BC438">
        <v>188906</v>
      </c>
      <c r="BD438">
        <v>1.1200000000000001</v>
      </c>
      <c r="BE438">
        <f t="shared" si="189"/>
        <v>0.37333333333333335</v>
      </c>
    </row>
    <row r="439" spans="1:57">
      <c r="A439">
        <f t="shared" si="191"/>
        <v>1892</v>
      </c>
      <c r="B439" t="s">
        <v>3</v>
      </c>
      <c r="C439">
        <f t="shared" si="179"/>
        <v>1892.2916666666338</v>
      </c>
      <c r="D439">
        <f>'NOAA-AMO-Raw'!E$37</f>
        <v>1.4E-2</v>
      </c>
      <c r="K439">
        <f t="shared" si="192"/>
        <v>0</v>
      </c>
      <c r="N439">
        <f>[2]HadCRUT4!C440</f>
        <v>1886.2916666666338</v>
      </c>
      <c r="O439">
        <f>[2]HadCRUT4!D440</f>
        <v>-0.33500000000000002</v>
      </c>
      <c r="V439">
        <f t="shared" si="172"/>
        <v>-113.70833333336623</v>
      </c>
      <c r="W439">
        <f t="shared" si="173"/>
        <v>-31.685000000000002</v>
      </c>
      <c r="X439">
        <f t="shared" si="174"/>
        <v>-32.020000000000003</v>
      </c>
      <c r="Y439">
        <f t="shared" si="185"/>
        <v>-31.676923076923078</v>
      </c>
      <c r="Z439">
        <f t="shared" si="186"/>
        <v>-32.003846153846162</v>
      </c>
      <c r="AB439">
        <v>2015.2083333333003</v>
      </c>
      <c r="AC439">
        <v>0.19</v>
      </c>
      <c r="AD439">
        <f t="shared" si="180"/>
        <v>0.12</v>
      </c>
      <c r="AE439">
        <f t="shared" si="175"/>
        <v>0.31</v>
      </c>
      <c r="AG439">
        <f t="shared" si="176"/>
        <v>15.208333333300288</v>
      </c>
      <c r="AH439">
        <f t="shared" si="177"/>
        <v>-31.040000000000003</v>
      </c>
      <c r="AI439">
        <f t="shared" si="178"/>
        <v>-30.73</v>
      </c>
      <c r="AJ439">
        <f t="shared" si="187"/>
        <v>-31.007692307692309</v>
      </c>
      <c r="AK439">
        <f t="shared" si="188"/>
        <v>-30.665384615384617</v>
      </c>
      <c r="AP439">
        <v>1994.375</v>
      </c>
      <c r="AQ439">
        <v>361.68</v>
      </c>
      <c r="AR439">
        <f t="shared" si="181"/>
        <v>1361.7038252223967</v>
      </c>
      <c r="AS439">
        <f t="shared" si="183"/>
        <v>1361.6232310912533</v>
      </c>
      <c r="AT439">
        <f t="shared" si="182"/>
        <v>1361.3288335925349</v>
      </c>
      <c r="AU439">
        <f t="shared" si="184"/>
        <v>1361.2795693264743</v>
      </c>
      <c r="BB439">
        <f t="shared" si="190"/>
        <v>1889.5416666666345</v>
      </c>
      <c r="BC439">
        <v>188907</v>
      </c>
      <c r="BD439">
        <v>0.13</v>
      </c>
      <c r="BE439">
        <f t="shared" si="189"/>
        <v>4.3333333333333335E-2</v>
      </c>
    </row>
    <row r="440" spans="1:57">
      <c r="A440">
        <f t="shared" si="191"/>
        <v>1892</v>
      </c>
      <c r="B440" t="s">
        <v>4</v>
      </c>
      <c r="C440">
        <f t="shared" si="179"/>
        <v>1892.374999999967</v>
      </c>
      <c r="D440">
        <f>'NOAA-AMO-Raw'!F$37</f>
        <v>-0.11799999999999999</v>
      </c>
      <c r="K440">
        <f t="shared" si="192"/>
        <v>0</v>
      </c>
      <c r="N440">
        <f>[2]HadCRUT4!C441</f>
        <v>1886.374999999967</v>
      </c>
      <c r="O440">
        <f>[2]HadCRUT4!D441</f>
        <v>-0.191</v>
      </c>
      <c r="V440">
        <f t="shared" si="172"/>
        <v>-113.62500000003297</v>
      </c>
      <c r="W440">
        <f t="shared" si="173"/>
        <v>-31.541</v>
      </c>
      <c r="X440">
        <f t="shared" si="174"/>
        <v>-31.732000000000003</v>
      </c>
      <c r="Y440">
        <f t="shared" si="185"/>
        <v>-31.690384615384616</v>
      </c>
      <c r="Z440">
        <f t="shared" si="186"/>
        <v>-32.030769230769231</v>
      </c>
      <c r="AB440">
        <v>2015.2916666666335</v>
      </c>
      <c r="AC440">
        <v>0.09</v>
      </c>
      <c r="AD440">
        <f t="shared" si="180"/>
        <v>0.12</v>
      </c>
      <c r="AE440">
        <f t="shared" si="175"/>
        <v>0.21</v>
      </c>
      <c r="AG440">
        <f t="shared" si="176"/>
        <v>15.291666666633546</v>
      </c>
      <c r="AH440">
        <f t="shared" si="177"/>
        <v>-31.14</v>
      </c>
      <c r="AI440">
        <f t="shared" si="178"/>
        <v>-30.93</v>
      </c>
      <c r="AJ440">
        <f t="shared" si="187"/>
        <v>-30.985384615384621</v>
      </c>
      <c r="AK440">
        <f t="shared" si="188"/>
        <v>-30.620769230769234</v>
      </c>
      <c r="AP440">
        <v>1994.4580000000001</v>
      </c>
      <c r="AQ440">
        <v>360.8</v>
      </c>
      <c r="AR440">
        <f t="shared" si="181"/>
        <v>1361.6821821036108</v>
      </c>
      <c r="AS440">
        <f t="shared" si="183"/>
        <v>1361.6297959183673</v>
      </c>
      <c r="AT440">
        <f t="shared" si="182"/>
        <v>1361.315603939865</v>
      </c>
      <c r="AU440">
        <f t="shared" si="184"/>
        <v>1361.283582166926</v>
      </c>
      <c r="BB440">
        <f t="shared" si="190"/>
        <v>1889.6249999999677</v>
      </c>
      <c r="BC440">
        <v>188908</v>
      </c>
      <c r="BD440">
        <v>-1.02</v>
      </c>
      <c r="BE440">
        <f t="shared" si="189"/>
        <v>-0.34</v>
      </c>
    </row>
    <row r="441" spans="1:57">
      <c r="A441">
        <f t="shared" si="191"/>
        <v>1892</v>
      </c>
      <c r="B441" t="s">
        <v>5</v>
      </c>
      <c r="C441">
        <f t="shared" si="179"/>
        <v>1892.4583333333003</v>
      </c>
      <c r="D441">
        <f>'NOAA-AMO-Raw'!G$37</f>
        <v>-0.13600000000000001</v>
      </c>
      <c r="K441">
        <f t="shared" si="192"/>
        <v>0</v>
      </c>
      <c r="N441">
        <f>[2]HadCRUT4!C442</f>
        <v>1886.4583333333003</v>
      </c>
      <c r="O441">
        <f>[2]HadCRUT4!D442</f>
        <v>-0.38500000000000001</v>
      </c>
      <c r="V441">
        <f t="shared" si="172"/>
        <v>-113.54166666669971</v>
      </c>
      <c r="W441">
        <f t="shared" si="173"/>
        <v>-31.735000000000003</v>
      </c>
      <c r="X441">
        <f t="shared" si="174"/>
        <v>-32.120000000000005</v>
      </c>
      <c r="Y441">
        <f t="shared" si="185"/>
        <v>-31.703153846153846</v>
      </c>
      <c r="Z441">
        <f t="shared" si="186"/>
        <v>-32.056307692307698</v>
      </c>
      <c r="AB441">
        <v>2015.3749999999668</v>
      </c>
      <c r="AC441">
        <v>0.27</v>
      </c>
      <c r="AD441">
        <f t="shared" si="180"/>
        <v>0.12</v>
      </c>
      <c r="AE441">
        <f t="shared" si="175"/>
        <v>0.39</v>
      </c>
      <c r="AG441">
        <f t="shared" si="176"/>
        <v>15.374999999966803</v>
      </c>
      <c r="AH441">
        <f t="shared" si="177"/>
        <v>-30.96</v>
      </c>
      <c r="AI441">
        <f t="shared" si="178"/>
        <v>-30.57</v>
      </c>
      <c r="AJ441">
        <f t="shared" si="187"/>
        <v>-30.978461538461541</v>
      </c>
      <c r="AK441">
        <f t="shared" si="188"/>
        <v>-30.606923076923081</v>
      </c>
      <c r="AP441">
        <v>1994.5419999999999</v>
      </c>
      <c r="AQ441">
        <v>359.39</v>
      </c>
      <c r="AR441">
        <f t="shared" si="181"/>
        <v>1361.6475039246468</v>
      </c>
      <c r="AS441">
        <f t="shared" si="183"/>
        <v>1361.6355283178361</v>
      </c>
      <c r="AT441">
        <f t="shared" si="182"/>
        <v>1361.294406428201</v>
      </c>
      <c r="AU441">
        <f t="shared" si="184"/>
        <v>1361.2870861745821</v>
      </c>
      <c r="BB441">
        <f t="shared" si="190"/>
        <v>1889.708333333301</v>
      </c>
      <c r="BC441">
        <v>188909</v>
      </c>
      <c r="BD441">
        <v>-1.27</v>
      </c>
      <c r="BE441">
        <f t="shared" si="189"/>
        <v>-0.42333333333333334</v>
      </c>
    </row>
    <row r="442" spans="1:57">
      <c r="A442">
        <f t="shared" si="191"/>
        <v>1892</v>
      </c>
      <c r="B442" t="s">
        <v>6</v>
      </c>
      <c r="C442">
        <f t="shared" si="179"/>
        <v>1892.5416666666335</v>
      </c>
      <c r="D442">
        <f>'NOAA-AMO-Raw'!H$37</f>
        <v>-0.24199999999999999</v>
      </c>
      <c r="K442">
        <f t="shared" si="192"/>
        <v>0</v>
      </c>
      <c r="N442">
        <f>[2]HadCRUT4!C443</f>
        <v>1886.5416666666335</v>
      </c>
      <c r="O442">
        <f>[2]HadCRUT4!D443</f>
        <v>-0.28399999999999997</v>
      </c>
      <c r="V442">
        <f t="shared" si="172"/>
        <v>-113.45833333336645</v>
      </c>
      <c r="W442">
        <f t="shared" si="173"/>
        <v>-31.634</v>
      </c>
      <c r="X442">
        <f t="shared" si="174"/>
        <v>-31.918000000000003</v>
      </c>
      <c r="Y442">
        <f t="shared" si="185"/>
        <v>-31.735076923076921</v>
      </c>
      <c r="Z442">
        <f t="shared" si="186"/>
        <v>-32.120153846153848</v>
      </c>
      <c r="AB442">
        <v>2015.4583333333001</v>
      </c>
      <c r="AC442">
        <v>0.31</v>
      </c>
      <c r="AD442">
        <f t="shared" si="180"/>
        <v>0.12</v>
      </c>
      <c r="AE442">
        <f t="shared" si="175"/>
        <v>0.43</v>
      </c>
      <c r="AG442">
        <f t="shared" si="176"/>
        <v>15.458333333300061</v>
      </c>
      <c r="AH442">
        <f t="shared" si="177"/>
        <v>-30.92</v>
      </c>
      <c r="AI442">
        <f t="shared" si="178"/>
        <v>-30.490000000000002</v>
      </c>
      <c r="AJ442">
        <f t="shared" si="187"/>
        <v>-30.960769230769237</v>
      </c>
      <c r="AK442">
        <f t="shared" si="188"/>
        <v>-30.571538461538466</v>
      </c>
      <c r="AP442">
        <v>1994.625</v>
      </c>
      <c r="AQ442">
        <v>357.42</v>
      </c>
      <c r="AR442">
        <f t="shared" si="181"/>
        <v>1361.5990528519101</v>
      </c>
      <c r="AS442">
        <f t="shared" si="183"/>
        <v>1361.6403904520389</v>
      </c>
      <c r="AT442">
        <f t="shared" si="182"/>
        <v>1361.2647900466561</v>
      </c>
      <c r="AU442">
        <f t="shared" si="184"/>
        <v>1361.2900582206801</v>
      </c>
      <c r="BB442">
        <f t="shared" si="190"/>
        <v>1889.7916666666342</v>
      </c>
      <c r="BC442">
        <v>188910</v>
      </c>
      <c r="BD442">
        <v>-0.42</v>
      </c>
      <c r="BE442">
        <f t="shared" si="189"/>
        <v>-0.13999999999999999</v>
      </c>
    </row>
    <row r="443" spans="1:57">
      <c r="A443">
        <f t="shared" si="191"/>
        <v>1892</v>
      </c>
      <c r="B443" t="s">
        <v>7</v>
      </c>
      <c r="C443">
        <f t="shared" si="179"/>
        <v>1892.6249999999668</v>
      </c>
      <c r="D443">
        <f>'NOAA-AMO-Raw'!I$37</f>
        <v>-9.6000000000000002E-2</v>
      </c>
      <c r="K443">
        <f t="shared" si="192"/>
        <v>0</v>
      </c>
      <c r="N443">
        <f>[2]HadCRUT4!C444</f>
        <v>1886.6249999999668</v>
      </c>
      <c r="O443">
        <f>[2]HadCRUT4!D444</f>
        <v>-0.33800000000000002</v>
      </c>
      <c r="V443">
        <f t="shared" si="172"/>
        <v>-113.3750000000332</v>
      </c>
      <c r="W443">
        <f t="shared" si="173"/>
        <v>-31.688000000000002</v>
      </c>
      <c r="X443">
        <f t="shared" si="174"/>
        <v>-32.026000000000003</v>
      </c>
      <c r="Y443">
        <f t="shared" si="185"/>
        <v>-31.747230769230768</v>
      </c>
      <c r="Z443">
        <f t="shared" si="186"/>
        <v>-32.144461538461535</v>
      </c>
      <c r="AB443">
        <v>2015.5416666666333</v>
      </c>
      <c r="AC443">
        <v>0.15</v>
      </c>
      <c r="AD443">
        <f t="shared" si="180"/>
        <v>0.12</v>
      </c>
      <c r="AE443">
        <f t="shared" si="175"/>
        <v>0.27</v>
      </c>
      <c r="AG443">
        <f t="shared" si="176"/>
        <v>15.541666666633319</v>
      </c>
      <c r="AH443">
        <f t="shared" si="177"/>
        <v>-31.080000000000002</v>
      </c>
      <c r="AI443">
        <f t="shared" si="178"/>
        <v>-30.810000000000002</v>
      </c>
      <c r="AJ443">
        <f t="shared" si="187"/>
        <v>-30.934615384615388</v>
      </c>
      <c r="AK443">
        <f t="shared" si="188"/>
        <v>-30.519230769230774</v>
      </c>
      <c r="AP443">
        <v>1994.7080000000001</v>
      </c>
      <c r="AQ443">
        <v>355.63</v>
      </c>
      <c r="AR443">
        <f t="shared" si="181"/>
        <v>1361.5550287807432</v>
      </c>
      <c r="AS443">
        <f t="shared" si="183"/>
        <v>1361.6456688000644</v>
      </c>
      <c r="AT443">
        <f t="shared" si="182"/>
        <v>1361.2378797304302</v>
      </c>
      <c r="AU443">
        <f t="shared" si="184"/>
        <v>1361.2932846831757</v>
      </c>
      <c r="BB443">
        <f t="shared" si="190"/>
        <v>1889.8749999999675</v>
      </c>
      <c r="BC443">
        <v>188911</v>
      </c>
      <c r="BD443">
        <v>1.34</v>
      </c>
      <c r="BE443">
        <f t="shared" si="189"/>
        <v>0.44666666666666671</v>
      </c>
    </row>
    <row r="444" spans="1:57">
      <c r="A444">
        <f t="shared" si="191"/>
        <v>1892</v>
      </c>
      <c r="B444" t="s">
        <v>8</v>
      </c>
      <c r="C444">
        <f t="shared" si="179"/>
        <v>1892.7083333333001</v>
      </c>
      <c r="D444">
        <f>'NOAA-AMO-Raw'!J$37</f>
        <v>-0.20300000000000001</v>
      </c>
      <c r="K444">
        <f t="shared" si="192"/>
        <v>0</v>
      </c>
      <c r="N444">
        <f>[2]HadCRUT4!C445</f>
        <v>1886.7083333333001</v>
      </c>
      <c r="O444">
        <f>[2]HadCRUT4!D445</f>
        <v>-0.432</v>
      </c>
      <c r="V444">
        <f t="shared" si="172"/>
        <v>-113.29166666669994</v>
      </c>
      <c r="W444">
        <f t="shared" si="173"/>
        <v>-31.782</v>
      </c>
      <c r="X444">
        <f t="shared" si="174"/>
        <v>-32.213999999999999</v>
      </c>
      <c r="Y444">
        <f t="shared" si="185"/>
        <v>-31.747769230769229</v>
      </c>
      <c r="Z444">
        <f t="shared" si="186"/>
        <v>-32.145538461538465</v>
      </c>
      <c r="AB444">
        <v>2015.6249999999666</v>
      </c>
      <c r="AC444">
        <v>0.25</v>
      </c>
      <c r="AD444">
        <f t="shared" si="180"/>
        <v>0.12</v>
      </c>
      <c r="AE444">
        <f t="shared" si="175"/>
        <v>0.37</v>
      </c>
      <c r="AG444">
        <f t="shared" si="176"/>
        <v>15.624999999966576</v>
      </c>
      <c r="AH444">
        <f t="shared" si="177"/>
        <v>-30.98</v>
      </c>
      <c r="AI444">
        <f t="shared" si="178"/>
        <v>-30.610000000000003</v>
      </c>
      <c r="AJ444">
        <f t="shared" si="187"/>
        <v>-30.892307692307689</v>
      </c>
      <c r="AK444">
        <f t="shared" si="188"/>
        <v>-30.434615384615388</v>
      </c>
      <c r="AP444">
        <v>1994.7919999999999</v>
      </c>
      <c r="AQ444">
        <v>356.09</v>
      </c>
      <c r="AR444">
        <f t="shared" si="181"/>
        <v>1361.5663422291993</v>
      </c>
      <c r="AS444">
        <f t="shared" si="183"/>
        <v>1361.6519498450268</v>
      </c>
      <c r="AT444">
        <f t="shared" si="182"/>
        <v>1361.2447952306893</v>
      </c>
      <c r="AU444">
        <f t="shared" si="184"/>
        <v>1361.2971240579016</v>
      </c>
      <c r="BB444">
        <f t="shared" si="190"/>
        <v>1889.9583333333007</v>
      </c>
      <c r="BC444">
        <v>188912</v>
      </c>
      <c r="BD444">
        <v>-0.16</v>
      </c>
      <c r="BE444">
        <f t="shared" si="189"/>
        <v>-5.3333333333333337E-2</v>
      </c>
    </row>
    <row r="445" spans="1:57">
      <c r="A445">
        <f t="shared" si="191"/>
        <v>1892</v>
      </c>
      <c r="B445" t="s">
        <v>9</v>
      </c>
      <c r="C445">
        <f t="shared" si="179"/>
        <v>1892.7916666666333</v>
      </c>
      <c r="D445">
        <f>'NOAA-AMO-Raw'!K$37</f>
        <v>-0.17199999999999999</v>
      </c>
      <c r="K445">
        <f t="shared" si="192"/>
        <v>0</v>
      </c>
      <c r="N445">
        <f>[2]HadCRUT4!C446</f>
        <v>1886.7916666666333</v>
      </c>
      <c r="O445">
        <f>[2]HadCRUT4!D446</f>
        <v>-0.36099999999999999</v>
      </c>
      <c r="V445">
        <f t="shared" si="172"/>
        <v>-113.20833333336668</v>
      </c>
      <c r="W445">
        <f t="shared" si="173"/>
        <v>-31.711000000000002</v>
      </c>
      <c r="X445">
        <f t="shared" si="174"/>
        <v>-32.072000000000003</v>
      </c>
      <c r="Y445">
        <f t="shared" si="185"/>
        <v>-31.750000000000004</v>
      </c>
      <c r="Z445">
        <f t="shared" si="186"/>
        <v>-32.150000000000006</v>
      </c>
      <c r="AB445">
        <v>2015.7083333332998</v>
      </c>
      <c r="AC445">
        <v>0.25</v>
      </c>
      <c r="AD445">
        <f t="shared" si="180"/>
        <v>0.12</v>
      </c>
      <c r="AE445">
        <f t="shared" si="175"/>
        <v>0.37</v>
      </c>
      <c r="AG445">
        <f t="shared" si="176"/>
        <v>15.708333333299834</v>
      </c>
      <c r="AH445">
        <f t="shared" si="177"/>
        <v>-30.98</v>
      </c>
      <c r="AI445">
        <f t="shared" si="178"/>
        <v>-30.610000000000003</v>
      </c>
      <c r="AJ445">
        <f t="shared" si="187"/>
        <v>-30.849230769230765</v>
      </c>
      <c r="AK445">
        <f t="shared" si="188"/>
        <v>-30.348461538461542</v>
      </c>
      <c r="AP445">
        <v>1994.875</v>
      </c>
      <c r="AQ445">
        <v>357.56</v>
      </c>
      <c r="AR445">
        <f t="shared" si="181"/>
        <v>1361.6024960753532</v>
      </c>
      <c r="AS445">
        <f t="shared" si="183"/>
        <v>1361.6565849535082</v>
      </c>
      <c r="AT445">
        <f t="shared" si="182"/>
        <v>1361.2668947641264</v>
      </c>
      <c r="AU445">
        <f t="shared" si="184"/>
        <v>1361.2999573314191</v>
      </c>
      <c r="BB445">
        <f t="shared" si="190"/>
        <v>1890.041666666634</v>
      </c>
      <c r="BC445">
        <v>189001</v>
      </c>
      <c r="BD445">
        <v>-0.66</v>
      </c>
      <c r="BE445">
        <f t="shared" si="189"/>
        <v>-0.22</v>
      </c>
    </row>
    <row r="446" spans="1:57">
      <c r="A446">
        <f t="shared" si="191"/>
        <v>1892</v>
      </c>
      <c r="B446" t="s">
        <v>10</v>
      </c>
      <c r="C446">
        <f t="shared" si="179"/>
        <v>1892.8749999999666</v>
      </c>
      <c r="D446">
        <f>'NOAA-AMO-Raw'!L$37</f>
        <v>-0.26700000000000002</v>
      </c>
      <c r="K446">
        <f t="shared" si="192"/>
        <v>0</v>
      </c>
      <c r="N446">
        <f>[2]HadCRUT4!C447</f>
        <v>1886.8749999999666</v>
      </c>
      <c r="O446">
        <f>[2]HadCRUT4!D447</f>
        <v>-0.42099999999999999</v>
      </c>
      <c r="V446">
        <f t="shared" si="172"/>
        <v>-113.12500000003342</v>
      </c>
      <c r="W446">
        <f t="shared" si="173"/>
        <v>-31.771000000000001</v>
      </c>
      <c r="X446">
        <f t="shared" si="174"/>
        <v>-32.192</v>
      </c>
      <c r="Y446">
        <f t="shared" si="185"/>
        <v>-31.751615384615391</v>
      </c>
      <c r="Z446">
        <f t="shared" si="186"/>
        <v>-32.153230769230774</v>
      </c>
      <c r="AB446">
        <v>2015.7916666666331</v>
      </c>
      <c r="AC446">
        <v>0.44</v>
      </c>
      <c r="AD446">
        <f t="shared" si="180"/>
        <v>0.12</v>
      </c>
      <c r="AE446">
        <f t="shared" si="175"/>
        <v>0.56000000000000005</v>
      </c>
      <c r="AG446">
        <f t="shared" si="176"/>
        <v>15.791666666633091</v>
      </c>
      <c r="AH446">
        <f t="shared" si="177"/>
        <v>-30.790000000000003</v>
      </c>
      <c r="AI446">
        <f t="shared" si="178"/>
        <v>-30.23</v>
      </c>
      <c r="AJ446">
        <f t="shared" si="187"/>
        <v>-30.807692307692307</v>
      </c>
      <c r="AK446">
        <f t="shared" si="188"/>
        <v>-30.265384615384615</v>
      </c>
      <c r="AP446">
        <v>1994.9580000000001</v>
      </c>
      <c r="AQ446">
        <v>358.87</v>
      </c>
      <c r="AR446">
        <f t="shared" si="181"/>
        <v>1361.6347148090006</v>
      </c>
      <c r="AS446">
        <f t="shared" si="183"/>
        <v>1361.6594984502676</v>
      </c>
      <c r="AT446">
        <f t="shared" si="182"/>
        <v>1361.2865889061688</v>
      </c>
      <c r="AU446">
        <f t="shared" si="184"/>
        <v>1361.3017382462017</v>
      </c>
      <c r="BB446">
        <f t="shared" si="190"/>
        <v>1890.1249999999673</v>
      </c>
      <c r="BC446">
        <v>189002</v>
      </c>
      <c r="BD446">
        <v>-1.0900000000000001</v>
      </c>
      <c r="BE446">
        <f t="shared" si="189"/>
        <v>-0.36333333333333334</v>
      </c>
    </row>
    <row r="447" spans="1:57">
      <c r="A447">
        <f t="shared" si="191"/>
        <v>1892</v>
      </c>
      <c r="B447" t="s">
        <v>11</v>
      </c>
      <c r="C447">
        <f t="shared" si="179"/>
        <v>1892.9583333332998</v>
      </c>
      <c r="D447">
        <f>'NOAA-AMO-Raw'!M$37</f>
        <v>-0.16700000000000001</v>
      </c>
      <c r="K447">
        <f t="shared" si="192"/>
        <v>0</v>
      </c>
      <c r="N447">
        <f>[2]HadCRUT4!C448</f>
        <v>1886.9583333332998</v>
      </c>
      <c r="O447">
        <f>[2]HadCRUT4!D448</f>
        <v>-0.42699999999999999</v>
      </c>
      <c r="V447">
        <f t="shared" si="172"/>
        <v>-113.04166666670017</v>
      </c>
      <c r="W447">
        <f t="shared" si="173"/>
        <v>-31.777000000000001</v>
      </c>
      <c r="X447">
        <f t="shared" si="174"/>
        <v>-32.204000000000001</v>
      </c>
      <c r="Y447">
        <f t="shared" si="185"/>
        <v>-31.768384615384623</v>
      </c>
      <c r="Z447">
        <f t="shared" si="186"/>
        <v>-32.186769230769237</v>
      </c>
      <c r="AB447">
        <v>2015.8749999999663</v>
      </c>
      <c r="AC447">
        <v>0.34</v>
      </c>
      <c r="AD447">
        <f t="shared" si="180"/>
        <v>0.12</v>
      </c>
      <c r="AE447">
        <f t="shared" si="175"/>
        <v>0.46</v>
      </c>
      <c r="AG447">
        <f t="shared" si="176"/>
        <v>15.874999999966349</v>
      </c>
      <c r="AH447">
        <f t="shared" si="177"/>
        <v>-30.89</v>
      </c>
      <c r="AI447">
        <f t="shared" si="178"/>
        <v>-30.43</v>
      </c>
      <c r="AJ447">
        <f t="shared" si="187"/>
        <v>-30.773076923076925</v>
      </c>
      <c r="AK447">
        <f t="shared" si="188"/>
        <v>-30.196153846153841</v>
      </c>
      <c r="AP447">
        <v>1995.0419999999999</v>
      </c>
      <c r="AQ447">
        <v>359.87</v>
      </c>
      <c r="AR447">
        <f t="shared" si="181"/>
        <v>1361.6593092621665</v>
      </c>
      <c r="AS447">
        <f t="shared" si="183"/>
        <v>1361.6612011431791</v>
      </c>
      <c r="AT447">
        <f t="shared" si="182"/>
        <v>1361.3016226023847</v>
      </c>
      <c r="AU447">
        <f t="shared" si="184"/>
        <v>1361.3027790405552</v>
      </c>
      <c r="BB447">
        <f t="shared" si="190"/>
        <v>1890.2083333333005</v>
      </c>
      <c r="BC447">
        <v>189003</v>
      </c>
      <c r="BD447">
        <v>-1.49</v>
      </c>
      <c r="BE447">
        <f t="shared" si="189"/>
        <v>-0.49666666666666665</v>
      </c>
    </row>
    <row r="448" spans="1:57">
      <c r="A448">
        <f t="shared" si="191"/>
        <v>1893</v>
      </c>
      <c r="B448" t="s">
        <v>0</v>
      </c>
      <c r="C448">
        <f t="shared" si="179"/>
        <v>1893.0416666666331</v>
      </c>
      <c r="D448">
        <f>'NOAA-AMO-Raw'!B$38</f>
        <v>-9.1999999999999998E-2</v>
      </c>
      <c r="K448">
        <f t="shared" si="192"/>
        <v>0</v>
      </c>
      <c r="N448">
        <f>[2]HadCRUT4!C449</f>
        <v>1887.0416666666331</v>
      </c>
      <c r="O448">
        <f>[2]HadCRUT4!D449</f>
        <v>-0.56799999999999995</v>
      </c>
      <c r="V448">
        <f t="shared" si="172"/>
        <v>-112.95833333336691</v>
      </c>
      <c r="W448">
        <f t="shared" si="173"/>
        <v>-31.918000000000003</v>
      </c>
      <c r="X448">
        <f t="shared" si="174"/>
        <v>-32.486000000000004</v>
      </c>
      <c r="Y448">
        <f t="shared" si="185"/>
        <v>-31.759538461538469</v>
      </c>
      <c r="Z448">
        <f t="shared" si="186"/>
        <v>-32.169076923076929</v>
      </c>
      <c r="AB448">
        <v>2015.9583333332996</v>
      </c>
      <c r="AC448">
        <v>0.47</v>
      </c>
      <c r="AD448">
        <f t="shared" si="180"/>
        <v>0.12</v>
      </c>
      <c r="AE448">
        <f t="shared" si="175"/>
        <v>0.59</v>
      </c>
      <c r="AG448">
        <f t="shared" si="176"/>
        <v>15.958333333299606</v>
      </c>
      <c r="AH448">
        <f t="shared" si="177"/>
        <v>-30.76</v>
      </c>
      <c r="AI448">
        <f t="shared" si="178"/>
        <v>-30.17</v>
      </c>
      <c r="AJ448">
        <f t="shared" si="187"/>
        <v>-30.767692307692304</v>
      </c>
      <c r="AK448">
        <f t="shared" si="188"/>
        <v>-30.185384615384617</v>
      </c>
      <c r="AP448">
        <v>1995.125</v>
      </c>
      <c r="AQ448">
        <v>360.79</v>
      </c>
      <c r="AR448">
        <f t="shared" si="181"/>
        <v>1361.681936159079</v>
      </c>
      <c r="AS448">
        <f t="shared" si="183"/>
        <v>1361.6606714164955</v>
      </c>
      <c r="AT448">
        <f t="shared" si="182"/>
        <v>1361.3154536029031</v>
      </c>
      <c r="AU448">
        <f t="shared" si="184"/>
        <v>1361.3024552378674</v>
      </c>
      <c r="BB448">
        <f t="shared" si="190"/>
        <v>1890.2916666666338</v>
      </c>
      <c r="BC448">
        <v>189004</v>
      </c>
      <c r="BD448">
        <v>-1.1000000000000001</v>
      </c>
      <c r="BE448">
        <f t="shared" si="189"/>
        <v>-0.3666666666666667</v>
      </c>
    </row>
    <row r="449" spans="1:57">
      <c r="A449">
        <f t="shared" si="191"/>
        <v>1893</v>
      </c>
      <c r="B449" t="s">
        <v>1</v>
      </c>
      <c r="C449">
        <f t="shared" si="179"/>
        <v>1893.1249999999663</v>
      </c>
      <c r="D449">
        <f>'NOAA-AMO-Raw'!C$38</f>
        <v>-4.3999999999999997E-2</v>
      </c>
      <c r="K449">
        <f t="shared" si="192"/>
        <v>0</v>
      </c>
      <c r="N449">
        <f>[2]HadCRUT4!C450</f>
        <v>1887.1249999999663</v>
      </c>
      <c r="O449">
        <f>[2]HadCRUT4!D450</f>
        <v>-0.55600000000000005</v>
      </c>
      <c r="V449">
        <f t="shared" si="172"/>
        <v>-112.87500000003365</v>
      </c>
      <c r="W449">
        <f t="shared" si="173"/>
        <v>-31.906000000000002</v>
      </c>
      <c r="X449">
        <f t="shared" si="174"/>
        <v>-32.462000000000003</v>
      </c>
      <c r="Y449">
        <f t="shared" si="185"/>
        <v>-31.766000000000005</v>
      </c>
      <c r="Z449">
        <f t="shared" si="186"/>
        <v>-32.182000000000002</v>
      </c>
      <c r="AB449">
        <v>2016.0416666666329</v>
      </c>
      <c r="AC449">
        <v>0.56000000000000005</v>
      </c>
      <c r="AD449">
        <f t="shared" si="180"/>
        <v>0.12</v>
      </c>
      <c r="AE449">
        <f t="shared" si="175"/>
        <v>0.68</v>
      </c>
      <c r="AG449">
        <f t="shared" si="176"/>
        <v>16.041666666632864</v>
      </c>
      <c r="AH449">
        <f t="shared" si="177"/>
        <v>-30.67</v>
      </c>
      <c r="AI449">
        <f t="shared" si="178"/>
        <v>-29.990000000000002</v>
      </c>
      <c r="AJ449">
        <f t="shared" si="187"/>
        <v>-30.761538461538461</v>
      </c>
      <c r="AK449">
        <f t="shared" si="188"/>
        <v>-30.173076923076923</v>
      </c>
      <c r="AP449">
        <v>1995.2080000000001</v>
      </c>
      <c r="AQ449">
        <v>361.77</v>
      </c>
      <c r="AR449">
        <f t="shared" si="181"/>
        <v>1361.7060387231816</v>
      </c>
      <c r="AS449">
        <f t="shared" si="183"/>
        <v>1361.6619768143942</v>
      </c>
      <c r="AT449">
        <f t="shared" si="182"/>
        <v>1361.3301866251943</v>
      </c>
      <c r="AU449">
        <f t="shared" si="184"/>
        <v>1361.303253180205</v>
      </c>
      <c r="BB449">
        <f t="shared" si="190"/>
        <v>1890.374999999967</v>
      </c>
      <c r="BC449">
        <v>189005</v>
      </c>
      <c r="BD449">
        <v>-1.34</v>
      </c>
      <c r="BE449">
        <f t="shared" si="189"/>
        <v>-0.44666666666666671</v>
      </c>
    </row>
    <row r="450" spans="1:57">
      <c r="A450">
        <f t="shared" si="191"/>
        <v>1893</v>
      </c>
      <c r="B450" t="s">
        <v>2</v>
      </c>
      <c r="C450">
        <f t="shared" si="179"/>
        <v>1893.2083333332996</v>
      </c>
      <c r="D450">
        <f>'NOAA-AMO-Raw'!D$38</f>
        <v>-3.3000000000000002E-2</v>
      </c>
      <c r="K450">
        <f t="shared" si="192"/>
        <v>0</v>
      </c>
      <c r="N450">
        <f>[2]HadCRUT4!C451</f>
        <v>1887.2083333332996</v>
      </c>
      <c r="O450">
        <f>[2]HadCRUT4!D451</f>
        <v>-0.46200000000000002</v>
      </c>
      <c r="V450">
        <f t="shared" si="172"/>
        <v>-112.79166666670039</v>
      </c>
      <c r="W450">
        <f t="shared" si="173"/>
        <v>-31.812000000000001</v>
      </c>
      <c r="X450">
        <f t="shared" si="174"/>
        <v>-32.274000000000001</v>
      </c>
      <c r="Y450">
        <f t="shared" si="185"/>
        <v>-31.766538461538463</v>
      </c>
      <c r="Z450">
        <f t="shared" si="186"/>
        <v>-32.183076923076925</v>
      </c>
      <c r="AB450">
        <v>2016.1249999999661</v>
      </c>
      <c r="AC450">
        <v>0.86</v>
      </c>
      <c r="AD450">
        <f t="shared" si="180"/>
        <v>0.12</v>
      </c>
      <c r="AE450">
        <f t="shared" si="175"/>
        <v>0.98</v>
      </c>
      <c r="AG450">
        <f t="shared" si="176"/>
        <v>16.124999999966121</v>
      </c>
      <c r="AH450">
        <f t="shared" si="177"/>
        <v>-30.37</v>
      </c>
      <c r="AI450">
        <f t="shared" si="178"/>
        <v>-29.39</v>
      </c>
      <c r="AJ450">
        <f t="shared" si="187"/>
        <v>-30.738461538461532</v>
      </c>
      <c r="AK450">
        <f t="shared" si="188"/>
        <v>-30.12692307692307</v>
      </c>
      <c r="AP450">
        <v>1995.2919999999999</v>
      </c>
      <c r="AQ450">
        <v>363.23</v>
      </c>
      <c r="AR450">
        <f t="shared" si="181"/>
        <v>1361.7419466248039</v>
      </c>
      <c r="AS450">
        <f t="shared" si="183"/>
        <v>1361.6664038159643</v>
      </c>
      <c r="AT450">
        <f t="shared" si="182"/>
        <v>1361.3521358216692</v>
      </c>
      <c r="AU450">
        <f t="shared" si="184"/>
        <v>1361.3059592455238</v>
      </c>
      <c r="BB450">
        <f t="shared" si="190"/>
        <v>1890.4583333333003</v>
      </c>
      <c r="BC450">
        <v>189006</v>
      </c>
      <c r="BD450">
        <v>-3.41</v>
      </c>
      <c r="BE450">
        <f t="shared" si="189"/>
        <v>-1.1366666666666667</v>
      </c>
    </row>
    <row r="451" spans="1:57">
      <c r="A451">
        <f t="shared" si="191"/>
        <v>1893</v>
      </c>
      <c r="B451" t="s">
        <v>3</v>
      </c>
      <c r="C451">
        <f t="shared" si="179"/>
        <v>1893.2916666666329</v>
      </c>
      <c r="D451">
        <f>'NOAA-AMO-Raw'!E$38</f>
        <v>-0.14499999999999999</v>
      </c>
      <c r="K451">
        <f t="shared" si="192"/>
        <v>0</v>
      </c>
      <c r="N451">
        <f>[2]HadCRUT4!C452</f>
        <v>1887.2916666666329</v>
      </c>
      <c r="O451">
        <f>[2]HadCRUT4!D452</f>
        <v>-0.44</v>
      </c>
      <c r="V451">
        <f t="shared" si="172"/>
        <v>-112.70833333336714</v>
      </c>
      <c r="W451">
        <f t="shared" si="173"/>
        <v>-31.790000000000003</v>
      </c>
      <c r="X451">
        <f t="shared" si="174"/>
        <v>-32.230000000000004</v>
      </c>
      <c r="Y451">
        <f t="shared" si="185"/>
        <v>-31.772230769230774</v>
      </c>
      <c r="Z451">
        <f t="shared" si="186"/>
        <v>-32.194461538461546</v>
      </c>
      <c r="AB451">
        <v>2016.2083333332994</v>
      </c>
      <c r="AC451">
        <v>0.77</v>
      </c>
      <c r="AD451">
        <f t="shared" si="180"/>
        <v>0.12</v>
      </c>
      <c r="AE451">
        <f t="shared" si="175"/>
        <v>0.89</v>
      </c>
      <c r="AG451">
        <f t="shared" si="176"/>
        <v>16.208333333299379</v>
      </c>
      <c r="AH451">
        <f t="shared" si="177"/>
        <v>-30.46</v>
      </c>
      <c r="AI451">
        <f t="shared" si="178"/>
        <v>-29.57</v>
      </c>
      <c r="AJ451">
        <f t="shared" si="187"/>
        <v>-30.721538461538461</v>
      </c>
      <c r="AK451">
        <f t="shared" si="188"/>
        <v>-30.093076923076922</v>
      </c>
      <c r="AP451">
        <v>1995.375</v>
      </c>
      <c r="AQ451">
        <v>363.77</v>
      </c>
      <c r="AR451">
        <f t="shared" si="181"/>
        <v>1361.7552276295135</v>
      </c>
      <c r="AS451">
        <f t="shared" si="183"/>
        <v>1361.6726659421167</v>
      </c>
      <c r="AT451">
        <f t="shared" si="182"/>
        <v>1361.3602540176257</v>
      </c>
      <c r="AU451">
        <f t="shared" si="184"/>
        <v>1361.3097870558679</v>
      </c>
      <c r="BB451">
        <f t="shared" si="190"/>
        <v>1890.5416666666335</v>
      </c>
      <c r="BC451">
        <v>189007</v>
      </c>
      <c r="BD451">
        <v>-1.4</v>
      </c>
      <c r="BE451">
        <f t="shared" si="189"/>
        <v>-0.46666666666666662</v>
      </c>
    </row>
    <row r="452" spans="1:57">
      <c r="A452">
        <f t="shared" si="191"/>
        <v>1893</v>
      </c>
      <c r="B452" t="s">
        <v>4</v>
      </c>
      <c r="C452">
        <f t="shared" si="179"/>
        <v>1893.3749999999661</v>
      </c>
      <c r="D452">
        <f>'NOAA-AMO-Raw'!F$38</f>
        <v>-0.125</v>
      </c>
      <c r="K452">
        <f t="shared" si="192"/>
        <v>0</v>
      </c>
      <c r="N452">
        <f>[2]HadCRUT4!C453</f>
        <v>1887.3749999999661</v>
      </c>
      <c r="O452">
        <f>[2]HadCRUT4!D453</f>
        <v>-0.35599999999999998</v>
      </c>
      <c r="V452">
        <f t="shared" ref="V452:V515" si="193">N452-2000</f>
        <v>-112.62500000003388</v>
      </c>
      <c r="W452">
        <f t="shared" ref="W452:W515" si="194">O452-31.35</f>
        <v>-31.706000000000003</v>
      </c>
      <c r="X452">
        <f t="shared" ref="X452:X515" si="195">O452*2-31.35</f>
        <v>-32.062000000000005</v>
      </c>
      <c r="Y452">
        <f t="shared" si="185"/>
        <v>-31.775923076923082</v>
      </c>
      <c r="Z452">
        <f t="shared" si="186"/>
        <v>-32.201846153846162</v>
      </c>
      <c r="AB452">
        <v>2016.2916666666326</v>
      </c>
      <c r="AC452">
        <v>0.73</v>
      </c>
      <c r="AD452">
        <f t="shared" si="180"/>
        <v>0.12</v>
      </c>
      <c r="AE452">
        <f t="shared" ref="AE452:AE500" si="196">AC452+AD452</f>
        <v>0.85</v>
      </c>
      <c r="AG452">
        <f t="shared" ref="AG452:AG500" si="197">AB452-2000</f>
        <v>16.291666666632636</v>
      </c>
      <c r="AH452">
        <f t="shared" ref="AH452:AH500" si="198">AE452-31.35</f>
        <v>-30.5</v>
      </c>
      <c r="AI452">
        <f t="shared" ref="AI452:AI500" si="199">AE452*2-31.35</f>
        <v>-29.650000000000002</v>
      </c>
      <c r="AJ452">
        <f t="shared" si="187"/>
        <v>-30.706923076923076</v>
      </c>
      <c r="AK452">
        <f t="shared" si="188"/>
        <v>-30.063846153846153</v>
      </c>
      <c r="AP452">
        <v>1995.4580000000001</v>
      </c>
      <c r="AQ452">
        <v>363.22</v>
      </c>
      <c r="AR452">
        <f t="shared" si="181"/>
        <v>1361.7417006802721</v>
      </c>
      <c r="AS452">
        <f t="shared" si="183"/>
        <v>1361.6784361792054</v>
      </c>
      <c r="AT452">
        <f t="shared" si="182"/>
        <v>1361.351985484707</v>
      </c>
      <c r="AU452">
        <f t="shared" si="184"/>
        <v>1361.3133141922879</v>
      </c>
      <c r="BB452">
        <f t="shared" si="190"/>
        <v>1890.6249999999668</v>
      </c>
      <c r="BC452">
        <v>189008</v>
      </c>
      <c r="BD452">
        <v>-0.99</v>
      </c>
      <c r="BE452">
        <f t="shared" si="189"/>
        <v>-0.33</v>
      </c>
    </row>
    <row r="453" spans="1:57">
      <c r="A453">
        <f t="shared" si="191"/>
        <v>1893</v>
      </c>
      <c r="B453" t="s">
        <v>5</v>
      </c>
      <c r="C453">
        <f t="shared" ref="C453:C516" si="200">C452+1/12</f>
        <v>1893.4583333332994</v>
      </c>
      <c r="D453">
        <f>'NOAA-AMO-Raw'!G$38</f>
        <v>0.13600000000000001</v>
      </c>
      <c r="K453">
        <f t="shared" si="192"/>
        <v>0</v>
      </c>
      <c r="N453">
        <f>[2]HadCRUT4!C454</f>
        <v>1887.4583333332994</v>
      </c>
      <c r="O453">
        <f>[2]HadCRUT4!D454</f>
        <v>-0.40899999999999997</v>
      </c>
      <c r="V453">
        <f t="shared" si="193"/>
        <v>-112.54166666670062</v>
      </c>
      <c r="W453">
        <f t="shared" si="194"/>
        <v>-31.759</v>
      </c>
      <c r="X453">
        <f t="shared" si="195"/>
        <v>-32.167999999999999</v>
      </c>
      <c r="Y453">
        <f t="shared" si="185"/>
        <v>-31.774153846153848</v>
      </c>
      <c r="Z453">
        <f t="shared" si="186"/>
        <v>-32.198307692307701</v>
      </c>
      <c r="AB453">
        <v>2016.3749999999659</v>
      </c>
      <c r="AC453">
        <v>0.54</v>
      </c>
      <c r="AD453">
        <f t="shared" ref="AD453:AD500" si="201">AD452</f>
        <v>0.12</v>
      </c>
      <c r="AE453">
        <f t="shared" si="196"/>
        <v>0.66</v>
      </c>
      <c r="AG453">
        <f t="shared" si="197"/>
        <v>16.374999999965894</v>
      </c>
      <c r="AH453">
        <f t="shared" si="198"/>
        <v>-30.69</v>
      </c>
      <c r="AI453">
        <f t="shared" si="199"/>
        <v>-30.03</v>
      </c>
      <c r="AJ453">
        <f t="shared" si="187"/>
        <v>-30.703846153846158</v>
      </c>
      <c r="AK453">
        <f t="shared" si="188"/>
        <v>-30.057692307692307</v>
      </c>
      <c r="AP453">
        <v>1995.5419999999999</v>
      </c>
      <c r="AQ453">
        <v>361.7</v>
      </c>
      <c r="AR453">
        <f t="shared" ref="AR453:AR516" si="202">(AQ453-310.7)/95.55*2.35+1360.45</f>
        <v>1361.7043171114601</v>
      </c>
      <c r="AS453">
        <f t="shared" si="183"/>
        <v>1361.6844334420157</v>
      </c>
      <c r="AT453">
        <f t="shared" ref="AT453:AT516" si="203">(AQ453-313.2)/96.45*1.45+1360.6</f>
        <v>1361.3291342664593</v>
      </c>
      <c r="AU453">
        <f t="shared" si="184"/>
        <v>1361.3169801012882</v>
      </c>
      <c r="BB453">
        <f t="shared" si="190"/>
        <v>1890.7083333333001</v>
      </c>
      <c r="BC453">
        <v>189009</v>
      </c>
      <c r="BD453">
        <v>0.83</v>
      </c>
      <c r="BE453">
        <f t="shared" si="189"/>
        <v>0.27666666666666667</v>
      </c>
    </row>
    <row r="454" spans="1:57">
      <c r="A454">
        <f t="shared" si="191"/>
        <v>1893</v>
      </c>
      <c r="B454" t="s">
        <v>6</v>
      </c>
      <c r="C454">
        <f t="shared" si="200"/>
        <v>1893.5416666666326</v>
      </c>
      <c r="D454">
        <f>'NOAA-AMO-Raw'!H$38</f>
        <v>0.188</v>
      </c>
      <c r="K454">
        <f t="shared" si="192"/>
        <v>0</v>
      </c>
      <c r="N454">
        <f>[2]HadCRUT4!C455</f>
        <v>1887.5416666666326</v>
      </c>
      <c r="O454">
        <f>[2]HadCRUT4!D455</f>
        <v>-0.27</v>
      </c>
      <c r="V454">
        <f t="shared" si="193"/>
        <v>-112.45833333336736</v>
      </c>
      <c r="W454">
        <f t="shared" si="194"/>
        <v>-31.62</v>
      </c>
      <c r="X454">
        <f t="shared" si="195"/>
        <v>-31.89</v>
      </c>
      <c r="Y454">
        <f t="shared" si="185"/>
        <v>-31.787692307692307</v>
      </c>
      <c r="Z454">
        <f t="shared" si="186"/>
        <v>-32.22538461538462</v>
      </c>
      <c r="AB454">
        <v>2016.4583333332992</v>
      </c>
      <c r="AC454">
        <v>0.34</v>
      </c>
      <c r="AD454">
        <f t="shared" si="201"/>
        <v>0.12</v>
      </c>
      <c r="AE454">
        <f t="shared" si="196"/>
        <v>0.46</v>
      </c>
      <c r="AG454">
        <f t="shared" si="197"/>
        <v>16.458333333299151</v>
      </c>
      <c r="AH454">
        <f t="shared" si="198"/>
        <v>-30.89</v>
      </c>
      <c r="AI454">
        <f t="shared" si="199"/>
        <v>-30.43</v>
      </c>
      <c r="AJ454">
        <f t="shared" si="187"/>
        <v>-30.708461538461542</v>
      </c>
      <c r="AK454">
        <f t="shared" si="188"/>
        <v>-30.066923076923082</v>
      </c>
      <c r="AP454">
        <v>1995.625</v>
      </c>
      <c r="AQ454">
        <v>359.11</v>
      </c>
      <c r="AR454">
        <f t="shared" si="202"/>
        <v>1361.6406174777603</v>
      </c>
      <c r="AS454">
        <f t="shared" si="183"/>
        <v>1361.690676649358</v>
      </c>
      <c r="AT454">
        <f t="shared" si="203"/>
        <v>1361.2901969932607</v>
      </c>
      <c r="AU454">
        <f t="shared" si="184"/>
        <v>1361.3207963472503</v>
      </c>
      <c r="BB454">
        <f t="shared" si="190"/>
        <v>1890.7916666666333</v>
      </c>
      <c r="BC454">
        <v>189010</v>
      </c>
      <c r="BD454">
        <v>-0.45</v>
      </c>
      <c r="BE454">
        <f t="shared" si="189"/>
        <v>-0.15</v>
      </c>
    </row>
    <row r="455" spans="1:57">
      <c r="A455">
        <f t="shared" si="191"/>
        <v>1893</v>
      </c>
      <c r="B455" t="s">
        <v>7</v>
      </c>
      <c r="C455">
        <f t="shared" si="200"/>
        <v>1893.6249999999659</v>
      </c>
      <c r="D455">
        <f>'NOAA-AMO-Raw'!I$38</f>
        <v>0.17199999999999999</v>
      </c>
      <c r="K455">
        <f t="shared" si="192"/>
        <v>0</v>
      </c>
      <c r="N455">
        <f>[2]HadCRUT4!C456</f>
        <v>1887.6249999999659</v>
      </c>
      <c r="O455">
        <f>[2]HadCRUT4!D456</f>
        <v>-0.36799999999999999</v>
      </c>
      <c r="V455">
        <f t="shared" si="193"/>
        <v>-112.37500000003411</v>
      </c>
      <c r="W455">
        <f t="shared" si="194"/>
        <v>-31.718</v>
      </c>
      <c r="X455">
        <f t="shared" si="195"/>
        <v>-32.085999999999999</v>
      </c>
      <c r="Y455">
        <f t="shared" si="185"/>
        <v>-31.779</v>
      </c>
      <c r="Z455">
        <f t="shared" si="186"/>
        <v>-32.208000000000006</v>
      </c>
      <c r="AB455">
        <v>2016.5416666666324</v>
      </c>
      <c r="AC455">
        <v>0.39</v>
      </c>
      <c r="AD455">
        <f t="shared" si="201"/>
        <v>0.12</v>
      </c>
      <c r="AE455">
        <f t="shared" si="196"/>
        <v>0.51</v>
      </c>
      <c r="AG455">
        <f t="shared" si="197"/>
        <v>16.541666666632409</v>
      </c>
      <c r="AH455">
        <f t="shared" si="198"/>
        <v>-30.84</v>
      </c>
      <c r="AI455">
        <f t="shared" si="199"/>
        <v>-30.330000000000002</v>
      </c>
      <c r="AJ455">
        <f t="shared" si="187"/>
        <v>-30.713846153846152</v>
      </c>
      <c r="AK455">
        <f t="shared" si="188"/>
        <v>-30.07769230769231</v>
      </c>
      <c r="AP455">
        <v>1995.7080000000001</v>
      </c>
      <c r="AQ455">
        <v>358.11</v>
      </c>
      <c r="AR455">
        <f t="shared" si="202"/>
        <v>1361.6160230245946</v>
      </c>
      <c r="AS455">
        <f t="shared" si="183"/>
        <v>1361.6970712071811</v>
      </c>
      <c r="AT455">
        <f t="shared" si="203"/>
        <v>1361.2751632970451</v>
      </c>
      <c r="AU455">
        <f t="shared" si="184"/>
        <v>1361.3247051082665</v>
      </c>
      <c r="BB455">
        <f t="shared" si="190"/>
        <v>1890.8749999999666</v>
      </c>
      <c r="BC455">
        <v>189011</v>
      </c>
      <c r="BD455">
        <v>-1.04</v>
      </c>
      <c r="BE455">
        <f t="shared" si="189"/>
        <v>-0.34666666666666668</v>
      </c>
    </row>
    <row r="456" spans="1:57">
      <c r="A456">
        <f t="shared" si="191"/>
        <v>1893</v>
      </c>
      <c r="B456" t="s">
        <v>8</v>
      </c>
      <c r="C456">
        <f t="shared" si="200"/>
        <v>1893.7083333332992</v>
      </c>
      <c r="D456">
        <f>'NOAA-AMO-Raw'!J$38</f>
        <v>6.0999999999999999E-2</v>
      </c>
      <c r="K456">
        <f t="shared" si="192"/>
        <v>0</v>
      </c>
      <c r="N456">
        <f>[2]HadCRUT4!C457</f>
        <v>1887.7083333332992</v>
      </c>
      <c r="O456">
        <f>[2]HadCRUT4!D457</f>
        <v>-0.34499999999999997</v>
      </c>
      <c r="V456">
        <f t="shared" si="193"/>
        <v>-112.29166666670085</v>
      </c>
      <c r="W456">
        <f t="shared" si="194"/>
        <v>-31.695</v>
      </c>
      <c r="X456">
        <f t="shared" si="195"/>
        <v>-32.04</v>
      </c>
      <c r="Y456">
        <f t="shared" si="185"/>
        <v>-31.777999999999995</v>
      </c>
      <c r="Z456">
        <f t="shared" si="186"/>
        <v>-32.206000000000003</v>
      </c>
      <c r="AB456">
        <v>2016.6249999999657</v>
      </c>
      <c r="AC456">
        <v>0.45</v>
      </c>
      <c r="AD456">
        <f t="shared" si="201"/>
        <v>0.12</v>
      </c>
      <c r="AE456">
        <f t="shared" si="196"/>
        <v>0.57000000000000006</v>
      </c>
      <c r="AG456">
        <f t="shared" si="197"/>
        <v>16.624999999965667</v>
      </c>
      <c r="AH456">
        <f t="shared" si="198"/>
        <v>-30.78</v>
      </c>
      <c r="AI456">
        <f t="shared" si="199"/>
        <v>-30.21</v>
      </c>
      <c r="AJ456">
        <f t="shared" si="187"/>
        <v>-30.720769230769228</v>
      </c>
      <c r="AK456">
        <f t="shared" si="188"/>
        <v>-30.091538461538466</v>
      </c>
      <c r="AP456">
        <v>1995.7919999999999</v>
      </c>
      <c r="AQ456">
        <v>357.97</v>
      </c>
      <c r="AR456">
        <f t="shared" si="202"/>
        <v>1361.6125798011512</v>
      </c>
      <c r="AS456">
        <f t="shared" si="183"/>
        <v>1361.7022549611561</v>
      </c>
      <c r="AT456">
        <f t="shared" si="203"/>
        <v>1361.2730585795748</v>
      </c>
      <c r="AU456">
        <f t="shared" si="184"/>
        <v>1361.3278737488536</v>
      </c>
      <c r="BB456">
        <f t="shared" si="190"/>
        <v>1890.9583333332998</v>
      </c>
      <c r="BC456">
        <v>189012</v>
      </c>
      <c r="BD456">
        <v>-1.31</v>
      </c>
      <c r="BE456">
        <f t="shared" si="189"/>
        <v>-0.4366666666666667</v>
      </c>
    </row>
    <row r="457" spans="1:57">
      <c r="A457">
        <f t="shared" si="191"/>
        <v>1893</v>
      </c>
      <c r="B457" t="s">
        <v>9</v>
      </c>
      <c r="C457">
        <f t="shared" si="200"/>
        <v>1893.7916666666324</v>
      </c>
      <c r="D457">
        <f>'NOAA-AMO-Raw'!K$38</f>
        <v>-4.9000000000000002E-2</v>
      </c>
      <c r="K457">
        <f t="shared" si="192"/>
        <v>0</v>
      </c>
      <c r="N457">
        <f>[2]HadCRUT4!C458</f>
        <v>1887.7916666666324</v>
      </c>
      <c r="O457">
        <f>[2]HadCRUT4!D458</f>
        <v>-0.50600000000000001</v>
      </c>
      <c r="V457">
        <f t="shared" si="193"/>
        <v>-112.20833333336759</v>
      </c>
      <c r="W457">
        <f t="shared" si="194"/>
        <v>-31.856000000000002</v>
      </c>
      <c r="X457">
        <f t="shared" si="195"/>
        <v>-32.362000000000002</v>
      </c>
      <c r="Y457">
        <f t="shared" si="185"/>
        <v>-31.761307692307696</v>
      </c>
      <c r="Z457">
        <f t="shared" si="186"/>
        <v>-32.172615384615384</v>
      </c>
      <c r="AB457">
        <v>2016.7083333332989</v>
      </c>
      <c r="AC457">
        <v>0.47</v>
      </c>
      <c r="AD457">
        <f t="shared" si="201"/>
        <v>0.12</v>
      </c>
      <c r="AE457">
        <f t="shared" si="196"/>
        <v>0.59</v>
      </c>
      <c r="AG457">
        <f t="shared" si="197"/>
        <v>16.708333333298924</v>
      </c>
      <c r="AH457">
        <f t="shared" si="198"/>
        <v>-30.76</v>
      </c>
      <c r="AI457">
        <f t="shared" si="199"/>
        <v>-30.17</v>
      </c>
      <c r="AJ457">
        <f t="shared" si="187"/>
        <v>-30.76307692307692</v>
      </c>
      <c r="AK457">
        <f t="shared" si="188"/>
        <v>-30.176153846153852</v>
      </c>
      <c r="AP457">
        <v>1995.875</v>
      </c>
      <c r="AQ457">
        <v>359.4</v>
      </c>
      <c r="AR457">
        <f t="shared" si="202"/>
        <v>1361.6477498691786</v>
      </c>
      <c r="AS457">
        <f t="shared" ref="AS457:AS520" si="204">AVERAGE(AR451:AR463)</f>
        <v>1361.7059062915107</v>
      </c>
      <c r="AT457">
        <f t="shared" si="203"/>
        <v>1361.2945567651632</v>
      </c>
      <c r="AU457">
        <f t="shared" ref="AU457:AU520" si="205">AVERAGE(AT451:AT463)</f>
        <v>1361.3301056745222</v>
      </c>
      <c r="BB457">
        <f t="shared" si="190"/>
        <v>1891.0416666666331</v>
      </c>
      <c r="BC457">
        <v>189101</v>
      </c>
      <c r="BD457">
        <v>-0.52</v>
      </c>
      <c r="BE457">
        <f t="shared" si="189"/>
        <v>-0.17333333333333334</v>
      </c>
    </row>
    <row r="458" spans="1:57">
      <c r="A458">
        <f t="shared" si="191"/>
        <v>1893</v>
      </c>
      <c r="B458" t="s">
        <v>10</v>
      </c>
      <c r="C458">
        <f t="shared" si="200"/>
        <v>1893.8749999999657</v>
      </c>
      <c r="D458">
        <f>'NOAA-AMO-Raw'!L$38</f>
        <v>3.4000000000000002E-2</v>
      </c>
      <c r="K458">
        <f t="shared" si="192"/>
        <v>0</v>
      </c>
      <c r="N458">
        <f>[2]HadCRUT4!C459</f>
        <v>1887.8749999999657</v>
      </c>
      <c r="O458">
        <f>[2]HadCRUT4!D459</f>
        <v>-0.40899999999999997</v>
      </c>
      <c r="V458">
        <f t="shared" si="193"/>
        <v>-112.12500000003433</v>
      </c>
      <c r="W458">
        <f t="shared" si="194"/>
        <v>-31.759</v>
      </c>
      <c r="X458">
        <f t="shared" si="195"/>
        <v>-32.167999999999999</v>
      </c>
      <c r="Y458">
        <f t="shared" ref="Y458:Y521" si="206">AVERAGE(W452:W464)</f>
        <v>-31.754307692307691</v>
      </c>
      <c r="Z458">
        <f t="shared" ref="Z458:Z521" si="207">AVERAGE(X452:X464)</f>
        <v>-32.158615384615381</v>
      </c>
      <c r="AB458">
        <v>2016.7916666666322</v>
      </c>
      <c r="AC458">
        <v>0.44</v>
      </c>
      <c r="AD458">
        <f t="shared" si="201"/>
        <v>0.12</v>
      </c>
      <c r="AE458">
        <f t="shared" si="196"/>
        <v>0.56000000000000005</v>
      </c>
      <c r="AG458">
        <f t="shared" si="197"/>
        <v>16.791666666632182</v>
      </c>
      <c r="AH458">
        <f t="shared" si="198"/>
        <v>-30.790000000000003</v>
      </c>
      <c r="AI458">
        <f t="shared" si="199"/>
        <v>-30.23</v>
      </c>
      <c r="AJ458">
        <f t="shared" ref="AJ458:AJ494" si="208">AVERAGE(AH452:AH464)</f>
        <v>-30.798461538461538</v>
      </c>
      <c r="AK458">
        <f t="shared" ref="AK458:AK494" si="209">AVERAGE(AI452:AI464)</f>
        <v>-30.246923076923078</v>
      </c>
      <c r="AP458">
        <v>1995.9580000000001</v>
      </c>
      <c r="AQ458">
        <v>360.61</v>
      </c>
      <c r="AR458">
        <f t="shared" si="202"/>
        <v>1361.6775091575091</v>
      </c>
      <c r="AS458">
        <f t="shared" si="204"/>
        <v>1361.7081008734856</v>
      </c>
      <c r="AT458">
        <f t="shared" si="203"/>
        <v>1361.3127475375841</v>
      </c>
      <c r="AU458">
        <f t="shared" si="205"/>
        <v>1361.3314471427998</v>
      </c>
      <c r="BB458">
        <f t="shared" si="190"/>
        <v>1891.1249999999663</v>
      </c>
      <c r="BC458">
        <v>189102</v>
      </c>
      <c r="BD458">
        <v>-0.8</v>
      </c>
      <c r="BE458">
        <f t="shared" si="189"/>
        <v>-0.26666666666666666</v>
      </c>
    </row>
    <row r="459" spans="1:57">
      <c r="A459">
        <f t="shared" si="191"/>
        <v>1893</v>
      </c>
      <c r="B459" t="s">
        <v>11</v>
      </c>
      <c r="C459">
        <f t="shared" si="200"/>
        <v>1893.9583333332989</v>
      </c>
      <c r="D459">
        <f>'NOAA-AMO-Raw'!M$38</f>
        <v>-0.14599999999999999</v>
      </c>
      <c r="K459">
        <f t="shared" si="192"/>
        <v>0</v>
      </c>
      <c r="N459">
        <f>[2]HadCRUT4!C460</f>
        <v>1887.9583333332989</v>
      </c>
      <c r="O459">
        <f>[2]HadCRUT4!D460</f>
        <v>-0.39800000000000002</v>
      </c>
      <c r="V459">
        <f t="shared" si="193"/>
        <v>-112.04166666670108</v>
      </c>
      <c r="W459">
        <f t="shared" si="194"/>
        <v>-31.748000000000001</v>
      </c>
      <c r="X459">
        <f t="shared" si="195"/>
        <v>-32.146000000000001</v>
      </c>
      <c r="Y459">
        <f t="shared" si="206"/>
        <v>-31.749384615384614</v>
      </c>
      <c r="Z459">
        <f t="shared" si="207"/>
        <v>-32.148769230769226</v>
      </c>
      <c r="AB459">
        <v>2016.8749999999654</v>
      </c>
      <c r="AC459">
        <v>0.48</v>
      </c>
      <c r="AD459">
        <f t="shared" si="201"/>
        <v>0.12</v>
      </c>
      <c r="AE459">
        <f t="shared" si="196"/>
        <v>0.6</v>
      </c>
      <c r="AG459">
        <f t="shared" si="197"/>
        <v>16.874999999965439</v>
      </c>
      <c r="AH459">
        <f t="shared" si="198"/>
        <v>-30.75</v>
      </c>
      <c r="AI459">
        <f t="shared" si="199"/>
        <v>-30.150000000000002</v>
      </c>
      <c r="AJ459">
        <f t="shared" si="208"/>
        <v>-30.819999999999997</v>
      </c>
      <c r="AK459">
        <f t="shared" si="209"/>
        <v>-30.290000000000003</v>
      </c>
      <c r="AP459">
        <v>1996.0419999999999</v>
      </c>
      <c r="AQ459">
        <v>362.04</v>
      </c>
      <c r="AR459">
        <f t="shared" si="202"/>
        <v>1361.7126792255365</v>
      </c>
      <c r="AS459">
        <f t="shared" si="204"/>
        <v>1361.7086873565995</v>
      </c>
      <c r="AT459">
        <f t="shared" si="203"/>
        <v>1361.3342457231724</v>
      </c>
      <c r="AU459">
        <f t="shared" si="205"/>
        <v>1361.3318056386331</v>
      </c>
      <c r="BB459">
        <f t="shared" si="190"/>
        <v>1891.2083333332996</v>
      </c>
      <c r="BC459">
        <v>189103</v>
      </c>
      <c r="BD459">
        <v>-1.02</v>
      </c>
      <c r="BE459">
        <f t="shared" si="189"/>
        <v>-0.34</v>
      </c>
    </row>
    <row r="460" spans="1:57">
      <c r="A460">
        <f t="shared" si="191"/>
        <v>1894</v>
      </c>
      <c r="B460" t="s">
        <v>0</v>
      </c>
      <c r="C460">
        <f t="shared" si="200"/>
        <v>1894.0416666666322</v>
      </c>
      <c r="D460">
        <f>'NOAA-AMO-Raw'!B$39</f>
        <v>-0.13800000000000001</v>
      </c>
      <c r="K460">
        <f t="shared" si="192"/>
        <v>0</v>
      </c>
      <c r="N460">
        <f>[2]HadCRUT4!C461</f>
        <v>1888.0416666666322</v>
      </c>
      <c r="O460">
        <f>[2]HadCRUT4!D461</f>
        <v>-0.60299999999999998</v>
      </c>
      <c r="V460">
        <f t="shared" si="193"/>
        <v>-111.95833333336782</v>
      </c>
      <c r="W460">
        <f t="shared" si="194"/>
        <v>-31.953000000000003</v>
      </c>
      <c r="X460">
        <f t="shared" si="195"/>
        <v>-32.556000000000004</v>
      </c>
      <c r="Y460">
        <f t="shared" si="206"/>
        <v>-31.74161538461539</v>
      </c>
      <c r="Z460">
        <f t="shared" si="207"/>
        <v>-32.133230769230771</v>
      </c>
      <c r="AB460">
        <v>2016.9583333332987</v>
      </c>
      <c r="AC460">
        <v>0.28000000000000003</v>
      </c>
      <c r="AD460">
        <f t="shared" si="201"/>
        <v>0.12</v>
      </c>
      <c r="AE460">
        <f t="shared" si="196"/>
        <v>0.4</v>
      </c>
      <c r="AG460">
        <f t="shared" si="197"/>
        <v>16.958333333298697</v>
      </c>
      <c r="AH460">
        <f t="shared" si="198"/>
        <v>-30.950000000000003</v>
      </c>
      <c r="AI460">
        <f t="shared" si="199"/>
        <v>-30.55</v>
      </c>
      <c r="AJ460">
        <f t="shared" si="208"/>
        <v>-30.844615384615388</v>
      </c>
      <c r="AK460">
        <f t="shared" si="209"/>
        <v>-30.33923076923077</v>
      </c>
      <c r="AP460">
        <v>1996.125</v>
      </c>
      <c r="AQ460">
        <v>363.17</v>
      </c>
      <c r="AR460">
        <f t="shared" si="202"/>
        <v>1361.7404709576138</v>
      </c>
      <c r="AS460">
        <f t="shared" si="204"/>
        <v>1361.7080819546754</v>
      </c>
      <c r="AT460">
        <f t="shared" si="203"/>
        <v>1361.3512337998961</v>
      </c>
      <c r="AU460">
        <f t="shared" si="205"/>
        <v>1361.3314355784184</v>
      </c>
      <c r="BB460">
        <f t="shared" si="190"/>
        <v>1891.2916666666329</v>
      </c>
      <c r="BC460">
        <v>189104</v>
      </c>
      <c r="BD460">
        <v>-0.48</v>
      </c>
      <c r="BE460">
        <f t="shared" si="189"/>
        <v>-0.16</v>
      </c>
    </row>
    <row r="461" spans="1:57">
      <c r="A461">
        <f t="shared" si="191"/>
        <v>1894</v>
      </c>
      <c r="B461" t="s">
        <v>1</v>
      </c>
      <c r="C461">
        <f t="shared" si="200"/>
        <v>1894.1249999999654</v>
      </c>
      <c r="D461">
        <f>'NOAA-AMO-Raw'!C$39</f>
        <v>-0.156</v>
      </c>
      <c r="K461">
        <f t="shared" si="192"/>
        <v>0</v>
      </c>
      <c r="N461">
        <f>[2]HadCRUT4!C462</f>
        <v>1888.1249999999654</v>
      </c>
      <c r="O461">
        <f>[2]HadCRUT4!D462</f>
        <v>-0.45500000000000002</v>
      </c>
      <c r="V461">
        <f t="shared" si="193"/>
        <v>-111.87500000003456</v>
      </c>
      <c r="W461">
        <f t="shared" si="194"/>
        <v>-31.805</v>
      </c>
      <c r="X461">
        <f t="shared" si="195"/>
        <v>-32.26</v>
      </c>
      <c r="Y461">
        <f t="shared" si="206"/>
        <v>-31.742615384615387</v>
      </c>
      <c r="Z461">
        <f t="shared" si="207"/>
        <v>-32.135230769230773</v>
      </c>
      <c r="AB461">
        <v>2017.041666666632</v>
      </c>
      <c r="AC461">
        <v>0.4</v>
      </c>
      <c r="AD461">
        <f t="shared" si="201"/>
        <v>0.12</v>
      </c>
      <c r="AE461">
        <f t="shared" si="196"/>
        <v>0.52</v>
      </c>
      <c r="AG461">
        <f t="shared" si="197"/>
        <v>17.041666666631954</v>
      </c>
      <c r="AH461">
        <f t="shared" si="198"/>
        <v>-30.830000000000002</v>
      </c>
      <c r="AI461">
        <f t="shared" si="199"/>
        <v>-30.310000000000002</v>
      </c>
      <c r="AJ461">
        <f t="shared" si="208"/>
        <v>-30.847692307692309</v>
      </c>
      <c r="AK461">
        <f t="shared" si="209"/>
        <v>-30.345384615384617</v>
      </c>
      <c r="AP461">
        <v>1996.2080000000001</v>
      </c>
      <c r="AQ461">
        <v>364.17</v>
      </c>
      <c r="AR461">
        <f t="shared" si="202"/>
        <v>1361.7650654107797</v>
      </c>
      <c r="AS461">
        <f t="shared" si="204"/>
        <v>1361.7090089763717</v>
      </c>
      <c r="AT461">
        <f t="shared" si="203"/>
        <v>1361.366267496112</v>
      </c>
      <c r="AU461">
        <f t="shared" si="205"/>
        <v>1361.332002233122</v>
      </c>
      <c r="BB461">
        <f t="shared" si="190"/>
        <v>1891.3749999999661</v>
      </c>
      <c r="BC461">
        <v>189105</v>
      </c>
      <c r="BD461">
        <v>0.87</v>
      </c>
      <c r="BE461">
        <f t="shared" si="189"/>
        <v>0.28999999999999998</v>
      </c>
    </row>
    <row r="462" spans="1:57">
      <c r="A462">
        <f t="shared" si="191"/>
        <v>1894</v>
      </c>
      <c r="B462" t="s">
        <v>2</v>
      </c>
      <c r="C462">
        <f t="shared" si="200"/>
        <v>1894.2083333332987</v>
      </c>
      <c r="D462">
        <f>'NOAA-AMO-Raw'!D$39</f>
        <v>-0.17599999999999999</v>
      </c>
      <c r="K462">
        <f t="shared" si="192"/>
        <v>0</v>
      </c>
      <c r="N462">
        <f>[2]HadCRUT4!C463</f>
        <v>1888.2083333332987</v>
      </c>
      <c r="O462">
        <f>[2]HadCRUT4!D463</f>
        <v>-0.54300000000000004</v>
      </c>
      <c r="V462">
        <f t="shared" si="193"/>
        <v>-111.7916666667013</v>
      </c>
      <c r="W462">
        <f t="shared" si="194"/>
        <v>-31.893000000000001</v>
      </c>
      <c r="X462">
        <f t="shared" si="195"/>
        <v>-32.436</v>
      </c>
      <c r="Y462">
        <f t="shared" si="206"/>
        <v>-31.731076923076923</v>
      </c>
      <c r="Z462">
        <f t="shared" si="207"/>
        <v>-32.112153846153845</v>
      </c>
      <c r="AB462">
        <v>2017.1249999999652</v>
      </c>
      <c r="AC462">
        <v>0.47</v>
      </c>
      <c r="AD462">
        <f t="shared" si="201"/>
        <v>0.12</v>
      </c>
      <c r="AE462">
        <f t="shared" si="196"/>
        <v>0.59</v>
      </c>
      <c r="AG462">
        <f t="shared" si="197"/>
        <v>17.124999999965212</v>
      </c>
      <c r="AH462">
        <f t="shared" si="198"/>
        <v>-30.76</v>
      </c>
      <c r="AI462">
        <f t="shared" si="199"/>
        <v>-30.17</v>
      </c>
      <c r="AJ462">
        <f t="shared" si="208"/>
        <v>-30.845384615384617</v>
      </c>
      <c r="AK462">
        <f t="shared" si="209"/>
        <v>-30.340769230769233</v>
      </c>
      <c r="AP462">
        <v>1996.2919999999999</v>
      </c>
      <c r="AQ462">
        <v>364.51</v>
      </c>
      <c r="AR462">
        <f t="shared" si="202"/>
        <v>1361.7734275248561</v>
      </c>
      <c r="AS462">
        <f t="shared" si="204"/>
        <v>1361.7117143662201</v>
      </c>
      <c r="AT462">
        <f t="shared" si="203"/>
        <v>1361.3713789528251</v>
      </c>
      <c r="AU462">
        <f t="shared" si="205"/>
        <v>1361.3336559397055</v>
      </c>
      <c r="BB462">
        <f t="shared" si="190"/>
        <v>1891.4583333332994</v>
      </c>
      <c r="BC462">
        <v>189106</v>
      </c>
      <c r="BD462">
        <v>1.01</v>
      </c>
      <c r="BE462">
        <f t="shared" ref="BE462:BE525" si="210">BD462/3</f>
        <v>0.33666666666666667</v>
      </c>
    </row>
    <row r="463" spans="1:57">
      <c r="A463">
        <f t="shared" si="191"/>
        <v>1894</v>
      </c>
      <c r="B463" t="s">
        <v>3</v>
      </c>
      <c r="C463">
        <f t="shared" si="200"/>
        <v>1894.291666666632</v>
      </c>
      <c r="D463">
        <f>'NOAA-AMO-Raw'!E$39</f>
        <v>-0.27300000000000002</v>
      </c>
      <c r="K463">
        <f t="shared" si="192"/>
        <v>0</v>
      </c>
      <c r="N463">
        <f>[2]HadCRUT4!C464</f>
        <v>1888.291666666632</v>
      </c>
      <c r="O463">
        <f>[2]HadCRUT4!D464</f>
        <v>-0.245</v>
      </c>
      <c r="V463">
        <f t="shared" si="193"/>
        <v>-111.70833333336805</v>
      </c>
      <c r="W463">
        <f t="shared" si="194"/>
        <v>-31.595000000000002</v>
      </c>
      <c r="X463">
        <f t="shared" si="195"/>
        <v>-31.84</v>
      </c>
      <c r="Y463">
        <f t="shared" si="206"/>
        <v>-31.712846153846158</v>
      </c>
      <c r="Z463">
        <f t="shared" si="207"/>
        <v>-32.075692307692307</v>
      </c>
      <c r="AB463">
        <v>2017.2083333332985</v>
      </c>
      <c r="AC463">
        <v>0.31</v>
      </c>
      <c r="AD463">
        <f t="shared" si="201"/>
        <v>0.12</v>
      </c>
      <c r="AE463">
        <f t="shared" si="196"/>
        <v>0.43</v>
      </c>
      <c r="AG463">
        <f t="shared" si="197"/>
        <v>17.208333333298469</v>
      </c>
      <c r="AH463">
        <f t="shared" si="198"/>
        <v>-30.92</v>
      </c>
      <c r="AI463">
        <f t="shared" si="199"/>
        <v>-30.490000000000002</v>
      </c>
      <c r="AJ463">
        <f t="shared" si="208"/>
        <v>-30.836923076923082</v>
      </c>
      <c r="AK463">
        <f t="shared" si="209"/>
        <v>-30.323846153846155</v>
      </c>
      <c r="AP463">
        <v>1996.375</v>
      </c>
      <c r="AQ463">
        <v>365.16</v>
      </c>
      <c r="AR463">
        <f t="shared" si="202"/>
        <v>1361.7894139194141</v>
      </c>
      <c r="AS463">
        <f t="shared" si="204"/>
        <v>1361.7171440647267</v>
      </c>
      <c r="AT463">
        <f t="shared" si="203"/>
        <v>1361.3811508553654</v>
      </c>
      <c r="AU463">
        <f t="shared" si="205"/>
        <v>1361.3369749172546</v>
      </c>
      <c r="BB463">
        <f t="shared" ref="BB463:BB526" si="211">BB462+1/12</f>
        <v>1891.5416666666326</v>
      </c>
      <c r="BC463">
        <v>189107</v>
      </c>
      <c r="BD463">
        <v>1.1299999999999999</v>
      </c>
      <c r="BE463">
        <f t="shared" si="210"/>
        <v>0.37666666666666665</v>
      </c>
    </row>
    <row r="464" spans="1:57">
      <c r="A464">
        <f t="shared" ref="A464:A527" si="212">A452+1</f>
        <v>1894</v>
      </c>
      <c r="B464" t="s">
        <v>4</v>
      </c>
      <c r="C464">
        <f t="shared" si="200"/>
        <v>1894.3749999999652</v>
      </c>
      <c r="D464">
        <f>'NOAA-AMO-Raw'!F$39</f>
        <v>-0.34799999999999998</v>
      </c>
      <c r="K464">
        <f t="shared" si="192"/>
        <v>0</v>
      </c>
      <c r="N464">
        <f>[2]HadCRUT4!C465</f>
        <v>1888.3749999999652</v>
      </c>
      <c r="O464">
        <f>[2]HadCRUT4!D465</f>
        <v>-0.34899999999999998</v>
      </c>
      <c r="V464">
        <f t="shared" si="193"/>
        <v>-111.62500000003479</v>
      </c>
      <c r="W464">
        <f t="shared" si="194"/>
        <v>-31.699000000000002</v>
      </c>
      <c r="X464">
        <f t="shared" si="195"/>
        <v>-32.048000000000002</v>
      </c>
      <c r="Y464">
        <f t="shared" si="206"/>
        <v>-31.688461538461539</v>
      </c>
      <c r="Z464">
        <f t="shared" si="207"/>
        <v>-32.026923076923083</v>
      </c>
      <c r="AB464">
        <v>2017.2916666666317</v>
      </c>
      <c r="AC464">
        <v>0.31</v>
      </c>
      <c r="AD464">
        <f t="shared" si="201"/>
        <v>0.12</v>
      </c>
      <c r="AE464">
        <f t="shared" si="196"/>
        <v>0.43</v>
      </c>
      <c r="AG464">
        <f t="shared" si="197"/>
        <v>17.291666666631727</v>
      </c>
      <c r="AH464">
        <f t="shared" si="198"/>
        <v>-30.92</v>
      </c>
      <c r="AI464">
        <f t="shared" si="199"/>
        <v>-30.490000000000002</v>
      </c>
      <c r="AJ464">
        <f t="shared" si="208"/>
        <v>-30.824615384615392</v>
      </c>
      <c r="AK464">
        <f t="shared" si="209"/>
        <v>-30.299230769230771</v>
      </c>
      <c r="AP464">
        <v>1996.4580000000001</v>
      </c>
      <c r="AQ464">
        <v>364.93</v>
      </c>
      <c r="AR464">
        <f t="shared" si="202"/>
        <v>1361.7837571951859</v>
      </c>
      <c r="AS464">
        <f t="shared" si="204"/>
        <v>1361.7224034939422</v>
      </c>
      <c r="AT464">
        <f t="shared" si="203"/>
        <v>1361.3776931052357</v>
      </c>
      <c r="AU464">
        <f t="shared" si="205"/>
        <v>1361.3401898153684</v>
      </c>
      <c r="BB464">
        <f t="shared" si="211"/>
        <v>1891.6249999999659</v>
      </c>
      <c r="BC464">
        <v>189108</v>
      </c>
      <c r="BD464">
        <v>0.64</v>
      </c>
      <c r="BE464">
        <f t="shared" si="210"/>
        <v>0.21333333333333335</v>
      </c>
    </row>
    <row r="465" spans="1:57">
      <c r="A465">
        <f t="shared" si="212"/>
        <v>1894</v>
      </c>
      <c r="B465" t="s">
        <v>5</v>
      </c>
      <c r="C465">
        <f t="shared" si="200"/>
        <v>1894.4583333332985</v>
      </c>
      <c r="D465">
        <f>'NOAA-AMO-Raw'!G$39</f>
        <v>-0.313</v>
      </c>
      <c r="K465">
        <f t="shared" si="192"/>
        <v>0</v>
      </c>
      <c r="N465">
        <f>[2]HadCRUT4!C466</f>
        <v>1888.4583333332985</v>
      </c>
      <c r="O465">
        <f>[2]HadCRUT4!D466</f>
        <v>-0.29199999999999998</v>
      </c>
      <c r="V465">
        <f t="shared" si="193"/>
        <v>-111.54166666670153</v>
      </c>
      <c r="W465">
        <f t="shared" si="194"/>
        <v>-31.642000000000003</v>
      </c>
      <c r="X465">
        <f t="shared" si="195"/>
        <v>-31.934000000000001</v>
      </c>
      <c r="Y465">
        <f t="shared" si="206"/>
        <v>-31.670153846153845</v>
      </c>
      <c r="Z465">
        <f t="shared" si="207"/>
        <v>-31.990307692307688</v>
      </c>
      <c r="AB465">
        <v>2017.374999999965</v>
      </c>
      <c r="AC465">
        <v>0.45</v>
      </c>
      <c r="AD465">
        <f t="shared" si="201"/>
        <v>0.12</v>
      </c>
      <c r="AE465">
        <f t="shared" si="196"/>
        <v>0.57000000000000006</v>
      </c>
      <c r="AG465">
        <f t="shared" si="197"/>
        <v>17.374999999964984</v>
      </c>
      <c r="AH465">
        <f t="shared" si="198"/>
        <v>-30.78</v>
      </c>
      <c r="AI465">
        <f t="shared" si="199"/>
        <v>-30.21</v>
      </c>
      <c r="AJ465">
        <f t="shared" si="208"/>
        <v>-30.831538461538461</v>
      </c>
      <c r="AK465">
        <f t="shared" si="209"/>
        <v>-30.313076923076927</v>
      </c>
      <c r="AP465">
        <v>1996.5419999999999</v>
      </c>
      <c r="AQ465">
        <v>363.53</v>
      </c>
      <c r="AR465">
        <f t="shared" si="202"/>
        <v>1361.7493249607535</v>
      </c>
      <c r="AS465">
        <f t="shared" si="204"/>
        <v>1361.7270007648028</v>
      </c>
      <c r="AT465">
        <f t="shared" si="203"/>
        <v>1361.3566459305339</v>
      </c>
      <c r="AU465">
        <f t="shared" si="205"/>
        <v>1361.3429999601226</v>
      </c>
      <c r="BB465">
        <f t="shared" si="211"/>
        <v>1891.7083333332992</v>
      </c>
      <c r="BC465">
        <v>189109</v>
      </c>
      <c r="BD465">
        <v>0.3</v>
      </c>
      <c r="BE465">
        <f t="shared" si="210"/>
        <v>9.9999999999999992E-2</v>
      </c>
    </row>
    <row r="466" spans="1:57">
      <c r="A466">
        <f t="shared" si="212"/>
        <v>1894</v>
      </c>
      <c r="B466" t="s">
        <v>6</v>
      </c>
      <c r="C466">
        <f t="shared" si="200"/>
        <v>1894.5416666666317</v>
      </c>
      <c r="D466">
        <f>'NOAA-AMO-Raw'!H$39</f>
        <v>-0.216</v>
      </c>
      <c r="K466">
        <f t="shared" si="192"/>
        <v>0</v>
      </c>
      <c r="N466">
        <f>[2]HadCRUT4!C467</f>
        <v>1888.5416666666317</v>
      </c>
      <c r="O466">
        <f>[2]HadCRUT4!D467</f>
        <v>-0.308</v>
      </c>
      <c r="V466">
        <f t="shared" si="193"/>
        <v>-111.45833333336827</v>
      </c>
      <c r="W466">
        <f t="shared" si="194"/>
        <v>-31.658000000000001</v>
      </c>
      <c r="X466">
        <f t="shared" si="195"/>
        <v>-31.966000000000001</v>
      </c>
      <c r="Y466">
        <f t="shared" si="206"/>
        <v>-31.643769230769234</v>
      </c>
      <c r="Z466">
        <f t="shared" si="207"/>
        <v>-31.937538461538459</v>
      </c>
      <c r="AB466">
        <v>2017.4583333332982</v>
      </c>
      <c r="AC466">
        <v>0.22</v>
      </c>
      <c r="AD466">
        <f t="shared" si="201"/>
        <v>0.12</v>
      </c>
      <c r="AE466">
        <f t="shared" si="196"/>
        <v>0.33999999999999997</v>
      </c>
      <c r="AG466">
        <f t="shared" si="197"/>
        <v>17.458333333298242</v>
      </c>
      <c r="AH466">
        <f t="shared" si="198"/>
        <v>-31.01</v>
      </c>
      <c r="AI466">
        <f t="shared" si="199"/>
        <v>-30.67</v>
      </c>
      <c r="AJ466">
        <f t="shared" si="208"/>
        <v>-30.835384615384616</v>
      </c>
      <c r="AK466">
        <f t="shared" si="209"/>
        <v>-30.320769230769237</v>
      </c>
      <c r="AP466">
        <v>1996.625</v>
      </c>
      <c r="AQ466">
        <v>361.38</v>
      </c>
      <c r="AR466">
        <f t="shared" si="202"/>
        <v>1361.6964468864469</v>
      </c>
      <c r="AS466">
        <f t="shared" si="204"/>
        <v>1361.7308791208791</v>
      </c>
      <c r="AT466">
        <f t="shared" si="203"/>
        <v>1361.3243234836702</v>
      </c>
      <c r="AU466">
        <f t="shared" si="205"/>
        <v>1361.3453706583718</v>
      </c>
      <c r="BB466">
        <f t="shared" si="211"/>
        <v>1891.7916666666324</v>
      </c>
      <c r="BC466">
        <v>189110</v>
      </c>
      <c r="BD466">
        <v>0.89</v>
      </c>
      <c r="BE466">
        <f t="shared" si="210"/>
        <v>0.29666666666666669</v>
      </c>
    </row>
    <row r="467" spans="1:57">
      <c r="A467">
        <f t="shared" si="212"/>
        <v>1894</v>
      </c>
      <c r="B467" t="s">
        <v>7</v>
      </c>
      <c r="C467">
        <f t="shared" si="200"/>
        <v>1894.624999999965</v>
      </c>
      <c r="D467">
        <f>'NOAA-AMO-Raw'!I$39</f>
        <v>-0.22700000000000001</v>
      </c>
      <c r="K467">
        <f t="shared" si="192"/>
        <v>0</v>
      </c>
      <c r="N467">
        <f>[2]HadCRUT4!C468</f>
        <v>1888.624999999965</v>
      </c>
      <c r="O467">
        <f>[2]HadCRUT4!D468</f>
        <v>-0.28299999999999997</v>
      </c>
      <c r="V467">
        <f t="shared" si="193"/>
        <v>-111.37500000003502</v>
      </c>
      <c r="W467">
        <f t="shared" si="194"/>
        <v>-31.633000000000003</v>
      </c>
      <c r="X467">
        <f t="shared" si="195"/>
        <v>-31.916</v>
      </c>
      <c r="Y467">
        <f t="shared" si="206"/>
        <v>-31.604846153846157</v>
      </c>
      <c r="Z467">
        <f t="shared" si="207"/>
        <v>-31.85969230769231</v>
      </c>
      <c r="AB467">
        <v>2017.5416666666315</v>
      </c>
      <c r="AC467">
        <v>0.3</v>
      </c>
      <c r="AD467">
        <f t="shared" si="201"/>
        <v>0.12</v>
      </c>
      <c r="AE467">
        <f t="shared" si="196"/>
        <v>0.42</v>
      </c>
      <c r="AG467">
        <f t="shared" si="197"/>
        <v>17.5416666666315</v>
      </c>
      <c r="AH467">
        <f t="shared" si="198"/>
        <v>-30.93</v>
      </c>
      <c r="AI467">
        <f t="shared" si="199"/>
        <v>-30.51</v>
      </c>
      <c r="AJ467">
        <f t="shared" si="208"/>
        <v>-30.834615384615386</v>
      </c>
      <c r="AK467">
        <f t="shared" si="209"/>
        <v>-30.319230769230778</v>
      </c>
      <c r="AP467">
        <v>1996.7080000000001</v>
      </c>
      <c r="AQ467">
        <v>359.6</v>
      </c>
      <c r="AR467">
        <f t="shared" si="202"/>
        <v>1361.6526687598116</v>
      </c>
      <c r="AS467">
        <f t="shared" si="204"/>
        <v>1361.7333385661959</v>
      </c>
      <c r="AT467">
        <f t="shared" si="203"/>
        <v>1361.2975635044063</v>
      </c>
      <c r="AU467">
        <f t="shared" si="205"/>
        <v>1361.3468740279936</v>
      </c>
      <c r="BB467">
        <f t="shared" si="211"/>
        <v>1891.8749999999657</v>
      </c>
      <c r="BC467">
        <v>189111</v>
      </c>
      <c r="BD467">
        <v>0.03</v>
      </c>
      <c r="BE467">
        <f t="shared" si="210"/>
        <v>0.01</v>
      </c>
    </row>
    <row r="468" spans="1:57">
      <c r="A468">
        <f t="shared" si="212"/>
        <v>1894</v>
      </c>
      <c r="B468" t="s">
        <v>8</v>
      </c>
      <c r="C468">
        <f t="shared" si="200"/>
        <v>1894.7083333332982</v>
      </c>
      <c r="D468">
        <f>'NOAA-AMO-Raw'!J$39</f>
        <v>-0.215</v>
      </c>
      <c r="K468">
        <f t="shared" si="192"/>
        <v>0</v>
      </c>
      <c r="N468">
        <f>[2]HadCRUT4!C469</f>
        <v>1888.7083333332982</v>
      </c>
      <c r="O468">
        <f>[2]HadCRUT4!D469</f>
        <v>-0.218</v>
      </c>
      <c r="V468">
        <f t="shared" si="193"/>
        <v>-111.29166666670176</v>
      </c>
      <c r="W468">
        <f t="shared" si="194"/>
        <v>-31.568000000000001</v>
      </c>
      <c r="X468">
        <f t="shared" si="195"/>
        <v>-31.786000000000001</v>
      </c>
      <c r="Y468">
        <f t="shared" si="206"/>
        <v>-31.575153846153853</v>
      </c>
      <c r="Z468">
        <f t="shared" si="207"/>
        <v>-31.80030769230769</v>
      </c>
      <c r="AB468">
        <v>2017.6249999999648</v>
      </c>
      <c r="AC468">
        <v>0.42</v>
      </c>
      <c r="AD468">
        <f t="shared" si="201"/>
        <v>0.12</v>
      </c>
      <c r="AE468">
        <f t="shared" si="196"/>
        <v>0.54</v>
      </c>
      <c r="AG468">
        <f t="shared" si="197"/>
        <v>17.624999999964757</v>
      </c>
      <c r="AH468">
        <f t="shared" si="198"/>
        <v>-30.810000000000002</v>
      </c>
      <c r="AI468">
        <f t="shared" si="199"/>
        <v>-30.270000000000003</v>
      </c>
      <c r="AJ468">
        <f t="shared" si="208"/>
        <v>-30.84615384615385</v>
      </c>
      <c r="AK468">
        <f t="shared" si="209"/>
        <v>-30.342307692307696</v>
      </c>
      <c r="AP468">
        <v>1996.7919999999999</v>
      </c>
      <c r="AQ468">
        <v>359.54</v>
      </c>
      <c r="AR468">
        <f t="shared" si="202"/>
        <v>1361.6511930926217</v>
      </c>
      <c r="AS468">
        <f t="shared" si="204"/>
        <v>1361.7372736787022</v>
      </c>
      <c r="AT468">
        <f t="shared" si="203"/>
        <v>1361.2966614826335</v>
      </c>
      <c r="AU468">
        <f t="shared" si="205"/>
        <v>1361.349279419388</v>
      </c>
      <c r="BB468">
        <f t="shared" si="211"/>
        <v>1891.9583333332989</v>
      </c>
      <c r="BC468">
        <v>189112</v>
      </c>
      <c r="BD468">
        <v>-0.18</v>
      </c>
      <c r="BE468">
        <f t="shared" si="210"/>
        <v>-0.06</v>
      </c>
    </row>
    <row r="469" spans="1:57">
      <c r="A469">
        <f t="shared" si="212"/>
        <v>1894</v>
      </c>
      <c r="B469" t="s">
        <v>9</v>
      </c>
      <c r="C469">
        <f t="shared" si="200"/>
        <v>1894.7916666666315</v>
      </c>
      <c r="D469">
        <f>'NOAA-AMO-Raw'!K$39</f>
        <v>-0.32500000000000001</v>
      </c>
      <c r="K469">
        <f t="shared" si="192"/>
        <v>0</v>
      </c>
      <c r="N469">
        <f>[2]HadCRUT4!C470</f>
        <v>1888.7916666666315</v>
      </c>
      <c r="O469">
        <f>[2]HadCRUT4!D470</f>
        <v>-0.108</v>
      </c>
      <c r="V469">
        <f t="shared" si="193"/>
        <v>-111.2083333333685</v>
      </c>
      <c r="W469">
        <f t="shared" si="194"/>
        <v>-31.458000000000002</v>
      </c>
      <c r="X469">
        <f t="shared" si="195"/>
        <v>-31.566000000000003</v>
      </c>
      <c r="Y469">
        <f t="shared" si="206"/>
        <v>-31.532769230769233</v>
      </c>
      <c r="Z469">
        <f t="shared" si="207"/>
        <v>-31.715538461538458</v>
      </c>
      <c r="AB469">
        <v>2017.708333333298</v>
      </c>
      <c r="AC469">
        <v>0.56000000000000005</v>
      </c>
      <c r="AD469">
        <f t="shared" si="201"/>
        <v>0.12</v>
      </c>
      <c r="AE469">
        <f t="shared" si="196"/>
        <v>0.68</v>
      </c>
      <c r="AG469">
        <f t="shared" si="197"/>
        <v>17.708333333298015</v>
      </c>
      <c r="AH469">
        <f t="shared" si="198"/>
        <v>-30.67</v>
      </c>
      <c r="AI469">
        <f t="shared" si="199"/>
        <v>-29.990000000000002</v>
      </c>
      <c r="AJ469">
        <f t="shared" si="208"/>
        <v>-30.860769230769236</v>
      </c>
      <c r="AK469">
        <f t="shared" si="209"/>
        <v>-30.371538461538471</v>
      </c>
      <c r="AP469">
        <v>1996.875</v>
      </c>
      <c r="AQ469">
        <v>360.84</v>
      </c>
      <c r="AR469">
        <f t="shared" si="202"/>
        <v>1361.6831658817373</v>
      </c>
      <c r="AS469">
        <f t="shared" si="204"/>
        <v>1361.74139797931</v>
      </c>
      <c r="AT469">
        <f t="shared" si="203"/>
        <v>1361.3162052877137</v>
      </c>
      <c r="AU469">
        <f t="shared" si="205"/>
        <v>1361.3518004545997</v>
      </c>
      <c r="BB469">
        <f t="shared" si="211"/>
        <v>1892.0416666666322</v>
      </c>
      <c r="BC469">
        <v>189201</v>
      </c>
      <c r="BD469">
        <v>-1.1499999999999999</v>
      </c>
      <c r="BE469">
        <f t="shared" si="210"/>
        <v>-0.3833333333333333</v>
      </c>
    </row>
    <row r="470" spans="1:57">
      <c r="A470">
        <f t="shared" si="212"/>
        <v>1894</v>
      </c>
      <c r="B470" t="s">
        <v>10</v>
      </c>
      <c r="C470">
        <f t="shared" si="200"/>
        <v>1894.8749999999648</v>
      </c>
      <c r="D470">
        <f>'NOAA-AMO-Raw'!L$39</f>
        <v>-0.30199999999999999</v>
      </c>
      <c r="K470">
        <f t="shared" si="192"/>
        <v>0</v>
      </c>
      <c r="N470">
        <f>[2]HadCRUT4!C471</f>
        <v>1888.8749999999648</v>
      </c>
      <c r="O470">
        <f>[2]HadCRUT4!D471</f>
        <v>-0.189</v>
      </c>
      <c r="V470">
        <f t="shared" si="193"/>
        <v>-111.12500000003524</v>
      </c>
      <c r="W470">
        <f t="shared" si="194"/>
        <v>-31.539000000000001</v>
      </c>
      <c r="X470">
        <f t="shared" si="195"/>
        <v>-31.728000000000002</v>
      </c>
      <c r="Y470">
        <f t="shared" si="206"/>
        <v>-31.520307692307693</v>
      </c>
      <c r="Z470">
        <f t="shared" si="207"/>
        <v>-31.690615384615384</v>
      </c>
      <c r="AB470">
        <v>2017.7916666666313</v>
      </c>
      <c r="AC470">
        <v>0.63</v>
      </c>
      <c r="AD470">
        <f t="shared" si="201"/>
        <v>0.12</v>
      </c>
      <c r="AE470">
        <f t="shared" si="196"/>
        <v>0.75</v>
      </c>
      <c r="AG470">
        <f t="shared" si="197"/>
        <v>17.791666666631272</v>
      </c>
      <c r="AH470">
        <f t="shared" si="198"/>
        <v>-30.6</v>
      </c>
      <c r="AI470">
        <f t="shared" si="199"/>
        <v>-29.85</v>
      </c>
      <c r="AJ470">
        <f t="shared" si="208"/>
        <v>-30.868461538461535</v>
      </c>
      <c r="AK470">
        <f t="shared" si="209"/>
        <v>-30.386923076923075</v>
      </c>
      <c r="AP470">
        <v>1996.9580000000001</v>
      </c>
      <c r="AQ470">
        <v>362.18</v>
      </c>
      <c r="AR470">
        <f t="shared" si="202"/>
        <v>1361.7161224489796</v>
      </c>
      <c r="AS470">
        <f t="shared" si="204"/>
        <v>1361.7422114881456</v>
      </c>
      <c r="AT470">
        <f t="shared" si="203"/>
        <v>1361.3363504406427</v>
      </c>
      <c r="AU470">
        <f t="shared" si="205"/>
        <v>1361.352297723013</v>
      </c>
      <c r="BB470">
        <f t="shared" si="211"/>
        <v>1892.1249999999654</v>
      </c>
      <c r="BC470">
        <v>189202</v>
      </c>
      <c r="BD470">
        <v>-1.42</v>
      </c>
      <c r="BE470">
        <f t="shared" si="210"/>
        <v>-0.47333333333333333</v>
      </c>
    </row>
    <row r="471" spans="1:57">
      <c r="A471">
        <f t="shared" si="212"/>
        <v>1894</v>
      </c>
      <c r="B471" t="s">
        <v>11</v>
      </c>
      <c r="C471">
        <f t="shared" si="200"/>
        <v>1894.958333333298</v>
      </c>
      <c r="D471">
        <f>'NOAA-AMO-Raw'!M$39</f>
        <v>-0.217</v>
      </c>
      <c r="K471">
        <f t="shared" si="192"/>
        <v>0</v>
      </c>
      <c r="N471">
        <f>[2]HadCRUT4!C472</f>
        <v>1888.958333333298</v>
      </c>
      <c r="O471">
        <f>[2]HadCRUT4!D472</f>
        <v>-0.17100000000000001</v>
      </c>
      <c r="V471">
        <f t="shared" si="193"/>
        <v>-111.04166666670199</v>
      </c>
      <c r="W471">
        <f t="shared" si="194"/>
        <v>-31.521000000000001</v>
      </c>
      <c r="X471">
        <f t="shared" si="195"/>
        <v>-31.692</v>
      </c>
      <c r="Y471">
        <f t="shared" si="206"/>
        <v>-31.504692307692302</v>
      </c>
      <c r="Z471">
        <f t="shared" si="207"/>
        <v>-31.659384615384621</v>
      </c>
      <c r="AB471">
        <v>2017.8749999999645</v>
      </c>
      <c r="AC471">
        <v>0.35</v>
      </c>
      <c r="AD471">
        <f t="shared" si="201"/>
        <v>0.12</v>
      </c>
      <c r="AE471">
        <f t="shared" si="196"/>
        <v>0.47</v>
      </c>
      <c r="AG471">
        <f t="shared" si="197"/>
        <v>17.87499999996453</v>
      </c>
      <c r="AH471">
        <f t="shared" si="198"/>
        <v>-30.880000000000003</v>
      </c>
      <c r="AI471">
        <f t="shared" si="199"/>
        <v>-30.41</v>
      </c>
      <c r="AJ471">
        <f t="shared" si="208"/>
        <v>-30.88</v>
      </c>
      <c r="AK471">
        <f t="shared" si="209"/>
        <v>-30.410000000000004</v>
      </c>
      <c r="AP471">
        <v>1997.0419999999999</v>
      </c>
      <c r="AQ471">
        <v>363.04</v>
      </c>
      <c r="AR471">
        <f t="shared" si="202"/>
        <v>1361.7372736787022</v>
      </c>
      <c r="AS471">
        <f t="shared" si="204"/>
        <v>1361.7410952783478</v>
      </c>
      <c r="AT471">
        <f t="shared" si="203"/>
        <v>1361.3492794193883</v>
      </c>
      <c r="AU471">
        <f t="shared" si="205"/>
        <v>1361.3516154244924</v>
      </c>
      <c r="BB471">
        <f t="shared" si="211"/>
        <v>1892.2083333332987</v>
      </c>
      <c r="BC471">
        <v>189203</v>
      </c>
      <c r="BD471">
        <v>-0.96</v>
      </c>
      <c r="BE471">
        <f t="shared" si="210"/>
        <v>-0.32</v>
      </c>
    </row>
    <row r="472" spans="1:57">
      <c r="A472">
        <f t="shared" si="212"/>
        <v>1895</v>
      </c>
      <c r="B472" t="s">
        <v>0</v>
      </c>
      <c r="C472">
        <f t="shared" si="200"/>
        <v>1895.0416666666313</v>
      </c>
      <c r="D472">
        <f>'NOAA-AMO-Raw'!B$40</f>
        <v>-0.105</v>
      </c>
      <c r="K472">
        <f t="shared" si="192"/>
        <v>0</v>
      </c>
      <c r="N472">
        <f>[2]HadCRUT4!C473</f>
        <v>1889.0416666666313</v>
      </c>
      <c r="O472">
        <f>[2]HadCRUT4!D473</f>
        <v>-5.5E-2</v>
      </c>
      <c r="V472">
        <f t="shared" si="193"/>
        <v>-110.95833333336873</v>
      </c>
      <c r="W472">
        <f t="shared" si="194"/>
        <v>-31.405000000000001</v>
      </c>
      <c r="X472">
        <f t="shared" si="195"/>
        <v>-31.46</v>
      </c>
      <c r="Y472">
        <f t="shared" si="206"/>
        <v>-31.49730769230769</v>
      </c>
      <c r="Z472">
        <f t="shared" si="207"/>
        <v>-31.644615384615392</v>
      </c>
      <c r="AB472">
        <v>2017.9583333332978</v>
      </c>
      <c r="AC472">
        <v>0.43</v>
      </c>
      <c r="AD472">
        <f t="shared" si="201"/>
        <v>0.12</v>
      </c>
      <c r="AE472">
        <f t="shared" si="196"/>
        <v>0.55000000000000004</v>
      </c>
      <c r="AG472">
        <f t="shared" si="197"/>
        <v>17.958333333297787</v>
      </c>
      <c r="AH472">
        <f t="shared" si="198"/>
        <v>-30.8</v>
      </c>
      <c r="AI472">
        <f t="shared" si="199"/>
        <v>-30.25</v>
      </c>
      <c r="AJ472">
        <f t="shared" si="208"/>
        <v>-30.899230769230766</v>
      </c>
      <c r="AK472">
        <f t="shared" si="209"/>
        <v>-30.44846153846154</v>
      </c>
      <c r="AP472">
        <v>1997.125</v>
      </c>
      <c r="AQ472">
        <v>364.09</v>
      </c>
      <c r="AR472">
        <f t="shared" si="202"/>
        <v>1361.7630978545264</v>
      </c>
      <c r="AS472">
        <f t="shared" si="204"/>
        <v>1361.7385790766011</v>
      </c>
      <c r="AT472">
        <f t="shared" si="203"/>
        <v>1361.3650648004145</v>
      </c>
      <c r="AU472">
        <f t="shared" si="205"/>
        <v>1361.3500773617259</v>
      </c>
      <c r="BB472">
        <f t="shared" si="211"/>
        <v>1892.291666666632</v>
      </c>
      <c r="BC472">
        <v>189204</v>
      </c>
      <c r="BD472">
        <v>-1.32</v>
      </c>
      <c r="BE472">
        <f t="shared" si="210"/>
        <v>-0.44</v>
      </c>
    </row>
    <row r="473" spans="1:57">
      <c r="A473">
        <f t="shared" si="212"/>
        <v>1895</v>
      </c>
      <c r="B473" t="s">
        <v>1</v>
      </c>
      <c r="C473">
        <f t="shared" si="200"/>
        <v>1895.1249999999645</v>
      </c>
      <c r="D473">
        <f>'NOAA-AMO-Raw'!C$40</f>
        <v>-7.2999999999999995E-2</v>
      </c>
      <c r="K473">
        <f t="shared" si="192"/>
        <v>0</v>
      </c>
      <c r="N473">
        <f>[2]HadCRUT4!C474</f>
        <v>1889.1249999999645</v>
      </c>
      <c r="O473">
        <f>[2]HadCRUT4!D474</f>
        <v>-9.7000000000000003E-2</v>
      </c>
      <c r="V473">
        <f t="shared" si="193"/>
        <v>-110.87500000003547</v>
      </c>
      <c r="W473">
        <f t="shared" si="194"/>
        <v>-31.447000000000003</v>
      </c>
      <c r="X473">
        <f t="shared" si="195"/>
        <v>-31.544</v>
      </c>
      <c r="Y473">
        <f t="shared" si="206"/>
        <v>-31.490769230769224</v>
      </c>
      <c r="Z473">
        <f t="shared" si="207"/>
        <v>-31.631538461538465</v>
      </c>
      <c r="AB473">
        <v>2018.041666666631</v>
      </c>
      <c r="AC473">
        <v>0.28999999999999998</v>
      </c>
      <c r="AD473">
        <f t="shared" si="201"/>
        <v>0.12</v>
      </c>
      <c r="AE473">
        <f t="shared" si="196"/>
        <v>0.41</v>
      </c>
      <c r="AG473">
        <f t="shared" si="197"/>
        <v>18.041666666631045</v>
      </c>
      <c r="AH473">
        <f t="shared" si="198"/>
        <v>-30.94</v>
      </c>
      <c r="AI473">
        <f t="shared" si="199"/>
        <v>-30.53</v>
      </c>
      <c r="AJ473">
        <f t="shared" si="208"/>
        <v>-30.893076923076919</v>
      </c>
      <c r="AK473">
        <f t="shared" si="209"/>
        <v>-30.436153846153847</v>
      </c>
      <c r="AP473">
        <v>1997.2080000000001</v>
      </c>
      <c r="AQ473">
        <v>364.47</v>
      </c>
      <c r="AR473">
        <f t="shared" si="202"/>
        <v>1361.7724437467296</v>
      </c>
      <c r="AS473">
        <f t="shared" si="204"/>
        <v>1361.7365547639176</v>
      </c>
      <c r="AT473">
        <f t="shared" si="203"/>
        <v>1361.3707776049766</v>
      </c>
      <c r="AU473">
        <f t="shared" si="205"/>
        <v>1361.3488399728835</v>
      </c>
      <c r="BB473">
        <f t="shared" si="211"/>
        <v>1892.3749999999652</v>
      </c>
      <c r="BC473">
        <v>189205</v>
      </c>
      <c r="BD473">
        <v>-2.76</v>
      </c>
      <c r="BE473">
        <f t="shared" si="210"/>
        <v>-0.91999999999999993</v>
      </c>
    </row>
    <row r="474" spans="1:57">
      <c r="A474">
        <f t="shared" si="212"/>
        <v>1895</v>
      </c>
      <c r="B474" t="s">
        <v>2</v>
      </c>
      <c r="C474">
        <f t="shared" si="200"/>
        <v>1895.2083333332978</v>
      </c>
      <c r="D474">
        <f>'NOAA-AMO-Raw'!D$40</f>
        <v>-0.252</v>
      </c>
      <c r="K474">
        <f t="shared" si="192"/>
        <v>0</v>
      </c>
      <c r="N474">
        <f>[2]HadCRUT4!C475</f>
        <v>1889.2083333332978</v>
      </c>
      <c r="O474">
        <f>[2]HadCRUT4!D475</f>
        <v>-6.9000000000000006E-2</v>
      </c>
      <c r="V474">
        <f t="shared" si="193"/>
        <v>-110.79166666670221</v>
      </c>
      <c r="W474">
        <f t="shared" si="194"/>
        <v>-31.419</v>
      </c>
      <c r="X474">
        <f t="shared" si="195"/>
        <v>-31.488000000000003</v>
      </c>
      <c r="Y474">
        <f t="shared" si="206"/>
        <v>-31.498384615384616</v>
      </c>
      <c r="Z474">
        <f t="shared" si="207"/>
        <v>-31.64676923076923</v>
      </c>
      <c r="AB474">
        <v>2018.1249999999643</v>
      </c>
      <c r="AC474">
        <v>0.25</v>
      </c>
      <c r="AD474">
        <f t="shared" si="201"/>
        <v>0.12</v>
      </c>
      <c r="AE474">
        <f t="shared" si="196"/>
        <v>0.37</v>
      </c>
      <c r="AG474">
        <f t="shared" si="197"/>
        <v>18.124999999964302</v>
      </c>
      <c r="AH474">
        <f t="shared" si="198"/>
        <v>-30.98</v>
      </c>
      <c r="AI474">
        <f t="shared" si="199"/>
        <v>-30.610000000000003</v>
      </c>
      <c r="AJ474">
        <f t="shared" si="208"/>
        <v>-30.902307692307694</v>
      </c>
      <c r="AK474">
        <f t="shared" si="209"/>
        <v>-30.454615384615387</v>
      </c>
      <c r="AP474">
        <v>1997.2919999999999</v>
      </c>
      <c r="AQ474">
        <v>366.25</v>
      </c>
      <c r="AR474">
        <f t="shared" si="202"/>
        <v>1361.8162218733648</v>
      </c>
      <c r="AS474">
        <f t="shared" si="204"/>
        <v>1361.7386547518415</v>
      </c>
      <c r="AT474">
        <f t="shared" si="203"/>
        <v>1361.3975375842404</v>
      </c>
      <c r="AU474">
        <f t="shared" si="205"/>
        <v>1361.3501236192524</v>
      </c>
      <c r="BB474">
        <f t="shared" si="211"/>
        <v>1892.4583333332985</v>
      </c>
      <c r="BC474">
        <v>189206</v>
      </c>
      <c r="BD474">
        <v>-1.94</v>
      </c>
      <c r="BE474">
        <f t="shared" si="210"/>
        <v>-0.64666666666666661</v>
      </c>
    </row>
    <row r="475" spans="1:57">
      <c r="A475">
        <f t="shared" si="212"/>
        <v>1895</v>
      </c>
      <c r="B475" t="s">
        <v>3</v>
      </c>
      <c r="C475">
        <f t="shared" si="200"/>
        <v>1895.291666666631</v>
      </c>
      <c r="D475">
        <f>'NOAA-AMO-Raw'!E$40</f>
        <v>-0.28000000000000003</v>
      </c>
      <c r="K475">
        <f t="shared" si="192"/>
        <v>0</v>
      </c>
      <c r="N475">
        <f>[2]HadCRUT4!C476</f>
        <v>1889.291666666631</v>
      </c>
      <c r="O475">
        <f>[2]HadCRUT4!D476</f>
        <v>8.0000000000000002E-3</v>
      </c>
      <c r="V475">
        <f t="shared" si="193"/>
        <v>-110.70833333336896</v>
      </c>
      <c r="W475">
        <f t="shared" si="194"/>
        <v>-31.342000000000002</v>
      </c>
      <c r="X475">
        <f t="shared" si="195"/>
        <v>-31.334000000000003</v>
      </c>
      <c r="Y475">
        <f t="shared" si="206"/>
        <v>-31.504615384615384</v>
      </c>
      <c r="Z475">
        <f t="shared" si="207"/>
        <v>-31.659230769230774</v>
      </c>
      <c r="AB475">
        <v>2018.2083333332976</v>
      </c>
      <c r="AC475">
        <v>0.28000000000000003</v>
      </c>
      <c r="AD475">
        <f t="shared" si="201"/>
        <v>0.12</v>
      </c>
      <c r="AE475">
        <f t="shared" si="196"/>
        <v>0.4</v>
      </c>
      <c r="AG475">
        <f t="shared" si="197"/>
        <v>18.20833333329756</v>
      </c>
      <c r="AH475">
        <f t="shared" si="198"/>
        <v>-30.950000000000003</v>
      </c>
      <c r="AI475">
        <f t="shared" si="199"/>
        <v>-30.55</v>
      </c>
      <c r="AJ475">
        <f t="shared" si="208"/>
        <v>-30.924615384615393</v>
      </c>
      <c r="AK475">
        <f t="shared" si="209"/>
        <v>-30.49923076923077</v>
      </c>
      <c r="AP475">
        <v>1997.375</v>
      </c>
      <c r="AQ475">
        <v>366.69</v>
      </c>
      <c r="AR475">
        <f t="shared" si="202"/>
        <v>1361.8270434327578</v>
      </c>
      <c r="AS475">
        <f t="shared" si="204"/>
        <v>1361.7441412067787</v>
      </c>
      <c r="AT475">
        <f t="shared" si="203"/>
        <v>1361.4041524105753</v>
      </c>
      <c r="AU475">
        <f t="shared" si="205"/>
        <v>1361.353477289947</v>
      </c>
      <c r="BB475">
        <f t="shared" si="211"/>
        <v>1892.5416666666317</v>
      </c>
      <c r="BC475">
        <v>189207</v>
      </c>
      <c r="BD475">
        <v>-1.65</v>
      </c>
      <c r="BE475">
        <f t="shared" si="210"/>
        <v>-0.54999999999999993</v>
      </c>
    </row>
    <row r="476" spans="1:57">
      <c r="A476">
        <f t="shared" si="212"/>
        <v>1895</v>
      </c>
      <c r="B476" t="s">
        <v>4</v>
      </c>
      <c r="C476">
        <f t="shared" si="200"/>
        <v>1895.3749999999643</v>
      </c>
      <c r="D476">
        <f>'NOAA-AMO-Raw'!F$40</f>
        <v>-0.19600000000000001</v>
      </c>
      <c r="K476">
        <f t="shared" si="192"/>
        <v>0</v>
      </c>
      <c r="N476">
        <f>[2]HadCRUT4!C477</f>
        <v>1889.3749999999643</v>
      </c>
      <c r="O476">
        <f>[2]HadCRUT4!D477</f>
        <v>-8.3000000000000004E-2</v>
      </c>
      <c r="V476">
        <f t="shared" si="193"/>
        <v>-110.6250000000357</v>
      </c>
      <c r="W476">
        <f t="shared" si="194"/>
        <v>-31.433</v>
      </c>
      <c r="X476">
        <f t="shared" si="195"/>
        <v>-31.516000000000002</v>
      </c>
      <c r="Y476">
        <f t="shared" si="206"/>
        <v>-31.527076923076926</v>
      </c>
      <c r="Z476">
        <f t="shared" si="207"/>
        <v>-31.704153846153847</v>
      </c>
      <c r="AB476">
        <v>2018.2916666666308</v>
      </c>
      <c r="AC476">
        <v>0.21</v>
      </c>
      <c r="AD476">
        <f t="shared" si="201"/>
        <v>0.12</v>
      </c>
      <c r="AE476">
        <f t="shared" si="196"/>
        <v>0.32999999999999996</v>
      </c>
      <c r="AG476">
        <f t="shared" si="197"/>
        <v>18.291666666630817</v>
      </c>
      <c r="AH476">
        <f t="shared" si="198"/>
        <v>-31.020000000000003</v>
      </c>
      <c r="AI476">
        <f t="shared" si="199"/>
        <v>-30.69</v>
      </c>
      <c r="AJ476">
        <f t="shared" si="208"/>
        <v>-30.952307692307691</v>
      </c>
      <c r="AK476">
        <f t="shared" si="209"/>
        <v>-30.554615384615381</v>
      </c>
      <c r="AP476">
        <v>1997.4580000000001</v>
      </c>
      <c r="AQ476">
        <v>365.59</v>
      </c>
      <c r="AR476">
        <f t="shared" si="202"/>
        <v>1361.7999895342753</v>
      </c>
      <c r="AS476">
        <f t="shared" si="204"/>
        <v>1361.7507438715134</v>
      </c>
      <c r="AT476">
        <f t="shared" si="203"/>
        <v>1361.3876153447382</v>
      </c>
      <c r="AU476">
        <f t="shared" si="205"/>
        <v>1361.3575132591616</v>
      </c>
      <c r="BB476">
        <f t="shared" si="211"/>
        <v>1892.624999999965</v>
      </c>
      <c r="BC476">
        <v>189208</v>
      </c>
      <c r="BD476">
        <v>-2.85</v>
      </c>
      <c r="BE476">
        <f t="shared" si="210"/>
        <v>-0.95000000000000007</v>
      </c>
    </row>
    <row r="477" spans="1:57">
      <c r="A477">
        <f t="shared" si="212"/>
        <v>1895</v>
      </c>
      <c r="B477" t="s">
        <v>5</v>
      </c>
      <c r="C477">
        <f t="shared" si="200"/>
        <v>1895.4583333332976</v>
      </c>
      <c r="D477">
        <f>'NOAA-AMO-Raw'!G$40</f>
        <v>-9.6000000000000002E-2</v>
      </c>
      <c r="K477">
        <f t="shared" si="192"/>
        <v>0</v>
      </c>
      <c r="N477">
        <f>[2]HadCRUT4!C478</f>
        <v>1889.4583333332976</v>
      </c>
      <c r="O477">
        <f>[2]HadCRUT4!D478</f>
        <v>-0.14599999999999999</v>
      </c>
      <c r="V477">
        <f t="shared" si="193"/>
        <v>-110.54166666670244</v>
      </c>
      <c r="W477">
        <f t="shared" si="194"/>
        <v>-31.496000000000002</v>
      </c>
      <c r="X477">
        <f t="shared" si="195"/>
        <v>-31.642000000000003</v>
      </c>
      <c r="Y477">
        <f t="shared" si="206"/>
        <v>-31.526000000000003</v>
      </c>
      <c r="Z477">
        <f t="shared" si="207"/>
        <v>-31.701999999999995</v>
      </c>
      <c r="AB477">
        <v>2018.3749999999641</v>
      </c>
      <c r="AC477">
        <v>0.16</v>
      </c>
      <c r="AD477">
        <f t="shared" si="201"/>
        <v>0.12</v>
      </c>
      <c r="AE477">
        <f t="shared" si="196"/>
        <v>0.28000000000000003</v>
      </c>
      <c r="AG477">
        <f t="shared" si="197"/>
        <v>18.374999999964075</v>
      </c>
      <c r="AH477">
        <f t="shared" si="198"/>
        <v>-31.07</v>
      </c>
      <c r="AI477">
        <f t="shared" si="199"/>
        <v>-30.790000000000003</v>
      </c>
      <c r="AJ477">
        <f t="shared" si="208"/>
        <v>-30.980769230769241</v>
      </c>
      <c r="AK477">
        <f t="shared" si="209"/>
        <v>-30.611538461538462</v>
      </c>
      <c r="AP477">
        <v>1997.5419999999999</v>
      </c>
      <c r="AQ477">
        <v>364.34</v>
      </c>
      <c r="AR477">
        <f t="shared" si="202"/>
        <v>1361.769246467818</v>
      </c>
      <c r="AS477">
        <f t="shared" si="204"/>
        <v>1361.7564195145517</v>
      </c>
      <c r="AT477">
        <f t="shared" si="203"/>
        <v>1361.3688232244685</v>
      </c>
      <c r="AU477">
        <f t="shared" si="205"/>
        <v>1361.3609825736733</v>
      </c>
      <c r="BB477">
        <f t="shared" si="211"/>
        <v>1892.7083333332982</v>
      </c>
      <c r="BC477">
        <v>189209</v>
      </c>
      <c r="BD477">
        <v>-2.46</v>
      </c>
      <c r="BE477">
        <f t="shared" si="210"/>
        <v>-0.82</v>
      </c>
    </row>
    <row r="478" spans="1:57">
      <c r="A478">
        <f t="shared" si="212"/>
        <v>1895</v>
      </c>
      <c r="B478" t="s">
        <v>6</v>
      </c>
      <c r="C478">
        <f t="shared" si="200"/>
        <v>1895.5416666666308</v>
      </c>
      <c r="D478">
        <f>'NOAA-AMO-Raw'!H$40</f>
        <v>-6.2E-2</v>
      </c>
      <c r="K478">
        <f t="shared" ref="K478:K541" si="213">K477</f>
        <v>0</v>
      </c>
      <c r="N478">
        <f>[2]HadCRUT4!C479</f>
        <v>1889.5416666666308</v>
      </c>
      <c r="O478">
        <f>[2]HadCRUT4!D479</f>
        <v>-0.19600000000000001</v>
      </c>
      <c r="V478">
        <f t="shared" si="193"/>
        <v>-110.45833333336918</v>
      </c>
      <c r="W478">
        <f t="shared" si="194"/>
        <v>-31.546000000000003</v>
      </c>
      <c r="X478">
        <f t="shared" si="195"/>
        <v>-31.742000000000001</v>
      </c>
      <c r="Y478">
        <f t="shared" si="206"/>
        <v>-31.537692307692307</v>
      </c>
      <c r="Z478">
        <f t="shared" si="207"/>
        <v>-31.725384615384606</v>
      </c>
      <c r="AB478">
        <v>2018.4583333332973</v>
      </c>
      <c r="AC478">
        <v>0.2</v>
      </c>
      <c r="AD478">
        <f t="shared" si="201"/>
        <v>0.12</v>
      </c>
      <c r="AE478">
        <f t="shared" si="196"/>
        <v>0.32</v>
      </c>
      <c r="AG478">
        <f t="shared" si="197"/>
        <v>18.458333333297333</v>
      </c>
      <c r="AH478">
        <f t="shared" si="198"/>
        <v>-31.03</v>
      </c>
      <c r="AI478">
        <f t="shared" si="199"/>
        <v>-30.71</v>
      </c>
      <c r="AJ478">
        <f t="shared" si="208"/>
        <v>-30.988461538461539</v>
      </c>
      <c r="AK478">
        <f t="shared" si="209"/>
        <v>-30.626923076923074</v>
      </c>
      <c r="AP478">
        <v>1997.625</v>
      </c>
      <c r="AQ478">
        <v>362.2</v>
      </c>
      <c r="AR478">
        <f t="shared" si="202"/>
        <v>1361.716614338043</v>
      </c>
      <c r="AS478">
        <f t="shared" si="204"/>
        <v>1361.7619816447291</v>
      </c>
      <c r="AT478">
        <f t="shared" si="203"/>
        <v>1361.3366511145671</v>
      </c>
      <c r="AU478">
        <f t="shared" si="205"/>
        <v>1361.3643825018939</v>
      </c>
      <c r="BB478">
        <f t="shared" si="211"/>
        <v>1892.7916666666315</v>
      </c>
      <c r="BC478">
        <v>189210</v>
      </c>
      <c r="BD478">
        <v>-2.82</v>
      </c>
      <c r="BE478">
        <f t="shared" si="210"/>
        <v>-0.94</v>
      </c>
    </row>
    <row r="479" spans="1:57">
      <c r="A479">
        <f t="shared" si="212"/>
        <v>1895</v>
      </c>
      <c r="B479" t="s">
        <v>7</v>
      </c>
      <c r="C479">
        <f t="shared" si="200"/>
        <v>1895.6249999999641</v>
      </c>
      <c r="D479">
        <f>'NOAA-AMO-Raw'!I$40</f>
        <v>-8.4000000000000005E-2</v>
      </c>
      <c r="K479">
        <f t="shared" si="213"/>
        <v>0</v>
      </c>
      <c r="N479">
        <f>[2]HadCRUT4!C480</f>
        <v>1889.6249999999641</v>
      </c>
      <c r="O479">
        <f>[2]HadCRUT4!D480</f>
        <v>-0.223</v>
      </c>
      <c r="V479">
        <f t="shared" si="193"/>
        <v>-110.37500000003593</v>
      </c>
      <c r="W479">
        <f t="shared" si="194"/>
        <v>-31.573</v>
      </c>
      <c r="X479">
        <f t="shared" si="195"/>
        <v>-31.796000000000003</v>
      </c>
      <c r="Y479">
        <f t="shared" si="206"/>
        <v>-31.561076923076921</v>
      </c>
      <c r="Z479">
        <f t="shared" si="207"/>
        <v>-31.772153846153842</v>
      </c>
      <c r="AB479">
        <v>2018.5416666666306</v>
      </c>
      <c r="AC479">
        <v>0.3</v>
      </c>
      <c r="AD479">
        <f t="shared" si="201"/>
        <v>0.12</v>
      </c>
      <c r="AE479">
        <f t="shared" si="196"/>
        <v>0.42</v>
      </c>
      <c r="AG479">
        <f t="shared" si="197"/>
        <v>18.54166666663059</v>
      </c>
      <c r="AH479">
        <f t="shared" si="198"/>
        <v>-30.93</v>
      </c>
      <c r="AI479">
        <f t="shared" si="199"/>
        <v>-30.51</v>
      </c>
      <c r="AJ479">
        <f t="shared" si="208"/>
        <v>-30.992307692307698</v>
      </c>
      <c r="AK479">
        <f t="shared" si="209"/>
        <v>-30.634615384615383</v>
      </c>
      <c r="AP479">
        <v>1997.7080000000001</v>
      </c>
      <c r="AQ479">
        <v>360.31</v>
      </c>
      <c r="AR479">
        <f t="shared" si="202"/>
        <v>1361.6701308215595</v>
      </c>
      <c r="AS479">
        <f t="shared" si="204"/>
        <v>1361.7677329630076</v>
      </c>
      <c r="AT479">
        <f t="shared" si="203"/>
        <v>1361.3082374287194</v>
      </c>
      <c r="AU479">
        <f t="shared" si="205"/>
        <v>1361.3678980739323</v>
      </c>
      <c r="BB479">
        <f t="shared" si="211"/>
        <v>1892.8749999999648</v>
      </c>
      <c r="BC479">
        <v>189211</v>
      </c>
      <c r="BD479">
        <v>-2.36</v>
      </c>
      <c r="BE479">
        <f t="shared" si="210"/>
        <v>-0.78666666666666663</v>
      </c>
    </row>
    <row r="480" spans="1:57">
      <c r="A480">
        <f t="shared" si="212"/>
        <v>1895</v>
      </c>
      <c r="B480" t="s">
        <v>8</v>
      </c>
      <c r="C480">
        <f t="shared" si="200"/>
        <v>1895.7083333332973</v>
      </c>
      <c r="D480">
        <f>'NOAA-AMO-Raw'!J$40</f>
        <v>8.5000000000000006E-2</v>
      </c>
      <c r="K480">
        <f t="shared" si="213"/>
        <v>0</v>
      </c>
      <c r="N480">
        <f>[2]HadCRUT4!C481</f>
        <v>1889.7083333332973</v>
      </c>
      <c r="O480">
        <f>[2]HadCRUT4!D481</f>
        <v>-0.38200000000000001</v>
      </c>
      <c r="V480">
        <f t="shared" si="193"/>
        <v>-110.29166666670267</v>
      </c>
      <c r="W480">
        <f t="shared" si="194"/>
        <v>-31.732000000000003</v>
      </c>
      <c r="X480">
        <f t="shared" si="195"/>
        <v>-32.114000000000004</v>
      </c>
      <c r="Y480">
        <f t="shared" si="206"/>
        <v>-31.588846153846152</v>
      </c>
      <c r="Z480">
        <f t="shared" si="207"/>
        <v>-31.827692307692306</v>
      </c>
      <c r="AB480">
        <v>2018.6249999999638</v>
      </c>
      <c r="AC480">
        <v>0.18</v>
      </c>
      <c r="AD480">
        <f t="shared" si="201"/>
        <v>0.12</v>
      </c>
      <c r="AE480">
        <f t="shared" si="196"/>
        <v>0.3</v>
      </c>
      <c r="AG480">
        <f t="shared" si="197"/>
        <v>18.624999999963848</v>
      </c>
      <c r="AH480">
        <f t="shared" si="198"/>
        <v>-31.05</v>
      </c>
      <c r="AI480">
        <f t="shared" si="199"/>
        <v>-30.75</v>
      </c>
      <c r="AJ480">
        <f t="shared" si="208"/>
        <v>-30.986153846153854</v>
      </c>
      <c r="AK480">
        <f t="shared" si="209"/>
        <v>-30.622307692307693</v>
      </c>
      <c r="AP480">
        <v>1997.7919999999999</v>
      </c>
      <c r="AQ480">
        <v>360.71</v>
      </c>
      <c r="AR480">
        <f t="shared" si="202"/>
        <v>1361.6799686028257</v>
      </c>
      <c r="AS480">
        <f t="shared" si="204"/>
        <v>1361.7755653504005</v>
      </c>
      <c r="AT480">
        <f t="shared" si="203"/>
        <v>1361.3142509072056</v>
      </c>
      <c r="AU480">
        <f t="shared" si="205"/>
        <v>1361.3726857279578</v>
      </c>
      <c r="BB480">
        <f t="shared" si="211"/>
        <v>1892.958333333298</v>
      </c>
      <c r="BC480">
        <v>189212</v>
      </c>
      <c r="BD480">
        <v>-1.1299999999999999</v>
      </c>
      <c r="BE480">
        <f t="shared" si="210"/>
        <v>-0.37666666666666665</v>
      </c>
    </row>
    <row r="481" spans="1:57">
      <c r="A481">
        <f t="shared" si="212"/>
        <v>1895</v>
      </c>
      <c r="B481" t="s">
        <v>9</v>
      </c>
      <c r="C481">
        <f t="shared" si="200"/>
        <v>1895.7916666666306</v>
      </c>
      <c r="D481">
        <f>'NOAA-AMO-Raw'!K$40</f>
        <v>8.3000000000000004E-2</v>
      </c>
      <c r="K481">
        <f t="shared" si="213"/>
        <v>0</v>
      </c>
      <c r="N481">
        <f>[2]HadCRUT4!C482</f>
        <v>1889.7916666666306</v>
      </c>
      <c r="O481">
        <f>[2]HadCRUT4!D482</f>
        <v>-0.29899999999999999</v>
      </c>
      <c r="V481">
        <f t="shared" si="193"/>
        <v>-110.20833333336941</v>
      </c>
      <c r="W481">
        <f t="shared" si="194"/>
        <v>-31.649000000000001</v>
      </c>
      <c r="X481">
        <f t="shared" si="195"/>
        <v>-31.948</v>
      </c>
      <c r="Y481">
        <f t="shared" si="206"/>
        <v>-31.608153846153847</v>
      </c>
      <c r="Z481">
        <f t="shared" si="207"/>
        <v>-31.866307692307696</v>
      </c>
      <c r="AB481">
        <v>2018.7083333332971</v>
      </c>
      <c r="AC481">
        <v>0.13</v>
      </c>
      <c r="AD481">
        <f t="shared" si="201"/>
        <v>0.12</v>
      </c>
      <c r="AE481">
        <f t="shared" si="196"/>
        <v>0.25</v>
      </c>
      <c r="AG481">
        <f t="shared" si="197"/>
        <v>18.708333333297105</v>
      </c>
      <c r="AH481">
        <f t="shared" si="198"/>
        <v>-31.1</v>
      </c>
      <c r="AI481">
        <f t="shared" si="199"/>
        <v>-30.85</v>
      </c>
      <c r="AJ481">
        <f t="shared" si="208"/>
        <v>-30.978461538461545</v>
      </c>
      <c r="AK481">
        <f t="shared" si="209"/>
        <v>-30.606923076923081</v>
      </c>
      <c r="AP481">
        <v>1997.875</v>
      </c>
      <c r="AQ481">
        <v>362.44</v>
      </c>
      <c r="AR481">
        <f t="shared" si="202"/>
        <v>1361.7225170068027</v>
      </c>
      <c r="AS481">
        <f t="shared" si="204"/>
        <v>1361.7816950448821</v>
      </c>
      <c r="AT481">
        <f t="shared" si="203"/>
        <v>1361.3402592016589</v>
      </c>
      <c r="AU481">
        <f t="shared" si="205"/>
        <v>1361.37643258763</v>
      </c>
      <c r="BB481">
        <f t="shared" si="211"/>
        <v>1893.0416666666313</v>
      </c>
      <c r="BC481">
        <v>189301</v>
      </c>
      <c r="BD481">
        <v>-0.51</v>
      </c>
      <c r="BE481">
        <f t="shared" si="210"/>
        <v>-0.17</v>
      </c>
    </row>
    <row r="482" spans="1:57">
      <c r="A482">
        <f t="shared" si="212"/>
        <v>1895</v>
      </c>
      <c r="B482" t="s">
        <v>10</v>
      </c>
      <c r="C482">
        <f t="shared" si="200"/>
        <v>1895.8749999999638</v>
      </c>
      <c r="D482">
        <f>'NOAA-AMO-Raw'!L$40</f>
        <v>-9.8000000000000004E-2</v>
      </c>
      <c r="K482">
        <f t="shared" si="213"/>
        <v>0</v>
      </c>
      <c r="N482">
        <f>[2]HadCRUT4!C483</f>
        <v>1889.8749999999638</v>
      </c>
      <c r="O482">
        <f>[2]HadCRUT4!D483</f>
        <v>-0.4</v>
      </c>
      <c r="V482">
        <f t="shared" si="193"/>
        <v>-110.12500000003615</v>
      </c>
      <c r="W482">
        <f t="shared" si="194"/>
        <v>-31.75</v>
      </c>
      <c r="X482">
        <f t="shared" si="195"/>
        <v>-32.15</v>
      </c>
      <c r="Y482">
        <f t="shared" si="206"/>
        <v>-31.641076923076923</v>
      </c>
      <c r="Z482">
        <f t="shared" si="207"/>
        <v>-31.932153846153845</v>
      </c>
      <c r="AB482">
        <v>2018.7916666666299</v>
      </c>
      <c r="AC482">
        <v>0.2</v>
      </c>
      <c r="AD482">
        <f t="shared" si="201"/>
        <v>0.12</v>
      </c>
      <c r="AE482">
        <f t="shared" si="196"/>
        <v>0.32</v>
      </c>
      <c r="AG482">
        <f t="shared" si="197"/>
        <v>18.791666666629908</v>
      </c>
      <c r="AH482">
        <f t="shared" si="198"/>
        <v>-31.03</v>
      </c>
      <c r="AI482">
        <f t="shared" si="199"/>
        <v>-30.71</v>
      </c>
      <c r="AJ482">
        <f t="shared" si="208"/>
        <v>-30.966153846153851</v>
      </c>
      <c r="AK482">
        <f t="shared" si="209"/>
        <v>-30.582307692307698</v>
      </c>
      <c r="AP482">
        <v>1997.9580000000001</v>
      </c>
      <c r="AQ482">
        <v>364.33</v>
      </c>
      <c r="AR482">
        <f t="shared" si="202"/>
        <v>1361.7690005232862</v>
      </c>
      <c r="AS482">
        <f t="shared" si="204"/>
        <v>1361.7859706959705</v>
      </c>
      <c r="AT482">
        <f t="shared" si="203"/>
        <v>1361.3686728875064</v>
      </c>
      <c r="AU482">
        <f t="shared" si="205"/>
        <v>1361.3790461378949</v>
      </c>
      <c r="BB482">
        <f t="shared" si="211"/>
        <v>1893.1249999999645</v>
      </c>
      <c r="BC482">
        <v>189302</v>
      </c>
      <c r="BD482">
        <v>-0.67</v>
      </c>
      <c r="BE482">
        <f t="shared" si="210"/>
        <v>-0.22333333333333336</v>
      </c>
    </row>
    <row r="483" spans="1:57">
      <c r="A483">
        <f t="shared" si="212"/>
        <v>1895</v>
      </c>
      <c r="B483" t="s">
        <v>11</v>
      </c>
      <c r="C483">
        <f t="shared" si="200"/>
        <v>1895.9583333332971</v>
      </c>
      <c r="D483">
        <f>'NOAA-AMO-Raw'!M$40</f>
        <v>-3.9E-2</v>
      </c>
      <c r="K483">
        <f t="shared" si="213"/>
        <v>0</v>
      </c>
      <c r="N483">
        <f>[2]HadCRUT4!C484</f>
        <v>1889.9583333332971</v>
      </c>
      <c r="O483">
        <f>[2]HadCRUT4!D484</f>
        <v>-0.17499999999999999</v>
      </c>
      <c r="V483">
        <f t="shared" si="193"/>
        <v>-110.04166666670289</v>
      </c>
      <c r="W483">
        <f t="shared" si="194"/>
        <v>-31.525000000000002</v>
      </c>
      <c r="X483">
        <f t="shared" si="195"/>
        <v>-31.700000000000003</v>
      </c>
      <c r="Y483">
        <f t="shared" si="206"/>
        <v>-31.663769230769233</v>
      </c>
      <c r="Z483">
        <f t="shared" si="207"/>
        <v>-31.977538461538469</v>
      </c>
      <c r="AB483">
        <v>2018.87499999996</v>
      </c>
      <c r="AC483">
        <v>0.26</v>
      </c>
      <c r="AD483">
        <f t="shared" si="201"/>
        <v>0.12</v>
      </c>
      <c r="AE483">
        <f t="shared" si="196"/>
        <v>0.38</v>
      </c>
      <c r="AG483">
        <f t="shared" si="197"/>
        <v>18.874999999959982</v>
      </c>
      <c r="AH483">
        <f t="shared" si="198"/>
        <v>-30.970000000000002</v>
      </c>
      <c r="AI483">
        <f t="shared" si="199"/>
        <v>-30.59</v>
      </c>
      <c r="AJ483">
        <f t="shared" si="208"/>
        <v>-30.957692307692312</v>
      </c>
      <c r="AK483">
        <f t="shared" si="209"/>
        <v>-30.565384615384627</v>
      </c>
      <c r="AP483">
        <v>1998.0419999999999</v>
      </c>
      <c r="AQ483">
        <v>365.18</v>
      </c>
      <c r="AR483">
        <f t="shared" si="202"/>
        <v>1361.7899058084772</v>
      </c>
      <c r="AS483">
        <f t="shared" si="204"/>
        <v>1361.7900382401483</v>
      </c>
      <c r="AT483">
        <f t="shared" si="203"/>
        <v>1361.3814515292897</v>
      </c>
      <c r="AU483">
        <f t="shared" si="205"/>
        <v>1361.3815324799616</v>
      </c>
      <c r="BB483">
        <f t="shared" si="211"/>
        <v>1893.2083333332978</v>
      </c>
      <c r="BC483">
        <v>189303</v>
      </c>
      <c r="BD483">
        <v>-0.93</v>
      </c>
      <c r="BE483">
        <f t="shared" si="210"/>
        <v>-0.31</v>
      </c>
    </row>
    <row r="484" spans="1:57">
      <c r="A484">
        <f t="shared" si="212"/>
        <v>1896</v>
      </c>
      <c r="B484" t="s">
        <v>0</v>
      </c>
      <c r="C484">
        <f t="shared" si="200"/>
        <v>1896.0416666666304</v>
      </c>
      <c r="D484">
        <f>'NOAA-AMO-Raw'!B$41</f>
        <v>-5.6000000000000001E-2</v>
      </c>
      <c r="K484">
        <f t="shared" si="213"/>
        <v>0</v>
      </c>
      <c r="N484">
        <f>[2]HadCRUT4!C485</f>
        <v>1890.0416666666304</v>
      </c>
      <c r="O484">
        <f>[2]HadCRUT4!D485</f>
        <v>-0.32300000000000001</v>
      </c>
      <c r="V484">
        <f t="shared" si="193"/>
        <v>-109.95833333336964</v>
      </c>
      <c r="W484">
        <f t="shared" si="194"/>
        <v>-31.673000000000002</v>
      </c>
      <c r="X484">
        <f t="shared" si="195"/>
        <v>-31.996000000000002</v>
      </c>
      <c r="Y484">
        <f t="shared" si="206"/>
        <v>-31.684153846153851</v>
      </c>
      <c r="Z484">
        <f t="shared" si="207"/>
        <v>-32.018307692307701</v>
      </c>
      <c r="AB484">
        <v>2018.9583333333001</v>
      </c>
      <c r="AC484">
        <v>0.25</v>
      </c>
      <c r="AD484">
        <f t="shared" si="201"/>
        <v>0.12</v>
      </c>
      <c r="AE484">
        <f t="shared" si="196"/>
        <v>0.37</v>
      </c>
      <c r="AG484">
        <f t="shared" si="197"/>
        <v>18.958333333300061</v>
      </c>
      <c r="AH484">
        <f t="shared" si="198"/>
        <v>-30.98</v>
      </c>
      <c r="AI484">
        <f t="shared" si="199"/>
        <v>-30.610000000000003</v>
      </c>
      <c r="AJ484">
        <f t="shared" si="208"/>
        <v>-30.933846153846158</v>
      </c>
      <c r="AK484">
        <f t="shared" si="209"/>
        <v>-30.517692307692315</v>
      </c>
      <c r="AP484">
        <v>1998.125</v>
      </c>
      <c r="AQ484">
        <v>365.98</v>
      </c>
      <c r="AR484">
        <f t="shared" si="202"/>
        <v>1361.8095813710099</v>
      </c>
      <c r="AS484">
        <f t="shared" si="204"/>
        <v>1361.7927814676166</v>
      </c>
      <c r="AT484">
        <f t="shared" si="203"/>
        <v>1361.3934784862622</v>
      </c>
      <c r="AU484">
        <f t="shared" si="205"/>
        <v>1361.3832093153085</v>
      </c>
      <c r="BB484">
        <f t="shared" si="211"/>
        <v>1893.291666666631</v>
      </c>
      <c r="BC484">
        <v>189304</v>
      </c>
      <c r="BD484">
        <v>-1.6</v>
      </c>
      <c r="BE484">
        <f t="shared" si="210"/>
        <v>-0.53333333333333333</v>
      </c>
    </row>
    <row r="485" spans="1:57">
      <c r="A485">
        <f t="shared" si="212"/>
        <v>1896</v>
      </c>
      <c r="B485" t="s">
        <v>1</v>
      </c>
      <c r="C485">
        <f t="shared" si="200"/>
        <v>1896.1249999999636</v>
      </c>
      <c r="D485">
        <f>'NOAA-AMO-Raw'!C$41</f>
        <v>4.2999999999999997E-2</v>
      </c>
      <c r="K485">
        <f t="shared" si="213"/>
        <v>0</v>
      </c>
      <c r="N485">
        <f>[2]HadCRUT4!C486</f>
        <v>1890.1249999999636</v>
      </c>
      <c r="O485">
        <f>[2]HadCRUT4!D486</f>
        <v>-0.35899999999999999</v>
      </c>
      <c r="V485">
        <f t="shared" si="193"/>
        <v>-109.87500000003638</v>
      </c>
      <c r="W485">
        <f t="shared" si="194"/>
        <v>-31.709000000000003</v>
      </c>
      <c r="X485">
        <f t="shared" si="195"/>
        <v>-32.067999999999998</v>
      </c>
      <c r="Y485">
        <f t="shared" si="206"/>
        <v>-31.701307692307694</v>
      </c>
      <c r="Z485">
        <f t="shared" si="207"/>
        <v>-32.052615384615393</v>
      </c>
      <c r="AB485">
        <v>2019.0416666666299</v>
      </c>
      <c r="AC485">
        <v>0.38</v>
      </c>
      <c r="AD485">
        <f t="shared" si="201"/>
        <v>0.12</v>
      </c>
      <c r="AE485">
        <f t="shared" si="196"/>
        <v>0.5</v>
      </c>
      <c r="AG485">
        <f t="shared" si="197"/>
        <v>19.041666666629908</v>
      </c>
      <c r="AH485">
        <f t="shared" si="198"/>
        <v>-30.85</v>
      </c>
      <c r="AI485">
        <f t="shared" si="199"/>
        <v>-30.35</v>
      </c>
      <c r="AJ485">
        <f t="shared" si="208"/>
        <v>-30.920000000000009</v>
      </c>
      <c r="AK485">
        <f t="shared" si="209"/>
        <v>-30.490000000000009</v>
      </c>
      <c r="AP485">
        <v>1998.2080000000001</v>
      </c>
      <c r="AQ485">
        <v>367.13</v>
      </c>
      <c r="AR485">
        <f t="shared" si="202"/>
        <v>1361.8378649921508</v>
      </c>
      <c r="AS485">
        <f t="shared" si="204"/>
        <v>1361.7962057722498</v>
      </c>
      <c r="AT485">
        <f t="shared" si="203"/>
        <v>1361.4107672369103</v>
      </c>
      <c r="AU485">
        <f t="shared" si="205"/>
        <v>1361.3853024683972</v>
      </c>
      <c r="BB485">
        <f t="shared" si="211"/>
        <v>1893.3749999999643</v>
      </c>
      <c r="BC485">
        <v>189305</v>
      </c>
      <c r="BD485">
        <v>-2.4500000000000002</v>
      </c>
      <c r="BE485">
        <f t="shared" si="210"/>
        <v>-0.81666666666666676</v>
      </c>
    </row>
    <row r="486" spans="1:57">
      <c r="A486">
        <f t="shared" si="212"/>
        <v>1896</v>
      </c>
      <c r="B486" t="s">
        <v>2</v>
      </c>
      <c r="C486">
        <f t="shared" si="200"/>
        <v>1896.2083333332969</v>
      </c>
      <c r="D486">
        <f>'NOAA-AMO-Raw'!D$41</f>
        <v>-2.9000000000000001E-2</v>
      </c>
      <c r="K486">
        <f t="shared" si="213"/>
        <v>0</v>
      </c>
      <c r="N486">
        <f>[2]HadCRUT4!C487</f>
        <v>1890.2083333332969</v>
      </c>
      <c r="O486">
        <f>[2]HadCRUT4!D487</f>
        <v>-0.45800000000000002</v>
      </c>
      <c r="V486">
        <f t="shared" si="193"/>
        <v>-109.79166666670312</v>
      </c>
      <c r="W486">
        <f t="shared" si="194"/>
        <v>-31.808</v>
      </c>
      <c r="X486">
        <f t="shared" si="195"/>
        <v>-32.265999999999998</v>
      </c>
      <c r="Y486">
        <f t="shared" si="206"/>
        <v>-31.720923076923082</v>
      </c>
      <c r="Z486">
        <f t="shared" si="207"/>
        <v>-32.091846153846149</v>
      </c>
      <c r="AB486">
        <v>2019.12499999996</v>
      </c>
      <c r="AC486">
        <v>0.37</v>
      </c>
      <c r="AD486">
        <f t="shared" si="201"/>
        <v>0.12</v>
      </c>
      <c r="AE486">
        <f t="shared" si="196"/>
        <v>0.49</v>
      </c>
      <c r="AG486">
        <f t="shared" si="197"/>
        <v>19.124999999959982</v>
      </c>
      <c r="AH486">
        <f t="shared" si="198"/>
        <v>-30.860000000000003</v>
      </c>
      <c r="AI486">
        <f t="shared" si="199"/>
        <v>-30.37</v>
      </c>
      <c r="AJ486">
        <f t="shared" si="208"/>
        <v>-30.913076923076922</v>
      </c>
      <c r="AK486">
        <f t="shared" si="209"/>
        <v>-30.476153846153849</v>
      </c>
      <c r="AP486">
        <v>1998.2919999999999</v>
      </c>
      <c r="AQ486">
        <v>368.61</v>
      </c>
      <c r="AR486">
        <f t="shared" si="202"/>
        <v>1361.8742647828362</v>
      </c>
      <c r="AS486">
        <f t="shared" si="204"/>
        <v>1361.8038489715414</v>
      </c>
      <c r="AT486">
        <f t="shared" si="203"/>
        <v>1361.4330171073093</v>
      </c>
      <c r="AU486">
        <f t="shared" si="205"/>
        <v>1361.3899744786058</v>
      </c>
      <c r="BB486">
        <f t="shared" si="211"/>
        <v>1893.4583333332976</v>
      </c>
      <c r="BC486">
        <v>189306</v>
      </c>
      <c r="BD486">
        <v>-2.13</v>
      </c>
      <c r="BE486">
        <f t="shared" si="210"/>
        <v>-0.71</v>
      </c>
    </row>
    <row r="487" spans="1:57">
      <c r="A487">
        <f t="shared" si="212"/>
        <v>1896</v>
      </c>
      <c r="B487" t="s">
        <v>3</v>
      </c>
      <c r="C487">
        <f t="shared" si="200"/>
        <v>1896.2916666666301</v>
      </c>
      <c r="D487">
        <f>'NOAA-AMO-Raw'!E$41</f>
        <v>5.8000000000000003E-2</v>
      </c>
      <c r="K487">
        <f t="shared" si="213"/>
        <v>0</v>
      </c>
      <c r="N487">
        <f>[2]HadCRUT4!C488</f>
        <v>1890.2916666666301</v>
      </c>
      <c r="O487">
        <f>[2]HadCRUT4!D488</f>
        <v>-0.32</v>
      </c>
      <c r="V487">
        <f t="shared" si="193"/>
        <v>-109.70833333336986</v>
      </c>
      <c r="W487">
        <f t="shared" si="194"/>
        <v>-31.67</v>
      </c>
      <c r="X487">
        <f t="shared" si="195"/>
        <v>-31.990000000000002</v>
      </c>
      <c r="Y487">
        <f t="shared" si="206"/>
        <v>-31.730461538461537</v>
      </c>
      <c r="Z487">
        <f t="shared" si="207"/>
        <v>-32.110923076923079</v>
      </c>
      <c r="AB487">
        <v>2019.2083333333001</v>
      </c>
      <c r="AC487">
        <v>0.35</v>
      </c>
      <c r="AD487">
        <f t="shared" si="201"/>
        <v>0.12</v>
      </c>
      <c r="AE487">
        <f t="shared" si="196"/>
        <v>0.47</v>
      </c>
      <c r="AG487">
        <f t="shared" si="197"/>
        <v>19.208333333300061</v>
      </c>
      <c r="AH487">
        <f t="shared" si="198"/>
        <v>-30.880000000000003</v>
      </c>
      <c r="AI487">
        <f t="shared" si="199"/>
        <v>-30.41</v>
      </c>
      <c r="AJ487">
        <f t="shared" si="208"/>
        <v>-30.879230769230769</v>
      </c>
      <c r="AK487">
        <f t="shared" si="209"/>
        <v>-30.408461538461545</v>
      </c>
      <c r="AP487">
        <v>1998.375</v>
      </c>
      <c r="AQ487">
        <v>369.49</v>
      </c>
      <c r="AR487">
        <f t="shared" si="202"/>
        <v>1361.8959079016222</v>
      </c>
      <c r="AS487">
        <f t="shared" si="204"/>
        <v>1361.8129489192129</v>
      </c>
      <c r="AT487">
        <f t="shared" si="203"/>
        <v>1361.4462467599792</v>
      </c>
      <c r="AU487">
        <f t="shared" si="205"/>
        <v>1361.3955369462058</v>
      </c>
      <c r="BB487">
        <f t="shared" si="211"/>
        <v>1893.5416666666308</v>
      </c>
      <c r="BC487">
        <v>189307</v>
      </c>
      <c r="BD487">
        <v>-2.14</v>
      </c>
      <c r="BE487">
        <f t="shared" si="210"/>
        <v>-0.71333333333333337</v>
      </c>
    </row>
    <row r="488" spans="1:57">
      <c r="A488">
        <f t="shared" si="212"/>
        <v>1896</v>
      </c>
      <c r="B488" t="s">
        <v>4</v>
      </c>
      <c r="C488">
        <f t="shared" si="200"/>
        <v>1896.3749999999634</v>
      </c>
      <c r="D488">
        <f>'NOAA-AMO-Raw'!F$41</f>
        <v>0.26700000000000002</v>
      </c>
      <c r="K488">
        <f t="shared" si="213"/>
        <v>0</v>
      </c>
      <c r="N488">
        <f>[2]HadCRUT4!C489</f>
        <v>1890.3749999999634</v>
      </c>
      <c r="O488">
        <f>[2]HadCRUT4!D489</f>
        <v>-0.42</v>
      </c>
      <c r="V488">
        <f t="shared" si="193"/>
        <v>-109.62500000003661</v>
      </c>
      <c r="W488">
        <f t="shared" si="194"/>
        <v>-31.770000000000003</v>
      </c>
      <c r="X488">
        <f t="shared" si="195"/>
        <v>-32.190000000000005</v>
      </c>
      <c r="Y488">
        <f t="shared" si="206"/>
        <v>-31.750692307692304</v>
      </c>
      <c r="Z488">
        <f t="shared" si="207"/>
        <v>-32.151384615384615</v>
      </c>
      <c r="AB488">
        <v>2019.2916666666299</v>
      </c>
      <c r="AC488">
        <v>0.44</v>
      </c>
      <c r="AD488">
        <f t="shared" si="201"/>
        <v>0.12</v>
      </c>
      <c r="AE488">
        <f t="shared" si="196"/>
        <v>0.56000000000000005</v>
      </c>
      <c r="AG488">
        <f t="shared" si="197"/>
        <v>19.291666666629908</v>
      </c>
      <c r="AH488">
        <f t="shared" si="198"/>
        <v>-30.790000000000003</v>
      </c>
      <c r="AI488">
        <f t="shared" si="199"/>
        <v>-30.23</v>
      </c>
      <c r="AJ488">
        <f t="shared" si="208"/>
        <v>-30.853846153846156</v>
      </c>
      <c r="AK488">
        <f t="shared" si="209"/>
        <v>-30.357692307692307</v>
      </c>
      <c r="AP488">
        <v>1998.4580000000001</v>
      </c>
      <c r="AQ488">
        <v>368.95</v>
      </c>
      <c r="AR488">
        <f t="shared" si="202"/>
        <v>1361.8826268969126</v>
      </c>
      <c r="AS488">
        <f t="shared" si="204"/>
        <v>1361.821727247112</v>
      </c>
      <c r="AT488">
        <f t="shared" si="203"/>
        <v>1361.4381285640227</v>
      </c>
      <c r="AU488">
        <f t="shared" si="205"/>
        <v>1361.4009028193163</v>
      </c>
      <c r="BB488">
        <f t="shared" si="211"/>
        <v>1893.6249999999641</v>
      </c>
      <c r="BC488">
        <v>189308</v>
      </c>
      <c r="BD488">
        <v>-0.41</v>
      </c>
      <c r="BE488">
        <f t="shared" si="210"/>
        <v>-0.13666666666666666</v>
      </c>
    </row>
    <row r="489" spans="1:57">
      <c r="A489">
        <f t="shared" si="212"/>
        <v>1896</v>
      </c>
      <c r="B489" t="s">
        <v>5</v>
      </c>
      <c r="C489">
        <f t="shared" si="200"/>
        <v>1896.4583333332967</v>
      </c>
      <c r="D489">
        <f>'NOAA-AMO-Raw'!G$41</f>
        <v>0.19900000000000001</v>
      </c>
      <c r="K489">
        <f t="shared" si="213"/>
        <v>0</v>
      </c>
      <c r="N489">
        <f>[2]HadCRUT4!C490</f>
        <v>1890.4583333332967</v>
      </c>
      <c r="O489">
        <f>[2]HadCRUT4!D490</f>
        <v>-0.378</v>
      </c>
      <c r="V489">
        <f t="shared" si="193"/>
        <v>-109.54166666670335</v>
      </c>
      <c r="W489">
        <f t="shared" si="194"/>
        <v>-31.728000000000002</v>
      </c>
      <c r="X489">
        <f t="shared" si="195"/>
        <v>-32.106000000000002</v>
      </c>
      <c r="Y489">
        <f t="shared" si="206"/>
        <v>-31.750846153846151</v>
      </c>
      <c r="Z489">
        <f t="shared" si="207"/>
        <v>-32.151692307692308</v>
      </c>
      <c r="AB489">
        <v>2019.37499999996</v>
      </c>
      <c r="AC489">
        <v>0.32</v>
      </c>
      <c r="AD489">
        <f t="shared" si="201"/>
        <v>0.12</v>
      </c>
      <c r="AE489">
        <f t="shared" si="196"/>
        <v>0.44</v>
      </c>
      <c r="AG489">
        <f t="shared" si="197"/>
        <v>19.374999999959982</v>
      </c>
      <c r="AH489">
        <f t="shared" si="198"/>
        <v>-30.91</v>
      </c>
      <c r="AI489">
        <f t="shared" si="199"/>
        <v>-30.470000000000002</v>
      </c>
      <c r="AJ489">
        <f t="shared" si="208"/>
        <v>-30.826923076923077</v>
      </c>
      <c r="AK489">
        <f t="shared" si="209"/>
        <v>-30.303846153846152</v>
      </c>
      <c r="AP489">
        <v>1998.5419999999999</v>
      </c>
      <c r="AQ489">
        <v>367.74</v>
      </c>
      <c r="AR489">
        <f t="shared" si="202"/>
        <v>1361.8528676085818</v>
      </c>
      <c r="AS489">
        <f t="shared" si="204"/>
        <v>1361.8288974761501</v>
      </c>
      <c r="AT489">
        <f t="shared" si="203"/>
        <v>1361.4199377916018</v>
      </c>
      <c r="AU489">
        <f t="shared" si="205"/>
        <v>1361.4052857199822</v>
      </c>
      <c r="BB489">
        <f t="shared" si="211"/>
        <v>1893.7083333332973</v>
      </c>
      <c r="BC489">
        <v>189309</v>
      </c>
      <c r="BD489">
        <v>0.06</v>
      </c>
      <c r="BE489">
        <f t="shared" si="210"/>
        <v>0.02</v>
      </c>
    </row>
    <row r="490" spans="1:57">
      <c r="A490">
        <f t="shared" si="212"/>
        <v>1896</v>
      </c>
      <c r="B490" t="s">
        <v>6</v>
      </c>
      <c r="C490">
        <f t="shared" si="200"/>
        <v>1896.5416666666299</v>
      </c>
      <c r="D490">
        <f>'NOAA-AMO-Raw'!H$41</f>
        <v>0.111</v>
      </c>
      <c r="K490">
        <f t="shared" si="213"/>
        <v>0</v>
      </c>
      <c r="N490">
        <f>[2]HadCRUT4!C491</f>
        <v>1890.5416666666299</v>
      </c>
      <c r="O490">
        <f>[2]HadCRUT4!D491</f>
        <v>-0.41099999999999998</v>
      </c>
      <c r="V490">
        <f t="shared" si="193"/>
        <v>-109.45833333337009</v>
      </c>
      <c r="W490">
        <f t="shared" si="194"/>
        <v>-31.761000000000003</v>
      </c>
      <c r="X490">
        <f t="shared" si="195"/>
        <v>-32.172000000000004</v>
      </c>
      <c r="Y490">
        <f t="shared" si="206"/>
        <v>-31.776384615384618</v>
      </c>
      <c r="Z490">
        <f t="shared" si="207"/>
        <v>-32.202769230769228</v>
      </c>
      <c r="AB490">
        <v>2019.4583333333001</v>
      </c>
      <c r="AC490">
        <v>0.47</v>
      </c>
      <c r="AD490">
        <f t="shared" si="201"/>
        <v>0.12</v>
      </c>
      <c r="AE490">
        <f t="shared" si="196"/>
        <v>0.59</v>
      </c>
      <c r="AG490">
        <f t="shared" si="197"/>
        <v>19.458333333300061</v>
      </c>
      <c r="AH490">
        <f t="shared" si="198"/>
        <v>-30.76</v>
      </c>
      <c r="AI490">
        <f t="shared" si="199"/>
        <v>-30.17</v>
      </c>
      <c r="AJ490">
        <f t="shared" si="208"/>
        <v>-30.803846153846152</v>
      </c>
      <c r="AK490">
        <f t="shared" si="209"/>
        <v>-30.257692307692309</v>
      </c>
      <c r="AP490">
        <v>1998.625</v>
      </c>
      <c r="AQ490">
        <v>365.79</v>
      </c>
      <c r="AR490">
        <f t="shared" si="202"/>
        <v>1361.8049084249085</v>
      </c>
      <c r="AS490">
        <f t="shared" si="204"/>
        <v>1361.8360866239987</v>
      </c>
      <c r="AT490">
        <f t="shared" si="203"/>
        <v>1361.3906220839813</v>
      </c>
      <c r="AU490">
        <f t="shared" si="205"/>
        <v>1361.4096801850299</v>
      </c>
      <c r="BB490">
        <f t="shared" si="211"/>
        <v>1893.7916666666306</v>
      </c>
      <c r="BC490">
        <v>189310</v>
      </c>
      <c r="BD490">
        <v>-0.54</v>
      </c>
      <c r="BE490">
        <f t="shared" si="210"/>
        <v>-0.18000000000000002</v>
      </c>
    </row>
    <row r="491" spans="1:57">
      <c r="A491">
        <f t="shared" si="212"/>
        <v>1896</v>
      </c>
      <c r="B491" t="s">
        <v>7</v>
      </c>
      <c r="C491">
        <f t="shared" si="200"/>
        <v>1896.6249999999632</v>
      </c>
      <c r="D491">
        <f>'NOAA-AMO-Raw'!I$41</f>
        <v>0.09</v>
      </c>
      <c r="K491">
        <f t="shared" si="213"/>
        <v>0</v>
      </c>
      <c r="N491">
        <f>[2]HadCRUT4!C492</f>
        <v>1890.6249999999632</v>
      </c>
      <c r="O491">
        <f>[2]HadCRUT4!D492</f>
        <v>-0.41899999999999998</v>
      </c>
      <c r="V491">
        <f t="shared" si="193"/>
        <v>-109.37500000003683</v>
      </c>
      <c r="W491">
        <f t="shared" si="194"/>
        <v>-31.769000000000002</v>
      </c>
      <c r="X491">
        <f t="shared" si="195"/>
        <v>-32.188000000000002</v>
      </c>
      <c r="Y491">
        <f t="shared" si="206"/>
        <v>-31.787307692307699</v>
      </c>
      <c r="Z491">
        <f t="shared" si="207"/>
        <v>-32.224615384615383</v>
      </c>
      <c r="AB491">
        <v>2019.5416666666299</v>
      </c>
      <c r="AC491">
        <v>0.38</v>
      </c>
      <c r="AD491">
        <f t="shared" si="201"/>
        <v>0.12</v>
      </c>
      <c r="AE491">
        <f t="shared" si="196"/>
        <v>0.5</v>
      </c>
      <c r="AG491">
        <f t="shared" si="197"/>
        <v>19.541666666629908</v>
      </c>
      <c r="AH491">
        <f t="shared" si="198"/>
        <v>-30.85</v>
      </c>
      <c r="AI491">
        <f t="shared" si="199"/>
        <v>-30.35</v>
      </c>
      <c r="AJ491">
        <f t="shared" si="208"/>
        <v>-30.779230769230772</v>
      </c>
      <c r="AK491">
        <f t="shared" si="209"/>
        <v>-30.208461538461542</v>
      </c>
      <c r="AP491">
        <v>1998.7080000000001</v>
      </c>
      <c r="AQ491">
        <v>364.01</v>
      </c>
      <c r="AR491">
        <f t="shared" si="202"/>
        <v>1361.7611302982732</v>
      </c>
      <c r="AS491">
        <f t="shared" si="204"/>
        <v>1361.8429352332646</v>
      </c>
      <c r="AT491">
        <f t="shared" si="203"/>
        <v>1361.3638621047173</v>
      </c>
      <c r="AU491">
        <f t="shared" si="205"/>
        <v>1361.4138664912073</v>
      </c>
      <c r="BB491">
        <f t="shared" si="211"/>
        <v>1893.8749999999638</v>
      </c>
      <c r="BC491">
        <v>189311</v>
      </c>
      <c r="BD491">
        <v>-0.71</v>
      </c>
      <c r="BE491">
        <f t="shared" si="210"/>
        <v>-0.23666666666666666</v>
      </c>
    </row>
    <row r="492" spans="1:57">
      <c r="A492">
        <f t="shared" si="212"/>
        <v>1896</v>
      </c>
      <c r="B492" t="s">
        <v>8</v>
      </c>
      <c r="C492">
        <f t="shared" si="200"/>
        <v>1896.7083333332964</v>
      </c>
      <c r="D492">
        <f>'NOAA-AMO-Raw'!J$41</f>
        <v>0.32400000000000001</v>
      </c>
      <c r="K492">
        <f t="shared" si="213"/>
        <v>0</v>
      </c>
      <c r="N492">
        <f>[2]HadCRUT4!C493</f>
        <v>1890.7083333332964</v>
      </c>
      <c r="O492">
        <f>[2]HadCRUT4!D493</f>
        <v>-0.47799999999999998</v>
      </c>
      <c r="V492">
        <f t="shared" si="193"/>
        <v>-109.29166666670358</v>
      </c>
      <c r="W492">
        <f t="shared" si="194"/>
        <v>-31.828000000000003</v>
      </c>
      <c r="X492">
        <f t="shared" si="195"/>
        <v>-32.306000000000004</v>
      </c>
      <c r="Y492">
        <f t="shared" si="206"/>
        <v>-31.788076923076922</v>
      </c>
      <c r="Z492">
        <f t="shared" si="207"/>
        <v>-32.226153846153849</v>
      </c>
      <c r="AB492">
        <v>2019.62499999996</v>
      </c>
      <c r="AC492">
        <v>0.39</v>
      </c>
      <c r="AD492">
        <f t="shared" si="201"/>
        <v>0.12</v>
      </c>
      <c r="AE492">
        <f t="shared" si="196"/>
        <v>0.51</v>
      </c>
      <c r="AG492">
        <f t="shared" si="197"/>
        <v>19.624999999959982</v>
      </c>
      <c r="AH492">
        <f t="shared" si="198"/>
        <v>-30.84</v>
      </c>
      <c r="AI492">
        <f t="shared" si="199"/>
        <v>-30.330000000000002</v>
      </c>
      <c r="AJ492">
        <f t="shared" si="208"/>
        <v>-30.750000000000007</v>
      </c>
      <c r="AK492">
        <f t="shared" si="209"/>
        <v>-30.150000000000002</v>
      </c>
      <c r="AP492">
        <v>1998.7919999999999</v>
      </c>
      <c r="AQ492">
        <v>364.35</v>
      </c>
      <c r="AR492">
        <f t="shared" si="202"/>
        <v>1361.7694924123496</v>
      </c>
      <c r="AS492">
        <f t="shared" si="204"/>
        <v>1361.8501811375438</v>
      </c>
      <c r="AT492">
        <f t="shared" si="203"/>
        <v>1361.3689735614307</v>
      </c>
      <c r="AU492">
        <f t="shared" si="205"/>
        <v>1361.4182956494001</v>
      </c>
      <c r="BB492">
        <f t="shared" si="211"/>
        <v>1893.9583333332971</v>
      </c>
      <c r="BC492">
        <v>189312</v>
      </c>
      <c r="BD492">
        <v>-1.49</v>
      </c>
      <c r="BE492">
        <f t="shared" si="210"/>
        <v>-0.49666666666666665</v>
      </c>
    </row>
    <row r="493" spans="1:57">
      <c r="A493">
        <f t="shared" si="212"/>
        <v>1896</v>
      </c>
      <c r="B493" t="s">
        <v>9</v>
      </c>
      <c r="C493">
        <f t="shared" si="200"/>
        <v>1896.7916666666297</v>
      </c>
      <c r="D493">
        <f>'NOAA-AMO-Raw'!K$41</f>
        <v>0.16800000000000001</v>
      </c>
      <c r="K493">
        <f t="shared" si="213"/>
        <v>0</v>
      </c>
      <c r="N493">
        <f>[2]HadCRUT4!C494</f>
        <v>1890.7916666666297</v>
      </c>
      <c r="O493">
        <f>[2]HadCRUT4!D494</f>
        <v>-0.50600000000000001</v>
      </c>
      <c r="V493">
        <f t="shared" si="193"/>
        <v>-109.20833333337032</v>
      </c>
      <c r="W493">
        <f t="shared" si="194"/>
        <v>-31.856000000000002</v>
      </c>
      <c r="X493">
        <f t="shared" si="195"/>
        <v>-32.362000000000002</v>
      </c>
      <c r="Y493">
        <f t="shared" si="206"/>
        <v>-31.780538461538463</v>
      </c>
      <c r="Z493">
        <f t="shared" si="207"/>
        <v>-32.211076923076924</v>
      </c>
      <c r="AB493">
        <v>2019.7083333333001</v>
      </c>
      <c r="AC493">
        <v>0.62</v>
      </c>
      <c r="AD493">
        <f t="shared" si="201"/>
        <v>0.12</v>
      </c>
      <c r="AE493">
        <f t="shared" si="196"/>
        <v>0.74</v>
      </c>
      <c r="AG493">
        <f t="shared" si="197"/>
        <v>19.708333333300061</v>
      </c>
      <c r="AH493">
        <f t="shared" si="198"/>
        <v>-30.610000000000003</v>
      </c>
      <c r="AI493">
        <f t="shared" si="199"/>
        <v>-29.87</v>
      </c>
      <c r="AJ493">
        <f t="shared" si="208"/>
        <v>-30.741538461538468</v>
      </c>
      <c r="AK493">
        <f t="shared" si="209"/>
        <v>-30.133076923076924</v>
      </c>
      <c r="AP493">
        <v>1998.875</v>
      </c>
      <c r="AQ493">
        <v>365.52</v>
      </c>
      <c r="AR493">
        <f t="shared" si="202"/>
        <v>1361.7982679225536</v>
      </c>
      <c r="AS493">
        <f t="shared" si="204"/>
        <v>1361.8542676005313</v>
      </c>
      <c r="AT493">
        <f t="shared" si="203"/>
        <v>1361.3865629860031</v>
      </c>
      <c r="AU493">
        <f t="shared" si="205"/>
        <v>1361.4207935558479</v>
      </c>
      <c r="BB493">
        <f t="shared" si="211"/>
        <v>1894.0416666666304</v>
      </c>
      <c r="BC493">
        <v>189401</v>
      </c>
      <c r="BD493">
        <v>-1.42</v>
      </c>
      <c r="BE493">
        <f t="shared" si="210"/>
        <v>-0.47333333333333333</v>
      </c>
    </row>
    <row r="494" spans="1:57">
      <c r="A494">
        <f t="shared" si="212"/>
        <v>1896</v>
      </c>
      <c r="B494" t="s">
        <v>10</v>
      </c>
      <c r="C494">
        <f t="shared" si="200"/>
        <v>1896.8749999999629</v>
      </c>
      <c r="D494">
        <f>'NOAA-AMO-Raw'!L$41</f>
        <v>5.5E-2</v>
      </c>
      <c r="K494">
        <f t="shared" si="213"/>
        <v>0</v>
      </c>
      <c r="N494">
        <f>[2]HadCRUT4!C495</f>
        <v>1890.8749999999629</v>
      </c>
      <c r="O494">
        <f>[2]HadCRUT4!D495</f>
        <v>-0.56200000000000006</v>
      </c>
      <c r="V494">
        <f t="shared" si="193"/>
        <v>-109.12500000003706</v>
      </c>
      <c r="W494">
        <f t="shared" si="194"/>
        <v>-31.912000000000003</v>
      </c>
      <c r="X494">
        <f t="shared" si="195"/>
        <v>-32.474000000000004</v>
      </c>
      <c r="Y494">
        <f t="shared" si="206"/>
        <v>-31.771461538461544</v>
      </c>
      <c r="Z494">
        <f t="shared" si="207"/>
        <v>-32.19292307692308</v>
      </c>
      <c r="AB494">
        <v>2019.7916666666299</v>
      </c>
      <c r="AC494">
        <v>0.46</v>
      </c>
      <c r="AD494">
        <f t="shared" si="201"/>
        <v>0.12</v>
      </c>
      <c r="AE494">
        <f t="shared" si="196"/>
        <v>0.58000000000000007</v>
      </c>
      <c r="AG494">
        <f t="shared" si="197"/>
        <v>19.791666666629908</v>
      </c>
      <c r="AH494">
        <f t="shared" si="198"/>
        <v>-30.770000000000003</v>
      </c>
      <c r="AI494">
        <f t="shared" si="199"/>
        <v>-30.19</v>
      </c>
      <c r="AJ494">
        <f t="shared" si="208"/>
        <v>-30.73923076923078</v>
      </c>
      <c r="AK494">
        <f t="shared" si="209"/>
        <v>-30.12846153846154</v>
      </c>
      <c r="AP494">
        <v>1998.9580000000001</v>
      </c>
      <c r="AQ494">
        <v>367.08</v>
      </c>
      <c r="AR494">
        <f t="shared" si="202"/>
        <v>1361.8366352694925</v>
      </c>
      <c r="AS494">
        <f t="shared" si="204"/>
        <v>1361.8558567805817</v>
      </c>
      <c r="AT494">
        <f t="shared" si="203"/>
        <v>1361.4100155520994</v>
      </c>
      <c r="AU494">
        <f t="shared" si="205"/>
        <v>1361.4217649639113</v>
      </c>
      <c r="BB494">
        <f t="shared" si="211"/>
        <v>1894.1249999999636</v>
      </c>
      <c r="BC494">
        <v>189402</v>
      </c>
      <c r="BD494">
        <v>-2.17</v>
      </c>
      <c r="BE494">
        <f t="shared" si="210"/>
        <v>-0.72333333333333327</v>
      </c>
    </row>
    <row r="495" spans="1:57">
      <c r="A495">
        <f t="shared" si="212"/>
        <v>1896</v>
      </c>
      <c r="B495" t="s">
        <v>11</v>
      </c>
      <c r="C495">
        <f t="shared" si="200"/>
        <v>1896.9583333332962</v>
      </c>
      <c r="D495">
        <f>'NOAA-AMO-Raw'!M$41</f>
        <v>6.4000000000000001E-2</v>
      </c>
      <c r="K495">
        <f t="shared" si="213"/>
        <v>0</v>
      </c>
      <c r="N495">
        <f>[2]HadCRUT4!C496</f>
        <v>1890.9583333332962</v>
      </c>
      <c r="O495">
        <f>[2]HadCRUT4!D496</f>
        <v>-0.40200000000000002</v>
      </c>
      <c r="V495">
        <f t="shared" si="193"/>
        <v>-109.0416666667038</v>
      </c>
      <c r="W495">
        <f t="shared" si="194"/>
        <v>-31.752000000000002</v>
      </c>
      <c r="X495">
        <f t="shared" si="195"/>
        <v>-32.154000000000003</v>
      </c>
      <c r="Y495">
        <f t="shared" si="206"/>
        <v>-31.761846153846154</v>
      </c>
      <c r="Z495">
        <f t="shared" si="207"/>
        <v>-32.173692307692306</v>
      </c>
      <c r="AB495">
        <v>2019.87499999996</v>
      </c>
      <c r="AC495">
        <v>0.55000000000000004</v>
      </c>
      <c r="AD495">
        <f t="shared" si="201"/>
        <v>0.12</v>
      </c>
      <c r="AE495">
        <f t="shared" si="196"/>
        <v>0.67</v>
      </c>
      <c r="AG495">
        <f t="shared" si="197"/>
        <v>19.874999999959982</v>
      </c>
      <c r="AH495">
        <f t="shared" si="198"/>
        <v>-30.68</v>
      </c>
      <c r="AI495">
        <f t="shared" si="199"/>
        <v>-30.01</v>
      </c>
      <c r="AP495">
        <v>1999.0419999999999</v>
      </c>
      <c r="AQ495">
        <v>368.12</v>
      </c>
      <c r="AR495">
        <f t="shared" si="202"/>
        <v>1361.8622135007849</v>
      </c>
      <c r="AS495">
        <f t="shared" si="204"/>
        <v>1361.8564811013164</v>
      </c>
      <c r="AT495">
        <f t="shared" si="203"/>
        <v>1361.4256505961637</v>
      </c>
      <c r="AU495">
        <f t="shared" si="205"/>
        <v>1361.4221465885071</v>
      </c>
      <c r="BB495">
        <f t="shared" si="211"/>
        <v>1894.2083333332969</v>
      </c>
      <c r="BC495">
        <v>189403</v>
      </c>
      <c r="BD495">
        <v>-3.2</v>
      </c>
      <c r="BE495">
        <f t="shared" si="210"/>
        <v>-1.0666666666666667</v>
      </c>
    </row>
    <row r="496" spans="1:57">
      <c r="A496">
        <f t="shared" si="212"/>
        <v>1897</v>
      </c>
      <c r="B496" t="s">
        <v>0</v>
      </c>
      <c r="C496">
        <f t="shared" si="200"/>
        <v>1897.0416666666295</v>
      </c>
      <c r="D496">
        <f>'NOAA-AMO-Raw'!B$42</f>
        <v>8.7999999999999995E-2</v>
      </c>
      <c r="K496">
        <f t="shared" si="213"/>
        <v>0</v>
      </c>
      <c r="N496">
        <f>[2]HadCRUT4!C497</f>
        <v>1891.0416666666295</v>
      </c>
      <c r="O496">
        <f>[2]HadCRUT4!D497</f>
        <v>-0.50700000000000001</v>
      </c>
      <c r="V496">
        <f t="shared" si="193"/>
        <v>-108.95833333337055</v>
      </c>
      <c r="W496">
        <f t="shared" si="194"/>
        <v>-31.857000000000003</v>
      </c>
      <c r="X496">
        <f t="shared" si="195"/>
        <v>-32.364000000000004</v>
      </c>
      <c r="Y496">
        <f t="shared" si="206"/>
        <v>-31.758076923076924</v>
      </c>
      <c r="Z496">
        <f t="shared" si="207"/>
        <v>-32.166153846153847</v>
      </c>
      <c r="AB496">
        <v>2019.9583333333001</v>
      </c>
      <c r="AC496">
        <v>0.56000000000000005</v>
      </c>
      <c r="AD496">
        <f t="shared" si="201"/>
        <v>0.12</v>
      </c>
      <c r="AE496">
        <f t="shared" si="196"/>
        <v>0.68</v>
      </c>
      <c r="AG496">
        <f t="shared" si="197"/>
        <v>19.958333333300061</v>
      </c>
      <c r="AH496">
        <f t="shared" si="198"/>
        <v>-30.67</v>
      </c>
      <c r="AI496">
        <f t="shared" si="199"/>
        <v>-29.990000000000002</v>
      </c>
      <c r="AP496">
        <v>1999.125</v>
      </c>
      <c r="AQ496">
        <v>368.98</v>
      </c>
      <c r="AR496">
        <f t="shared" si="202"/>
        <v>1361.8833647305075</v>
      </c>
      <c r="AS496">
        <f t="shared" si="204"/>
        <v>1361.8548162460249</v>
      </c>
      <c r="AT496">
        <f t="shared" si="203"/>
        <v>1361.4385795749092</v>
      </c>
      <c r="AU496">
        <f t="shared" si="205"/>
        <v>1361.4211289229172</v>
      </c>
      <c r="BB496">
        <f t="shared" si="211"/>
        <v>1894.2916666666301</v>
      </c>
      <c r="BC496">
        <v>189404</v>
      </c>
      <c r="BD496">
        <v>-3.15</v>
      </c>
      <c r="BE496">
        <f t="shared" si="210"/>
        <v>-1.05</v>
      </c>
    </row>
    <row r="497" spans="1:57">
      <c r="A497">
        <f t="shared" si="212"/>
        <v>1897</v>
      </c>
      <c r="B497" t="s">
        <v>1</v>
      </c>
      <c r="C497">
        <f t="shared" si="200"/>
        <v>1897.1249999999627</v>
      </c>
      <c r="D497">
        <f>'NOAA-AMO-Raw'!C$42</f>
        <v>0.14099999999999999</v>
      </c>
      <c r="K497">
        <f t="shared" si="213"/>
        <v>0</v>
      </c>
      <c r="N497">
        <f>[2]HadCRUT4!C498</f>
        <v>1891.1249999999627</v>
      </c>
      <c r="O497">
        <f>[2]HadCRUT4!D498</f>
        <v>-0.46500000000000002</v>
      </c>
      <c r="V497">
        <f t="shared" si="193"/>
        <v>-108.87500000003729</v>
      </c>
      <c r="W497">
        <f t="shared" si="194"/>
        <v>-31.815000000000001</v>
      </c>
      <c r="X497">
        <f t="shared" si="195"/>
        <v>-32.28</v>
      </c>
      <c r="Y497">
        <f t="shared" si="206"/>
        <v>-31.75107692307693</v>
      </c>
      <c r="Z497">
        <f t="shared" si="207"/>
        <v>-32.152153846153844</v>
      </c>
      <c r="AB497">
        <v>2020.0416666666299</v>
      </c>
      <c r="AC497">
        <v>0.56999999999999995</v>
      </c>
      <c r="AD497">
        <f t="shared" si="201"/>
        <v>0.12</v>
      </c>
      <c r="AE497">
        <f t="shared" si="196"/>
        <v>0.69</v>
      </c>
      <c r="AG497">
        <f t="shared" si="197"/>
        <v>20.041666666629908</v>
      </c>
      <c r="AH497">
        <f t="shared" si="198"/>
        <v>-30.66</v>
      </c>
      <c r="AI497">
        <f t="shared" si="199"/>
        <v>-29.970000000000002</v>
      </c>
      <c r="AP497">
        <v>1999.2080000000001</v>
      </c>
      <c r="AQ497">
        <v>369.6</v>
      </c>
      <c r="AR497">
        <f t="shared" si="202"/>
        <v>1361.8986132914704</v>
      </c>
      <c r="AS497">
        <f t="shared" si="204"/>
        <v>1361.8532081471642</v>
      </c>
      <c r="AT497">
        <f t="shared" si="203"/>
        <v>1361.4479004665629</v>
      </c>
      <c r="AU497">
        <f t="shared" si="205"/>
        <v>1361.4201459504725</v>
      </c>
      <c r="BB497">
        <f t="shared" si="211"/>
        <v>1894.3749999999634</v>
      </c>
      <c r="BC497">
        <v>189405</v>
      </c>
      <c r="BD497">
        <v>-3.35</v>
      </c>
      <c r="BE497">
        <f t="shared" si="210"/>
        <v>-1.1166666666666667</v>
      </c>
    </row>
    <row r="498" spans="1:57">
      <c r="A498">
        <f t="shared" si="212"/>
        <v>1897</v>
      </c>
      <c r="B498" t="s">
        <v>2</v>
      </c>
      <c r="C498">
        <f t="shared" si="200"/>
        <v>1897.208333333296</v>
      </c>
      <c r="D498">
        <f>'NOAA-AMO-Raw'!D$42</f>
        <v>0.312</v>
      </c>
      <c r="K498">
        <f t="shared" si="213"/>
        <v>0</v>
      </c>
      <c r="N498">
        <f>[2]HadCRUT4!C499</f>
        <v>1891.208333333296</v>
      </c>
      <c r="O498">
        <f>[2]HadCRUT4!D499</f>
        <v>-0.36899999999999999</v>
      </c>
      <c r="V498">
        <f t="shared" si="193"/>
        <v>-108.79166666670403</v>
      </c>
      <c r="W498">
        <f t="shared" si="194"/>
        <v>-31.719000000000001</v>
      </c>
      <c r="X498">
        <f t="shared" si="195"/>
        <v>-32.088000000000001</v>
      </c>
      <c r="Y498">
        <f t="shared" si="206"/>
        <v>-31.73438461538462</v>
      </c>
      <c r="Z498">
        <f t="shared" si="207"/>
        <v>-32.118769230769232</v>
      </c>
      <c r="AB498">
        <v>2020.12499999996</v>
      </c>
      <c r="AC498">
        <v>0.76</v>
      </c>
      <c r="AD498">
        <f t="shared" si="201"/>
        <v>0.12</v>
      </c>
      <c r="AE498">
        <f t="shared" si="196"/>
        <v>0.88</v>
      </c>
      <c r="AG498">
        <f t="shared" si="197"/>
        <v>20.124999999959982</v>
      </c>
      <c r="AH498">
        <f t="shared" si="198"/>
        <v>-30.470000000000002</v>
      </c>
      <c r="AI498">
        <f t="shared" si="199"/>
        <v>-29.59</v>
      </c>
      <c r="AP498">
        <v>1999.2919999999999</v>
      </c>
      <c r="AQ498">
        <v>370.96</v>
      </c>
      <c r="AR498">
        <f t="shared" si="202"/>
        <v>1361.9320617477761</v>
      </c>
      <c r="AS498">
        <f t="shared" si="204"/>
        <v>1361.8557432677212</v>
      </c>
      <c r="AT498">
        <f t="shared" si="203"/>
        <v>1361.4683462934163</v>
      </c>
      <c r="AU498">
        <f t="shared" si="205"/>
        <v>1361.421695577621</v>
      </c>
      <c r="BB498">
        <f t="shared" si="211"/>
        <v>1894.4583333332967</v>
      </c>
      <c r="BC498">
        <v>189406</v>
      </c>
      <c r="BD498">
        <v>-2.75</v>
      </c>
      <c r="BE498">
        <f t="shared" si="210"/>
        <v>-0.91666666666666663</v>
      </c>
    </row>
    <row r="499" spans="1:57">
      <c r="A499">
        <f t="shared" si="212"/>
        <v>1897</v>
      </c>
      <c r="B499" t="s">
        <v>3</v>
      </c>
      <c r="C499">
        <f t="shared" si="200"/>
        <v>1897.2916666666292</v>
      </c>
      <c r="D499">
        <f>'NOAA-AMO-Raw'!E$42</f>
        <v>0.255</v>
      </c>
      <c r="K499">
        <f t="shared" si="213"/>
        <v>0</v>
      </c>
      <c r="N499">
        <f>[2]HadCRUT4!C500</f>
        <v>1891.2916666666292</v>
      </c>
      <c r="O499">
        <f>[2]HadCRUT4!D500</f>
        <v>-0.36</v>
      </c>
      <c r="V499">
        <f t="shared" si="193"/>
        <v>-108.70833333337077</v>
      </c>
      <c r="W499">
        <f t="shared" si="194"/>
        <v>-31.71</v>
      </c>
      <c r="X499">
        <f t="shared" si="195"/>
        <v>-32.07</v>
      </c>
      <c r="Y499">
        <f t="shared" si="206"/>
        <v>-31.722692307692306</v>
      </c>
      <c r="Z499">
        <f t="shared" si="207"/>
        <v>-32.095384615384617</v>
      </c>
      <c r="AB499">
        <v>2020.2083333333001</v>
      </c>
      <c r="AC499">
        <v>0.48</v>
      </c>
      <c r="AD499">
        <f t="shared" si="201"/>
        <v>0.12</v>
      </c>
      <c r="AE499">
        <f t="shared" si="196"/>
        <v>0.6</v>
      </c>
      <c r="AG499">
        <f t="shared" si="197"/>
        <v>20.208333333300061</v>
      </c>
      <c r="AH499">
        <f t="shared" si="198"/>
        <v>-30.75</v>
      </c>
      <c r="AI499">
        <f t="shared" si="199"/>
        <v>-30.150000000000002</v>
      </c>
      <c r="AP499">
        <v>1999.375</v>
      </c>
      <c r="AQ499">
        <v>370.77</v>
      </c>
      <c r="AR499">
        <f t="shared" si="202"/>
        <v>1361.9273888016746</v>
      </c>
      <c r="AS499">
        <f t="shared" si="204"/>
        <v>1361.8601513504811</v>
      </c>
      <c r="AT499">
        <f t="shared" si="203"/>
        <v>1361.4654898911351</v>
      </c>
      <c r="AU499">
        <f t="shared" si="205"/>
        <v>1361.4243900785577</v>
      </c>
      <c r="BB499">
        <f t="shared" si="211"/>
        <v>1894.5416666666299</v>
      </c>
      <c r="BC499">
        <v>189407</v>
      </c>
      <c r="BD499">
        <v>-2.98</v>
      </c>
      <c r="BE499">
        <f t="shared" si="210"/>
        <v>-0.99333333333333329</v>
      </c>
    </row>
    <row r="500" spans="1:57">
      <c r="A500">
        <f t="shared" si="212"/>
        <v>1897</v>
      </c>
      <c r="B500" t="s">
        <v>4</v>
      </c>
      <c r="C500">
        <f t="shared" si="200"/>
        <v>1897.3749999999625</v>
      </c>
      <c r="D500">
        <f>'NOAA-AMO-Raw'!F$42</f>
        <v>0.17100000000000001</v>
      </c>
      <c r="K500">
        <f t="shared" si="213"/>
        <v>0</v>
      </c>
      <c r="N500">
        <f>[2]HadCRUT4!C501</f>
        <v>1891.3749999999625</v>
      </c>
      <c r="O500">
        <f>[2]HadCRUT4!D501</f>
        <v>-0.20200000000000001</v>
      </c>
      <c r="V500">
        <f t="shared" si="193"/>
        <v>-108.62500000003752</v>
      </c>
      <c r="W500">
        <f t="shared" si="194"/>
        <v>-31.552000000000003</v>
      </c>
      <c r="X500">
        <f t="shared" si="195"/>
        <v>-31.754000000000001</v>
      </c>
      <c r="Y500">
        <f t="shared" si="206"/>
        <v>-31.72538461538462</v>
      </c>
      <c r="Z500">
        <f t="shared" si="207"/>
        <v>-32.100769230769238</v>
      </c>
      <c r="AB500">
        <v>2020.2916666666299</v>
      </c>
      <c r="AC500">
        <v>0.38</v>
      </c>
      <c r="AD500">
        <f t="shared" si="201"/>
        <v>0.12</v>
      </c>
      <c r="AE500">
        <f t="shared" si="196"/>
        <v>0.5</v>
      </c>
      <c r="AG500">
        <f t="shared" si="197"/>
        <v>20.291666666629908</v>
      </c>
      <c r="AH500">
        <f t="shared" si="198"/>
        <v>-30.85</v>
      </c>
      <c r="AI500">
        <f t="shared" si="199"/>
        <v>-30.35</v>
      </c>
      <c r="AP500">
        <v>1999.4580000000001</v>
      </c>
      <c r="AQ500">
        <v>370.33</v>
      </c>
      <c r="AR500">
        <f t="shared" si="202"/>
        <v>1361.9165672422816</v>
      </c>
      <c r="AS500">
        <f t="shared" si="204"/>
        <v>1361.8649188906331</v>
      </c>
      <c r="AT500">
        <f t="shared" si="203"/>
        <v>1361.4588750648004</v>
      </c>
      <c r="AU500">
        <f t="shared" si="205"/>
        <v>1361.4273043027474</v>
      </c>
      <c r="BB500">
        <f t="shared" si="211"/>
        <v>1894.6249999999632</v>
      </c>
      <c r="BC500">
        <v>189408</v>
      </c>
      <c r="BD500">
        <v>-1.91</v>
      </c>
      <c r="BE500">
        <f t="shared" si="210"/>
        <v>-0.6366666666666666</v>
      </c>
    </row>
    <row r="501" spans="1:57">
      <c r="A501">
        <f t="shared" si="212"/>
        <v>1897</v>
      </c>
      <c r="B501" t="s">
        <v>5</v>
      </c>
      <c r="C501">
        <f t="shared" si="200"/>
        <v>1897.4583333332957</v>
      </c>
      <c r="D501">
        <f>'NOAA-AMO-Raw'!G$42</f>
        <v>0.107</v>
      </c>
      <c r="K501">
        <f t="shared" si="213"/>
        <v>0</v>
      </c>
      <c r="N501">
        <f>[2]HadCRUT4!C502</f>
        <v>1891.4583333332957</v>
      </c>
      <c r="O501">
        <f>[2]HadCRUT4!D502</f>
        <v>-0.29499999999999998</v>
      </c>
      <c r="V501">
        <f t="shared" si="193"/>
        <v>-108.54166666670426</v>
      </c>
      <c r="W501">
        <f t="shared" si="194"/>
        <v>-31.645000000000003</v>
      </c>
      <c r="X501">
        <f t="shared" si="195"/>
        <v>-31.94</v>
      </c>
      <c r="Y501">
        <f t="shared" si="206"/>
        <v>-31.69169230769231</v>
      </c>
      <c r="Z501">
        <f t="shared" si="207"/>
        <v>-32.03338461538462</v>
      </c>
      <c r="AP501">
        <v>1999.5419999999999</v>
      </c>
      <c r="AQ501">
        <v>369.28</v>
      </c>
      <c r="AR501">
        <f t="shared" si="202"/>
        <v>1361.8907430664574</v>
      </c>
      <c r="AS501">
        <f t="shared" si="204"/>
        <v>1361.8690242724308</v>
      </c>
      <c r="AT501">
        <f t="shared" si="203"/>
        <v>1361.4430896837739</v>
      </c>
      <c r="AU501">
        <f t="shared" si="205"/>
        <v>1361.4298137735773</v>
      </c>
      <c r="BB501">
        <f t="shared" si="211"/>
        <v>1894.7083333332964</v>
      </c>
      <c r="BC501">
        <v>189409</v>
      </c>
      <c r="BD501">
        <v>-2.02</v>
      </c>
      <c r="BE501">
        <f t="shared" si="210"/>
        <v>-0.67333333333333334</v>
      </c>
    </row>
    <row r="502" spans="1:57">
      <c r="A502">
        <f t="shared" si="212"/>
        <v>1897</v>
      </c>
      <c r="B502" t="s">
        <v>6</v>
      </c>
      <c r="C502">
        <f t="shared" si="200"/>
        <v>1897.541666666629</v>
      </c>
      <c r="D502">
        <f>'NOAA-AMO-Raw'!H$42</f>
        <v>0.105</v>
      </c>
      <c r="K502">
        <f t="shared" si="213"/>
        <v>0</v>
      </c>
      <c r="N502">
        <f>[2]HadCRUT4!C503</f>
        <v>1891.541666666629</v>
      </c>
      <c r="O502">
        <f>[2]HadCRUT4!D503</f>
        <v>-0.32900000000000001</v>
      </c>
      <c r="V502">
        <f t="shared" si="193"/>
        <v>-108.458333333371</v>
      </c>
      <c r="W502">
        <f t="shared" si="194"/>
        <v>-31.679000000000002</v>
      </c>
      <c r="X502">
        <f t="shared" si="195"/>
        <v>-32.008000000000003</v>
      </c>
      <c r="Y502">
        <f t="shared" si="206"/>
        <v>-31.691461538461542</v>
      </c>
      <c r="Z502">
        <f t="shared" si="207"/>
        <v>-32.032923076923083</v>
      </c>
      <c r="AP502">
        <v>1999.625</v>
      </c>
      <c r="AQ502">
        <v>366.86</v>
      </c>
      <c r="AR502">
        <f t="shared" si="202"/>
        <v>1361.8312244897959</v>
      </c>
      <c r="AS502">
        <f t="shared" si="204"/>
        <v>1361.8716350682284</v>
      </c>
      <c r="AT502">
        <f t="shared" si="203"/>
        <v>1361.4067081389319</v>
      </c>
      <c r="AU502">
        <f t="shared" si="205"/>
        <v>1361.4314096582525</v>
      </c>
      <c r="BB502">
        <f t="shared" si="211"/>
        <v>1894.7916666666297</v>
      </c>
      <c r="BC502">
        <v>189410</v>
      </c>
      <c r="BD502">
        <v>-2.56</v>
      </c>
      <c r="BE502">
        <f t="shared" si="210"/>
        <v>-0.85333333333333339</v>
      </c>
    </row>
    <row r="503" spans="1:57">
      <c r="A503">
        <f t="shared" si="212"/>
        <v>1897</v>
      </c>
      <c r="B503" t="s">
        <v>7</v>
      </c>
      <c r="C503">
        <f t="shared" si="200"/>
        <v>1897.6249999999623</v>
      </c>
      <c r="D503">
        <f>'NOAA-AMO-Raw'!I$42</f>
        <v>2.5999999999999999E-2</v>
      </c>
      <c r="K503">
        <f t="shared" si="213"/>
        <v>0</v>
      </c>
      <c r="N503">
        <f>[2]HadCRUT4!C504</f>
        <v>1891.6249999999623</v>
      </c>
      <c r="O503">
        <f>[2]HadCRUT4!D504</f>
        <v>-0.32</v>
      </c>
      <c r="V503">
        <f t="shared" si="193"/>
        <v>-108.37500000003774</v>
      </c>
      <c r="W503">
        <f t="shared" si="194"/>
        <v>-31.67</v>
      </c>
      <c r="X503">
        <f t="shared" si="195"/>
        <v>-31.990000000000002</v>
      </c>
      <c r="Y503">
        <f t="shared" si="206"/>
        <v>-31.661769230769234</v>
      </c>
      <c r="Z503">
        <f t="shared" si="207"/>
        <v>-31.97353846153846</v>
      </c>
      <c r="AP503">
        <v>1999.7080000000001</v>
      </c>
      <c r="AQ503">
        <v>364.94</v>
      </c>
      <c r="AR503">
        <f t="shared" si="202"/>
        <v>1361.7840031397175</v>
      </c>
      <c r="AS503">
        <f t="shared" si="204"/>
        <v>1361.8746242402287</v>
      </c>
      <c r="AT503">
        <f t="shared" si="203"/>
        <v>1361.3778434421979</v>
      </c>
      <c r="AU503">
        <f t="shared" si="205"/>
        <v>1361.4332368305618</v>
      </c>
      <c r="BB503">
        <f t="shared" si="211"/>
        <v>1894.8749999999629</v>
      </c>
      <c r="BC503">
        <v>189411</v>
      </c>
      <c r="BD503">
        <v>-2.77</v>
      </c>
      <c r="BE503">
        <f t="shared" si="210"/>
        <v>-0.92333333333333334</v>
      </c>
    </row>
    <row r="504" spans="1:57">
      <c r="A504">
        <f t="shared" si="212"/>
        <v>1897</v>
      </c>
      <c r="B504" t="s">
        <v>8</v>
      </c>
      <c r="C504">
        <f t="shared" si="200"/>
        <v>1897.7083333332955</v>
      </c>
      <c r="D504">
        <f>'NOAA-AMO-Raw'!J$42</f>
        <v>5.5E-2</v>
      </c>
      <c r="K504">
        <f t="shared" si="213"/>
        <v>0</v>
      </c>
      <c r="N504">
        <f>[2]HadCRUT4!C505</f>
        <v>1891.7083333332955</v>
      </c>
      <c r="O504">
        <f>[2]HadCRUT4!D505</f>
        <v>-0.20200000000000001</v>
      </c>
      <c r="V504">
        <f t="shared" si="193"/>
        <v>-108.29166666670449</v>
      </c>
      <c r="W504">
        <f t="shared" si="194"/>
        <v>-31.552000000000003</v>
      </c>
      <c r="X504">
        <f t="shared" si="195"/>
        <v>-31.754000000000001</v>
      </c>
      <c r="Y504">
        <f t="shared" si="206"/>
        <v>-31.661461538461541</v>
      </c>
      <c r="Z504">
        <f t="shared" si="207"/>
        <v>-31.972923076923077</v>
      </c>
      <c r="AP504">
        <v>1999.7919999999999</v>
      </c>
      <c r="AQ504">
        <v>365.35</v>
      </c>
      <c r="AR504">
        <f t="shared" si="202"/>
        <v>1361.7940868655155</v>
      </c>
      <c r="AS504">
        <f t="shared" si="204"/>
        <v>1361.8788242160772</v>
      </c>
      <c r="AT504">
        <f t="shared" si="203"/>
        <v>1361.3840072576463</v>
      </c>
      <c r="AU504">
        <f t="shared" si="205"/>
        <v>1361.4358041233002</v>
      </c>
      <c r="BB504">
        <f t="shared" si="211"/>
        <v>1894.9583333332962</v>
      </c>
      <c r="BC504">
        <v>189412</v>
      </c>
      <c r="BD504">
        <v>-1.17</v>
      </c>
      <c r="BE504">
        <f t="shared" si="210"/>
        <v>-0.38999999999999996</v>
      </c>
    </row>
    <row r="505" spans="1:57">
      <c r="A505">
        <f t="shared" si="212"/>
        <v>1897</v>
      </c>
      <c r="B505" t="s">
        <v>9</v>
      </c>
      <c r="C505">
        <f t="shared" si="200"/>
        <v>1897.7916666666288</v>
      </c>
      <c r="D505">
        <f>'NOAA-AMO-Raw'!K$42</f>
        <v>8.4000000000000005E-2</v>
      </c>
      <c r="K505">
        <f t="shared" si="213"/>
        <v>0</v>
      </c>
      <c r="N505">
        <f>[2]HadCRUT4!C506</f>
        <v>1891.7916666666288</v>
      </c>
      <c r="O505">
        <f>[2]HadCRUT4!D506</f>
        <v>-0.32600000000000001</v>
      </c>
      <c r="V505">
        <f t="shared" si="193"/>
        <v>-108.20833333337123</v>
      </c>
      <c r="W505">
        <f t="shared" si="194"/>
        <v>-31.676000000000002</v>
      </c>
      <c r="X505">
        <f t="shared" si="195"/>
        <v>-32.002000000000002</v>
      </c>
      <c r="Y505">
        <f t="shared" si="206"/>
        <v>-31.670230769230777</v>
      </c>
      <c r="Z505">
        <f t="shared" si="207"/>
        <v>-31.990461538461538</v>
      </c>
      <c r="AP505">
        <v>1999.875</v>
      </c>
      <c r="AQ505">
        <v>366.68</v>
      </c>
      <c r="AR505">
        <f t="shared" si="202"/>
        <v>1361.826797488226</v>
      </c>
      <c r="AS505">
        <f t="shared" si="204"/>
        <v>1361.8798647506339</v>
      </c>
      <c r="AT505">
        <f t="shared" si="203"/>
        <v>1361.4040020736131</v>
      </c>
      <c r="AU505">
        <f t="shared" si="205"/>
        <v>1361.4364401642938</v>
      </c>
      <c r="BB505">
        <f t="shared" si="211"/>
        <v>1895.0416666666295</v>
      </c>
      <c r="BC505">
        <v>189501</v>
      </c>
      <c r="BD505">
        <v>-0.86</v>
      </c>
      <c r="BE505">
        <f t="shared" si="210"/>
        <v>-0.28666666666666668</v>
      </c>
    </row>
    <row r="506" spans="1:57">
      <c r="A506">
        <f t="shared" si="212"/>
        <v>1897</v>
      </c>
      <c r="B506" t="s">
        <v>10</v>
      </c>
      <c r="C506">
        <f t="shared" si="200"/>
        <v>1897.874999999962</v>
      </c>
      <c r="D506">
        <f>'NOAA-AMO-Raw'!L$42</f>
        <v>-6.0000000000000001E-3</v>
      </c>
      <c r="K506">
        <f t="shared" si="213"/>
        <v>0</v>
      </c>
      <c r="N506">
        <f>[2]HadCRUT4!C507</f>
        <v>1891.874999999962</v>
      </c>
      <c r="O506">
        <f>[2]HadCRUT4!D507</f>
        <v>-0.54100000000000004</v>
      </c>
      <c r="V506">
        <f t="shared" si="193"/>
        <v>-108.12500000003797</v>
      </c>
      <c r="W506">
        <f t="shared" si="194"/>
        <v>-31.891000000000002</v>
      </c>
      <c r="X506">
        <f t="shared" si="195"/>
        <v>-32.432000000000002</v>
      </c>
      <c r="Y506">
        <f t="shared" si="206"/>
        <v>-31.673384615384613</v>
      </c>
      <c r="Z506">
        <f t="shared" si="207"/>
        <v>-31.996769230769232</v>
      </c>
      <c r="AP506">
        <v>1999.9580000000001</v>
      </c>
      <c r="AQ506">
        <v>368.04</v>
      </c>
      <c r="AR506">
        <f t="shared" si="202"/>
        <v>1361.8602459445317</v>
      </c>
      <c r="AS506">
        <f t="shared" si="204"/>
        <v>1361.8816431187859</v>
      </c>
      <c r="AT506">
        <f t="shared" si="203"/>
        <v>1361.4244479004665</v>
      </c>
      <c r="AU506">
        <f t="shared" si="205"/>
        <v>1361.4375272161742</v>
      </c>
      <c r="BB506">
        <f t="shared" si="211"/>
        <v>1895.1249999999627</v>
      </c>
      <c r="BC506">
        <v>189502</v>
      </c>
      <c r="BD506">
        <v>-0.64</v>
      </c>
      <c r="BE506">
        <f t="shared" si="210"/>
        <v>-0.21333333333333335</v>
      </c>
    </row>
    <row r="507" spans="1:57">
      <c r="A507">
        <f t="shared" si="212"/>
        <v>1897</v>
      </c>
      <c r="B507" t="s">
        <v>11</v>
      </c>
      <c r="C507">
        <f t="shared" si="200"/>
        <v>1897.9583333332953</v>
      </c>
      <c r="D507">
        <f>'NOAA-AMO-Raw'!M$42</f>
        <v>-5.0000000000000001E-3</v>
      </c>
      <c r="K507">
        <f t="shared" si="213"/>
        <v>0</v>
      </c>
      <c r="N507">
        <f>[2]HadCRUT4!C508</f>
        <v>1891.9583333332953</v>
      </c>
      <c r="O507">
        <f>[2]HadCRUT4!D508</f>
        <v>-0.124</v>
      </c>
      <c r="V507">
        <f t="shared" si="193"/>
        <v>-108.04166666670471</v>
      </c>
      <c r="W507">
        <f t="shared" si="194"/>
        <v>-31.474</v>
      </c>
      <c r="X507">
        <f t="shared" si="195"/>
        <v>-31.598000000000003</v>
      </c>
      <c r="Y507">
        <f t="shared" si="206"/>
        <v>-31.693692307692302</v>
      </c>
      <c r="Z507">
        <f t="shared" si="207"/>
        <v>-32.037384615384617</v>
      </c>
      <c r="AP507">
        <v>2000.0419999999999</v>
      </c>
      <c r="AQ507">
        <v>369.25</v>
      </c>
      <c r="AR507">
        <f t="shared" si="202"/>
        <v>1361.8900052328624</v>
      </c>
      <c r="AS507">
        <f t="shared" si="204"/>
        <v>1361.8807160970898</v>
      </c>
      <c r="AT507">
        <f t="shared" si="203"/>
        <v>1361.4426386728874</v>
      </c>
      <c r="AU507">
        <f t="shared" si="205"/>
        <v>1361.4369605614704</v>
      </c>
      <c r="BB507">
        <f t="shared" si="211"/>
        <v>1895.208333333296</v>
      </c>
      <c r="BC507">
        <v>189503</v>
      </c>
      <c r="BD507">
        <v>-0.65</v>
      </c>
      <c r="BE507">
        <f t="shared" si="210"/>
        <v>-0.21666666666666667</v>
      </c>
    </row>
    <row r="508" spans="1:57">
      <c r="A508">
        <f t="shared" si="212"/>
        <v>1898</v>
      </c>
      <c r="B508" t="s">
        <v>0</v>
      </c>
      <c r="C508">
        <f t="shared" si="200"/>
        <v>1898.0416666666285</v>
      </c>
      <c r="D508">
        <f>'NOAA-AMO-Raw'!B$43</f>
        <v>-8.0000000000000002E-3</v>
      </c>
      <c r="K508">
        <f t="shared" si="213"/>
        <v>0</v>
      </c>
      <c r="N508">
        <f>[2]HadCRUT4!C509</f>
        <v>1892.0416666666285</v>
      </c>
      <c r="O508">
        <f>[2]HadCRUT4!D509</f>
        <v>-0.39900000000000002</v>
      </c>
      <c r="V508">
        <f t="shared" si="193"/>
        <v>-107.95833333337146</v>
      </c>
      <c r="W508">
        <f t="shared" si="194"/>
        <v>-31.749000000000002</v>
      </c>
      <c r="X508">
        <f t="shared" si="195"/>
        <v>-32.148000000000003</v>
      </c>
      <c r="Y508">
        <f t="shared" si="206"/>
        <v>-31.711923076923082</v>
      </c>
      <c r="Z508">
        <f t="shared" si="207"/>
        <v>-32.073846153846155</v>
      </c>
      <c r="AP508">
        <v>2000.125</v>
      </c>
      <c r="AQ508">
        <v>369.5</v>
      </c>
      <c r="AR508">
        <f t="shared" si="202"/>
        <v>1361.896153846154</v>
      </c>
      <c r="AS508">
        <f t="shared" si="204"/>
        <v>1361.8786728655962</v>
      </c>
      <c r="AT508">
        <f t="shared" si="203"/>
        <v>1361.4463970969414</v>
      </c>
      <c r="AU508">
        <f t="shared" si="205"/>
        <v>1361.4357116082465</v>
      </c>
      <c r="BB508">
        <f t="shared" si="211"/>
        <v>1895.2916666666292</v>
      </c>
      <c r="BC508">
        <v>189504</v>
      </c>
      <c r="BD508">
        <v>-1.1299999999999999</v>
      </c>
      <c r="BE508">
        <f t="shared" si="210"/>
        <v>-0.37666666666666665</v>
      </c>
    </row>
    <row r="509" spans="1:57">
      <c r="A509">
        <f t="shared" si="212"/>
        <v>1898</v>
      </c>
      <c r="B509" t="s">
        <v>1</v>
      </c>
      <c r="C509">
        <f t="shared" si="200"/>
        <v>1898.1249999999618</v>
      </c>
      <c r="D509">
        <f>'NOAA-AMO-Raw'!C$43</f>
        <v>6.5000000000000002E-2</v>
      </c>
      <c r="K509">
        <f t="shared" si="213"/>
        <v>0</v>
      </c>
      <c r="N509">
        <f>[2]HadCRUT4!C510</f>
        <v>1892.1249999999618</v>
      </c>
      <c r="O509">
        <f>[2]HadCRUT4!D510</f>
        <v>-0.121</v>
      </c>
      <c r="V509">
        <f t="shared" si="193"/>
        <v>-107.8750000000382</v>
      </c>
      <c r="W509">
        <f t="shared" si="194"/>
        <v>-31.471</v>
      </c>
      <c r="X509">
        <f t="shared" si="195"/>
        <v>-31.592000000000002</v>
      </c>
      <c r="Y509">
        <f t="shared" si="206"/>
        <v>-31.721</v>
      </c>
      <c r="Z509">
        <f t="shared" si="207"/>
        <v>-32.091999999999999</v>
      </c>
      <c r="AP509">
        <v>2000.2080000000001</v>
      </c>
      <c r="AQ509">
        <v>370.56</v>
      </c>
      <c r="AR509">
        <f t="shared" si="202"/>
        <v>1361.9222239665098</v>
      </c>
      <c r="AS509">
        <f t="shared" si="204"/>
        <v>1361.8787674596465</v>
      </c>
      <c r="AT509">
        <f t="shared" si="203"/>
        <v>1361.4623328149298</v>
      </c>
      <c r="AU509">
        <f t="shared" si="205"/>
        <v>1361.4357694301548</v>
      </c>
      <c r="BB509">
        <f t="shared" si="211"/>
        <v>1895.3749999999625</v>
      </c>
      <c r="BC509">
        <v>189505</v>
      </c>
      <c r="BD509">
        <v>-0.48</v>
      </c>
      <c r="BE509">
        <f t="shared" si="210"/>
        <v>-0.16</v>
      </c>
    </row>
    <row r="510" spans="1:57">
      <c r="A510">
        <f t="shared" si="212"/>
        <v>1898</v>
      </c>
      <c r="B510" t="s">
        <v>2</v>
      </c>
      <c r="C510">
        <f t="shared" si="200"/>
        <v>1898.2083333332951</v>
      </c>
      <c r="D510">
        <f>'NOAA-AMO-Raw'!D$43</f>
        <v>0.115</v>
      </c>
      <c r="K510">
        <f t="shared" si="213"/>
        <v>0</v>
      </c>
      <c r="N510">
        <f>[2]HadCRUT4!C511</f>
        <v>1892.2083333332951</v>
      </c>
      <c r="O510">
        <f>[2]HadCRUT4!D511</f>
        <v>-0.46100000000000002</v>
      </c>
      <c r="V510">
        <f t="shared" si="193"/>
        <v>-107.79166666670494</v>
      </c>
      <c r="W510">
        <f t="shared" si="194"/>
        <v>-31.811</v>
      </c>
      <c r="X510">
        <f t="shared" si="195"/>
        <v>-32.271999999999998</v>
      </c>
      <c r="Y510">
        <f t="shared" si="206"/>
        <v>-31.72146153846154</v>
      </c>
      <c r="Z510">
        <f t="shared" si="207"/>
        <v>-32.092923076923078</v>
      </c>
      <c r="AP510">
        <v>2000.2919999999999</v>
      </c>
      <c r="AQ510">
        <v>371.82</v>
      </c>
      <c r="AR510">
        <f t="shared" si="202"/>
        <v>1361.9532129774987</v>
      </c>
      <c r="AS510">
        <f t="shared" si="204"/>
        <v>1361.8826458157228</v>
      </c>
      <c r="AT510">
        <f t="shared" si="203"/>
        <v>1361.4812752721616</v>
      </c>
      <c r="AU510">
        <f t="shared" si="205"/>
        <v>1361.4381401284045</v>
      </c>
      <c r="BB510">
        <f t="shared" si="211"/>
        <v>1895.4583333332957</v>
      </c>
      <c r="BC510">
        <v>189506</v>
      </c>
      <c r="BD510">
        <v>-0.74</v>
      </c>
      <c r="BE510">
        <f t="shared" si="210"/>
        <v>-0.24666666666666667</v>
      </c>
    </row>
    <row r="511" spans="1:57">
      <c r="A511">
        <f t="shared" si="212"/>
        <v>1898</v>
      </c>
      <c r="B511" t="s">
        <v>3</v>
      </c>
      <c r="C511">
        <f t="shared" si="200"/>
        <v>1898.2916666666283</v>
      </c>
      <c r="D511">
        <f>'NOAA-AMO-Raw'!E$43</f>
        <v>6.9000000000000006E-2</v>
      </c>
      <c r="K511">
        <f t="shared" si="213"/>
        <v>0</v>
      </c>
      <c r="N511">
        <f>[2]HadCRUT4!C512</f>
        <v>1892.2916666666283</v>
      </c>
      <c r="O511">
        <f>[2]HadCRUT4!D512</f>
        <v>-0.48299999999999998</v>
      </c>
      <c r="V511">
        <f t="shared" si="193"/>
        <v>-107.70833333337168</v>
      </c>
      <c r="W511">
        <f t="shared" si="194"/>
        <v>-31.833000000000002</v>
      </c>
      <c r="X511">
        <f t="shared" si="195"/>
        <v>-32.316000000000003</v>
      </c>
      <c r="Y511">
        <f t="shared" si="206"/>
        <v>-31.739769230769237</v>
      </c>
      <c r="Z511">
        <f t="shared" si="207"/>
        <v>-32.129538461538466</v>
      </c>
      <c r="AP511">
        <v>2000.375</v>
      </c>
      <c r="AQ511">
        <v>371.51</v>
      </c>
      <c r="AR511">
        <f t="shared" si="202"/>
        <v>1361.9455886970172</v>
      </c>
      <c r="AS511">
        <f t="shared" si="204"/>
        <v>1361.8882836211405</v>
      </c>
      <c r="AT511">
        <f t="shared" si="203"/>
        <v>1361.4766148263348</v>
      </c>
      <c r="AU511">
        <f t="shared" si="205"/>
        <v>1361.4415863141521</v>
      </c>
      <c r="BB511">
        <f t="shared" si="211"/>
        <v>1895.541666666629</v>
      </c>
      <c r="BC511">
        <v>189507</v>
      </c>
      <c r="BD511">
        <v>0.43</v>
      </c>
      <c r="BE511">
        <f t="shared" si="210"/>
        <v>0.14333333333333334</v>
      </c>
    </row>
    <row r="512" spans="1:57">
      <c r="A512">
        <f t="shared" si="212"/>
        <v>1898</v>
      </c>
      <c r="B512" t="s">
        <v>4</v>
      </c>
      <c r="C512">
        <f t="shared" si="200"/>
        <v>1898.3749999999616</v>
      </c>
      <c r="D512">
        <f>'NOAA-AMO-Raw'!F$43</f>
        <v>9.7000000000000003E-2</v>
      </c>
      <c r="K512">
        <f t="shared" si="213"/>
        <v>0</v>
      </c>
      <c r="N512">
        <f>[2]HadCRUT4!C513</f>
        <v>1892.3749999999616</v>
      </c>
      <c r="O512">
        <f>[2]HadCRUT4!D513</f>
        <v>-0.40100000000000002</v>
      </c>
      <c r="V512">
        <f t="shared" si="193"/>
        <v>-107.62500000003843</v>
      </c>
      <c r="W512">
        <f t="shared" si="194"/>
        <v>-31.751000000000001</v>
      </c>
      <c r="X512">
        <f t="shared" si="195"/>
        <v>-32.152000000000001</v>
      </c>
      <c r="Y512">
        <f t="shared" si="206"/>
        <v>-31.762846153846155</v>
      </c>
      <c r="Z512">
        <f t="shared" si="207"/>
        <v>-32.175692307692309</v>
      </c>
      <c r="AP512">
        <v>2000.4580000000001</v>
      </c>
      <c r="AQ512">
        <v>371.71</v>
      </c>
      <c r="AR512">
        <f t="shared" si="202"/>
        <v>1361.9505075876505</v>
      </c>
      <c r="AS512">
        <f t="shared" si="204"/>
        <v>1361.8939403453692</v>
      </c>
      <c r="AT512">
        <f t="shared" si="203"/>
        <v>1361.4796215655779</v>
      </c>
      <c r="AU512">
        <f t="shared" si="205"/>
        <v>1361.445044064282</v>
      </c>
      <c r="BB512">
        <f t="shared" si="211"/>
        <v>1895.6249999999623</v>
      </c>
      <c r="BC512">
        <v>189508</v>
      </c>
      <c r="BD512">
        <v>-0.16</v>
      </c>
      <c r="BE512">
        <f t="shared" si="210"/>
        <v>-5.3333333333333337E-2</v>
      </c>
    </row>
    <row r="513" spans="1:57">
      <c r="A513">
        <f t="shared" si="212"/>
        <v>1898</v>
      </c>
      <c r="B513" t="s">
        <v>5</v>
      </c>
      <c r="C513">
        <f t="shared" si="200"/>
        <v>1898.4583333332948</v>
      </c>
      <c r="D513">
        <f>'NOAA-AMO-Raw'!G$43</f>
        <v>0.217</v>
      </c>
      <c r="K513">
        <f t="shared" si="213"/>
        <v>0</v>
      </c>
      <c r="N513">
        <f>[2]HadCRUT4!C514</f>
        <v>1892.4583333332948</v>
      </c>
      <c r="O513">
        <f>[2]HadCRUT4!D514</f>
        <v>-0.46600000000000003</v>
      </c>
      <c r="V513">
        <f t="shared" si="193"/>
        <v>-107.54166666670517</v>
      </c>
      <c r="W513">
        <f t="shared" si="194"/>
        <v>-31.816000000000003</v>
      </c>
      <c r="X513">
        <f t="shared" si="195"/>
        <v>-32.282000000000004</v>
      </c>
      <c r="Y513">
        <f t="shared" si="206"/>
        <v>-31.782153846153847</v>
      </c>
      <c r="Z513">
        <f t="shared" si="207"/>
        <v>-32.214307692307699</v>
      </c>
      <c r="AP513">
        <v>2000.5419999999999</v>
      </c>
      <c r="AQ513">
        <v>369.84</v>
      </c>
      <c r="AR513">
        <f t="shared" si="202"/>
        <v>1361.9045159602304</v>
      </c>
      <c r="AS513">
        <f t="shared" si="204"/>
        <v>1361.8986322102805</v>
      </c>
      <c r="AT513">
        <f t="shared" si="203"/>
        <v>1361.4515085536545</v>
      </c>
      <c r="AU513">
        <f t="shared" si="205"/>
        <v>1361.4479120309445</v>
      </c>
      <c r="BB513">
        <f t="shared" si="211"/>
        <v>1895.7083333332955</v>
      </c>
      <c r="BC513">
        <v>189509</v>
      </c>
      <c r="BD513">
        <v>-1.34</v>
      </c>
      <c r="BE513">
        <f t="shared" si="210"/>
        <v>-0.44666666666666671</v>
      </c>
    </row>
    <row r="514" spans="1:57">
      <c r="A514">
        <f t="shared" si="212"/>
        <v>1898</v>
      </c>
      <c r="B514" t="s">
        <v>6</v>
      </c>
      <c r="C514">
        <f t="shared" si="200"/>
        <v>1898.5416666666281</v>
      </c>
      <c r="D514">
        <f>'NOAA-AMO-Raw'!H$43</f>
        <v>0.224</v>
      </c>
      <c r="K514">
        <f t="shared" si="213"/>
        <v>0</v>
      </c>
      <c r="N514">
        <f>[2]HadCRUT4!C515</f>
        <v>1892.5416666666281</v>
      </c>
      <c r="O514">
        <f>[2]HadCRUT4!D515</f>
        <v>-0.53200000000000003</v>
      </c>
      <c r="V514">
        <f t="shared" si="193"/>
        <v>-107.45833333337191</v>
      </c>
      <c r="W514">
        <f t="shared" si="194"/>
        <v>-31.882000000000001</v>
      </c>
      <c r="X514">
        <f t="shared" si="195"/>
        <v>-32.414000000000001</v>
      </c>
      <c r="Y514">
        <f t="shared" si="206"/>
        <v>-31.846384615384618</v>
      </c>
      <c r="Z514">
        <f t="shared" si="207"/>
        <v>-32.342769230769242</v>
      </c>
      <c r="AP514">
        <v>2000.625</v>
      </c>
      <c r="AQ514">
        <v>368.2</v>
      </c>
      <c r="AR514">
        <f t="shared" si="202"/>
        <v>1361.8641810570382</v>
      </c>
      <c r="AS514">
        <f t="shared" si="204"/>
        <v>1361.9028700237493</v>
      </c>
      <c r="AT514">
        <f t="shared" si="203"/>
        <v>1361.4268532918609</v>
      </c>
      <c r="AU514">
        <f t="shared" si="205"/>
        <v>1361.4505024524462</v>
      </c>
      <c r="BB514">
        <f t="shared" si="211"/>
        <v>1895.7916666666288</v>
      </c>
      <c r="BC514">
        <v>189510</v>
      </c>
      <c r="BD514">
        <v>-0.84</v>
      </c>
      <c r="BE514">
        <f t="shared" si="210"/>
        <v>-0.27999999999999997</v>
      </c>
    </row>
    <row r="515" spans="1:57">
      <c r="A515">
        <f t="shared" si="212"/>
        <v>1898</v>
      </c>
      <c r="B515" t="s">
        <v>7</v>
      </c>
      <c r="C515">
        <f t="shared" si="200"/>
        <v>1898.6249999999613</v>
      </c>
      <c r="D515">
        <f>'NOAA-AMO-Raw'!I$43</f>
        <v>0.14699999999999999</v>
      </c>
      <c r="K515">
        <f t="shared" si="213"/>
        <v>0</v>
      </c>
      <c r="N515">
        <f>[2]HadCRUT4!C516</f>
        <v>1892.6249999999613</v>
      </c>
      <c r="O515">
        <f>[2]HadCRUT4!D516</f>
        <v>-0.44700000000000001</v>
      </c>
      <c r="V515">
        <f t="shared" si="193"/>
        <v>-107.37500000003865</v>
      </c>
      <c r="W515">
        <f t="shared" si="194"/>
        <v>-31.797000000000001</v>
      </c>
      <c r="X515">
        <f t="shared" si="195"/>
        <v>-32.244</v>
      </c>
      <c r="Y515">
        <f t="shared" si="206"/>
        <v>-31.871307692307695</v>
      </c>
      <c r="Z515">
        <f t="shared" si="207"/>
        <v>-32.392615384615382</v>
      </c>
      <c r="AP515">
        <v>2000.7080000000001</v>
      </c>
      <c r="AQ515">
        <v>366.91</v>
      </c>
      <c r="AR515">
        <f t="shared" si="202"/>
        <v>1361.8324542124542</v>
      </c>
      <c r="AS515">
        <f t="shared" si="204"/>
        <v>1361.9086024232179</v>
      </c>
      <c r="AT515">
        <f t="shared" si="203"/>
        <v>1361.4074598237428</v>
      </c>
      <c r="AU515">
        <f t="shared" si="205"/>
        <v>1361.4540064601026</v>
      </c>
      <c r="BB515">
        <f t="shared" si="211"/>
        <v>1895.874999999962</v>
      </c>
      <c r="BC515">
        <v>189511</v>
      </c>
      <c r="BD515">
        <v>-1.23</v>
      </c>
      <c r="BE515">
        <f t="shared" si="210"/>
        <v>-0.41</v>
      </c>
    </row>
    <row r="516" spans="1:57">
      <c r="A516">
        <f t="shared" si="212"/>
        <v>1898</v>
      </c>
      <c r="B516" t="s">
        <v>8</v>
      </c>
      <c r="C516">
        <f t="shared" si="200"/>
        <v>1898.7083333332946</v>
      </c>
      <c r="D516">
        <f>'NOAA-AMO-Raw'!J$43</f>
        <v>0.113</v>
      </c>
      <c r="K516">
        <f t="shared" si="213"/>
        <v>0</v>
      </c>
      <c r="N516">
        <f>[2]HadCRUT4!C517</f>
        <v>1892.7083333332946</v>
      </c>
      <c r="O516">
        <f>[2]HadCRUT4!D517</f>
        <v>-0.32600000000000001</v>
      </c>
      <c r="V516">
        <f t="shared" ref="V516:V579" si="214">N516-2000</f>
        <v>-107.2916666667054</v>
      </c>
      <c r="W516">
        <f t="shared" ref="W516:W579" si="215">O516-31.35</f>
        <v>-31.676000000000002</v>
      </c>
      <c r="X516">
        <f t="shared" ref="X516:X579" si="216">O516*2-31.35</f>
        <v>-32.002000000000002</v>
      </c>
      <c r="Y516">
        <f t="shared" si="206"/>
        <v>-31.890692307692312</v>
      </c>
      <c r="Z516">
        <f t="shared" si="207"/>
        <v>-32.431384615384616</v>
      </c>
      <c r="AP516">
        <v>2000.7919999999999</v>
      </c>
      <c r="AQ516">
        <v>366.99</v>
      </c>
      <c r="AR516">
        <f t="shared" si="202"/>
        <v>1361.8344217687074</v>
      </c>
      <c r="AS516">
        <f t="shared" si="204"/>
        <v>1361.9139186088639</v>
      </c>
      <c r="AT516">
        <f t="shared" si="203"/>
        <v>1361.40866251944</v>
      </c>
      <c r="AU516">
        <f t="shared" si="205"/>
        <v>1361.4572560513616</v>
      </c>
      <c r="BB516">
        <f t="shared" si="211"/>
        <v>1895.9583333332953</v>
      </c>
      <c r="BC516">
        <v>189512</v>
      </c>
      <c r="BD516">
        <v>-0.27</v>
      </c>
      <c r="BE516">
        <f t="shared" si="210"/>
        <v>-9.0000000000000011E-2</v>
      </c>
    </row>
    <row r="517" spans="1:57">
      <c r="A517">
        <f t="shared" si="212"/>
        <v>1898</v>
      </c>
      <c r="B517" t="s">
        <v>9</v>
      </c>
      <c r="C517">
        <f t="shared" ref="C517:C580" si="217">C516+1/12</f>
        <v>1898.7916666666279</v>
      </c>
      <c r="D517">
        <f>'NOAA-AMO-Raw'!K$43</f>
        <v>-2.1000000000000001E-2</v>
      </c>
      <c r="K517">
        <f t="shared" si="213"/>
        <v>0</v>
      </c>
      <c r="N517">
        <f>[2]HadCRUT4!C518</f>
        <v>1892.7916666666279</v>
      </c>
      <c r="O517">
        <f>[2]HadCRUT4!D518</f>
        <v>-0.44</v>
      </c>
      <c r="V517">
        <f t="shared" si="214"/>
        <v>-107.20833333337214</v>
      </c>
      <c r="W517">
        <f t="shared" si="215"/>
        <v>-31.790000000000003</v>
      </c>
      <c r="X517">
        <f t="shared" si="216"/>
        <v>-32.230000000000004</v>
      </c>
      <c r="Y517">
        <f t="shared" si="206"/>
        <v>-31.898615384615386</v>
      </c>
      <c r="Z517">
        <f t="shared" si="207"/>
        <v>-32.447230769230764</v>
      </c>
      <c r="AP517">
        <v>2000.875</v>
      </c>
      <c r="AQ517">
        <v>368.33</v>
      </c>
      <c r="AR517">
        <f t="shared" ref="AR517:AR580" si="218">(AQ517-310.7)/95.55*2.35+1360.45</f>
        <v>1361.8673783359498</v>
      </c>
      <c r="AS517">
        <f t="shared" si="204"/>
        <v>1361.9177023708892</v>
      </c>
      <c r="AT517">
        <f t="shared" ref="AT517:AT580" si="219">(AQ517-313.2)/96.45*1.45+1360.6</f>
        <v>1361.428807672369</v>
      </c>
      <c r="AU517">
        <f t="shared" si="205"/>
        <v>1361.4595689277025</v>
      </c>
      <c r="BB517">
        <f t="shared" si="211"/>
        <v>1896.0416666666285</v>
      </c>
      <c r="BC517">
        <v>189601</v>
      </c>
      <c r="BD517">
        <v>0.32</v>
      </c>
      <c r="BE517">
        <f t="shared" si="210"/>
        <v>0.10666666666666667</v>
      </c>
    </row>
    <row r="518" spans="1:57">
      <c r="A518">
        <f t="shared" si="212"/>
        <v>1898</v>
      </c>
      <c r="B518" t="s">
        <v>10</v>
      </c>
      <c r="C518">
        <f t="shared" si="217"/>
        <v>1898.8749999999611</v>
      </c>
      <c r="D518">
        <f>'NOAA-AMO-Raw'!L$43</f>
        <v>-0.122</v>
      </c>
      <c r="K518">
        <f t="shared" si="213"/>
        <v>0</v>
      </c>
      <c r="N518">
        <f>[2]HadCRUT4!C519</f>
        <v>1892.8749999999611</v>
      </c>
      <c r="O518">
        <f>[2]HadCRUT4!D519</f>
        <v>-0.626</v>
      </c>
      <c r="V518">
        <f t="shared" si="214"/>
        <v>-107.12500000003888</v>
      </c>
      <c r="W518">
        <f t="shared" si="215"/>
        <v>-31.976000000000003</v>
      </c>
      <c r="X518">
        <f t="shared" si="216"/>
        <v>-32.602000000000004</v>
      </c>
      <c r="Y518">
        <f t="shared" si="206"/>
        <v>-31.904384615384615</v>
      </c>
      <c r="Z518">
        <f t="shared" si="207"/>
        <v>-32.458769230769235</v>
      </c>
      <c r="AP518">
        <v>2000.9580000000001</v>
      </c>
      <c r="AQ518">
        <v>369.67</v>
      </c>
      <c r="AR518">
        <f t="shared" si="218"/>
        <v>1361.9003349031921</v>
      </c>
      <c r="AS518">
        <f t="shared" si="204"/>
        <v>1361.9208618121806</v>
      </c>
      <c r="AT518">
        <f t="shared" si="219"/>
        <v>1361.448952825298</v>
      </c>
      <c r="AU518">
        <f t="shared" si="205"/>
        <v>1361.4615001794471</v>
      </c>
      <c r="BB518">
        <f t="shared" si="211"/>
        <v>1896.1249999999618</v>
      </c>
      <c r="BC518">
        <v>189602</v>
      </c>
      <c r="BD518">
        <v>0.2</v>
      </c>
      <c r="BE518">
        <f t="shared" si="210"/>
        <v>6.6666666666666666E-2</v>
      </c>
    </row>
    <row r="519" spans="1:57">
      <c r="A519">
        <f t="shared" si="212"/>
        <v>1898</v>
      </c>
      <c r="B519" t="s">
        <v>11</v>
      </c>
      <c r="C519">
        <f t="shared" si="217"/>
        <v>1898.9583333332944</v>
      </c>
      <c r="D519">
        <f>'NOAA-AMO-Raw'!M$43</f>
        <v>8.0000000000000002E-3</v>
      </c>
      <c r="K519">
        <f t="shared" si="213"/>
        <v>0</v>
      </c>
      <c r="N519">
        <f>[2]HadCRUT4!C520</f>
        <v>1892.9583333332944</v>
      </c>
      <c r="O519">
        <f>[2]HadCRUT4!D520</f>
        <v>-0.79200000000000004</v>
      </c>
      <c r="V519">
        <f t="shared" si="214"/>
        <v>-107.04166666670562</v>
      </c>
      <c r="W519">
        <f t="shared" si="215"/>
        <v>-32.142000000000003</v>
      </c>
      <c r="X519">
        <f t="shared" si="216"/>
        <v>-32.934000000000005</v>
      </c>
      <c r="Y519">
        <f t="shared" si="206"/>
        <v>-31.909076923076928</v>
      </c>
      <c r="Z519">
        <f t="shared" si="207"/>
        <v>-32.468153846153847</v>
      </c>
      <c r="AP519">
        <v>2001.0419999999999</v>
      </c>
      <c r="AQ519">
        <v>370.52</v>
      </c>
      <c r="AR519">
        <f t="shared" si="218"/>
        <v>1361.9212401883831</v>
      </c>
      <c r="AS519">
        <f t="shared" si="204"/>
        <v>1361.9205969488389</v>
      </c>
      <c r="AT519">
        <f t="shared" si="219"/>
        <v>1361.4617314670813</v>
      </c>
      <c r="AU519">
        <f t="shared" si="205"/>
        <v>1361.4613382781031</v>
      </c>
      <c r="BB519">
        <f t="shared" si="211"/>
        <v>1896.2083333332951</v>
      </c>
      <c r="BC519">
        <v>189603</v>
      </c>
      <c r="BD519">
        <v>-0.17</v>
      </c>
      <c r="BE519">
        <f t="shared" si="210"/>
        <v>-5.6666666666666671E-2</v>
      </c>
    </row>
    <row r="520" spans="1:57">
      <c r="A520">
        <f t="shared" si="212"/>
        <v>1899</v>
      </c>
      <c r="B520" t="s">
        <v>0</v>
      </c>
      <c r="C520">
        <f t="shared" si="217"/>
        <v>1899.0416666666276</v>
      </c>
      <c r="D520">
        <f>'NOAA-AMO-Raw'!B$44</f>
        <v>-5.8000000000000003E-2</v>
      </c>
      <c r="K520">
        <f t="shared" si="213"/>
        <v>0</v>
      </c>
      <c r="N520">
        <f>[2]HadCRUT4!C521</f>
        <v>1893.0416666666276</v>
      </c>
      <c r="O520">
        <f>[2]HadCRUT4!D521</f>
        <v>-0.95899999999999996</v>
      </c>
      <c r="V520">
        <f t="shared" si="214"/>
        <v>-106.95833333337237</v>
      </c>
      <c r="W520">
        <f t="shared" si="215"/>
        <v>-32.309000000000005</v>
      </c>
      <c r="X520">
        <f t="shared" si="216"/>
        <v>-33.268000000000001</v>
      </c>
      <c r="Y520">
        <f t="shared" si="206"/>
        <v>-31.89469230769231</v>
      </c>
      <c r="Z520">
        <f t="shared" si="207"/>
        <v>-32.439384615384618</v>
      </c>
      <c r="AP520">
        <v>2001.125</v>
      </c>
      <c r="AQ520">
        <v>371.49</v>
      </c>
      <c r="AR520">
        <f t="shared" si="218"/>
        <v>1361.9450968079541</v>
      </c>
      <c r="AS520">
        <f t="shared" si="204"/>
        <v>1361.9201996538261</v>
      </c>
      <c r="AT520">
        <f t="shared" si="219"/>
        <v>1361.4763141524104</v>
      </c>
      <c r="AU520">
        <f t="shared" si="205"/>
        <v>1361.4610954260877</v>
      </c>
      <c r="BB520">
        <f t="shared" si="211"/>
        <v>1896.2916666666283</v>
      </c>
      <c r="BC520">
        <v>189604</v>
      </c>
      <c r="BD520">
        <v>-0.91</v>
      </c>
      <c r="BE520">
        <f t="shared" si="210"/>
        <v>-0.30333333333333334</v>
      </c>
    </row>
    <row r="521" spans="1:57">
      <c r="A521">
        <f t="shared" si="212"/>
        <v>1899</v>
      </c>
      <c r="B521" t="s">
        <v>1</v>
      </c>
      <c r="C521">
        <f t="shared" si="217"/>
        <v>1899.1249999999609</v>
      </c>
      <c r="D521">
        <f>'NOAA-AMO-Raw'!C$44</f>
        <v>-4.3999999999999997E-2</v>
      </c>
      <c r="K521">
        <f t="shared" si="213"/>
        <v>0</v>
      </c>
      <c r="N521">
        <f>[2]HadCRUT4!C522</f>
        <v>1893.1249999999609</v>
      </c>
      <c r="O521">
        <f>[2]HadCRUT4!D522</f>
        <v>-0.72299999999999998</v>
      </c>
      <c r="V521">
        <f t="shared" si="214"/>
        <v>-106.87500000003911</v>
      </c>
      <c r="W521">
        <f t="shared" si="215"/>
        <v>-32.073</v>
      </c>
      <c r="X521">
        <f t="shared" si="216"/>
        <v>-32.795999999999999</v>
      </c>
      <c r="Y521">
        <f t="shared" si="206"/>
        <v>-31.87607692307693</v>
      </c>
      <c r="Z521">
        <f t="shared" si="207"/>
        <v>-32.402153846153851</v>
      </c>
      <c r="AP521">
        <v>2001.2080000000001</v>
      </c>
      <c r="AQ521">
        <v>372.53</v>
      </c>
      <c r="AR521">
        <f t="shared" si="218"/>
        <v>1361.9706750392465</v>
      </c>
      <c r="AS521">
        <f t="shared" ref="AS521:AS584" si="220">AVERAGE(AR515:AR527)</f>
        <v>1361.9201239785857</v>
      </c>
      <c r="AT521">
        <f t="shared" si="219"/>
        <v>1361.4919491964747</v>
      </c>
      <c r="AU521">
        <f t="shared" ref="AU521:AU584" si="221">AVERAGE(AT515:AT527)</f>
        <v>1361.4610491685607</v>
      </c>
      <c r="BB521">
        <f t="shared" si="211"/>
        <v>1896.3749999999616</v>
      </c>
      <c r="BC521">
        <v>189605</v>
      </c>
      <c r="BD521">
        <v>-1.32</v>
      </c>
      <c r="BE521">
        <f t="shared" si="210"/>
        <v>-0.44</v>
      </c>
    </row>
    <row r="522" spans="1:57">
      <c r="A522">
        <f t="shared" si="212"/>
        <v>1899</v>
      </c>
      <c r="B522" t="s">
        <v>2</v>
      </c>
      <c r="C522">
        <f t="shared" si="217"/>
        <v>1899.2083333332941</v>
      </c>
      <c r="D522">
        <f>'NOAA-AMO-Raw'!D$44</f>
        <v>-1E-3</v>
      </c>
      <c r="K522">
        <f t="shared" si="213"/>
        <v>0</v>
      </c>
      <c r="N522">
        <f>[2]HadCRUT4!C523</f>
        <v>1893.2083333332941</v>
      </c>
      <c r="O522">
        <f>[2]HadCRUT4!D523</f>
        <v>-0.373</v>
      </c>
      <c r="V522">
        <f t="shared" si="214"/>
        <v>-106.79166666670585</v>
      </c>
      <c r="W522">
        <f t="shared" si="215"/>
        <v>-31.723000000000003</v>
      </c>
      <c r="X522">
        <f t="shared" si="216"/>
        <v>-32.096000000000004</v>
      </c>
      <c r="Y522">
        <f t="shared" ref="Y522:Y585" si="222">AVERAGE(W516:W528)</f>
        <v>-31.87546153846154</v>
      </c>
      <c r="Z522">
        <f t="shared" ref="Z522:Z585" si="223">AVERAGE(X516:X528)</f>
        <v>-32.400923076923078</v>
      </c>
      <c r="AP522">
        <v>2001.2919999999999</v>
      </c>
      <c r="AQ522">
        <v>373.37</v>
      </c>
      <c r="AR522">
        <f t="shared" si="218"/>
        <v>1361.9913343799058</v>
      </c>
      <c r="AS522">
        <f t="shared" si="220"/>
        <v>1361.9229807189147</v>
      </c>
      <c r="AT522">
        <f t="shared" si="219"/>
        <v>1361.5045775012959</v>
      </c>
      <c r="AU522">
        <f t="shared" si="221"/>
        <v>1361.4627953901982</v>
      </c>
      <c r="BB522">
        <f t="shared" si="211"/>
        <v>1896.4583333332948</v>
      </c>
      <c r="BC522">
        <v>189606</v>
      </c>
      <c r="BD522">
        <v>-0.68</v>
      </c>
      <c r="BE522">
        <f t="shared" si="210"/>
        <v>-0.22666666666666668</v>
      </c>
    </row>
    <row r="523" spans="1:57">
      <c r="A523">
        <f t="shared" si="212"/>
        <v>1899</v>
      </c>
      <c r="B523" t="s">
        <v>3</v>
      </c>
      <c r="C523">
        <f t="shared" si="217"/>
        <v>1899.2916666666274</v>
      </c>
      <c r="D523">
        <f>'NOAA-AMO-Raw'!E$44</f>
        <v>9.2999999999999999E-2</v>
      </c>
      <c r="K523">
        <f t="shared" si="213"/>
        <v>0</v>
      </c>
      <c r="N523">
        <f>[2]HadCRUT4!C524</f>
        <v>1893.2916666666274</v>
      </c>
      <c r="O523">
        <f>[2]HadCRUT4!D524</f>
        <v>-0.56399999999999995</v>
      </c>
      <c r="V523">
        <f t="shared" si="214"/>
        <v>-106.70833333337259</v>
      </c>
      <c r="W523">
        <f t="shared" si="215"/>
        <v>-31.914000000000001</v>
      </c>
      <c r="X523">
        <f t="shared" si="216"/>
        <v>-32.478000000000002</v>
      </c>
      <c r="Y523">
        <f t="shared" si="222"/>
        <v>-31.871384615384617</v>
      </c>
      <c r="Z523">
        <f t="shared" si="223"/>
        <v>-32.392769230769233</v>
      </c>
      <c r="AP523">
        <v>2001.375</v>
      </c>
      <c r="AQ523">
        <v>373.82</v>
      </c>
      <c r="AR523">
        <f t="shared" si="218"/>
        <v>1362.0024018838305</v>
      </c>
      <c r="AS523">
        <f t="shared" si="220"/>
        <v>1361.9280887976493</v>
      </c>
      <c r="AT523">
        <f t="shared" si="219"/>
        <v>1361.511342664593</v>
      </c>
      <c r="AU523">
        <f t="shared" si="221"/>
        <v>1361.4659177732583</v>
      </c>
      <c r="BB523">
        <f t="shared" si="211"/>
        <v>1896.5416666666281</v>
      </c>
      <c r="BC523">
        <v>189607</v>
      </c>
      <c r="BD523">
        <v>-0.32</v>
      </c>
      <c r="BE523">
        <f t="shared" si="210"/>
        <v>-0.10666666666666667</v>
      </c>
    </row>
    <row r="524" spans="1:57">
      <c r="A524">
        <f t="shared" si="212"/>
        <v>1899</v>
      </c>
      <c r="B524" t="s">
        <v>4</v>
      </c>
      <c r="C524">
        <f t="shared" si="217"/>
        <v>1899.3749999999607</v>
      </c>
      <c r="D524">
        <f>'NOAA-AMO-Raw'!F$44</f>
        <v>0.20899999999999999</v>
      </c>
      <c r="K524">
        <f t="shared" si="213"/>
        <v>0</v>
      </c>
      <c r="N524">
        <f>[2]HadCRUT4!C525</f>
        <v>1893.3749999999607</v>
      </c>
      <c r="O524">
        <f>[2]HadCRUT4!D525</f>
        <v>-0.55800000000000005</v>
      </c>
      <c r="V524">
        <f t="shared" si="214"/>
        <v>-106.62500000003934</v>
      </c>
      <c r="W524">
        <f t="shared" si="215"/>
        <v>-31.908000000000001</v>
      </c>
      <c r="X524">
        <f t="shared" si="216"/>
        <v>-32.466000000000001</v>
      </c>
      <c r="Y524">
        <f t="shared" si="222"/>
        <v>-31.86961538461539</v>
      </c>
      <c r="Z524">
        <f t="shared" si="223"/>
        <v>-32.389230769230771</v>
      </c>
      <c r="AP524">
        <v>2001.4580000000001</v>
      </c>
      <c r="AQ524">
        <v>373.18</v>
      </c>
      <c r="AR524">
        <f t="shared" si="218"/>
        <v>1361.9866614338043</v>
      </c>
      <c r="AS524">
        <f t="shared" si="220"/>
        <v>1361.9334806585355</v>
      </c>
      <c r="AT524">
        <f t="shared" si="219"/>
        <v>1361.501721099015</v>
      </c>
      <c r="AU524">
        <f t="shared" si="221"/>
        <v>1361.469213622044</v>
      </c>
      <c r="BB524">
        <f t="shared" si="211"/>
        <v>1896.6249999999613</v>
      </c>
      <c r="BC524">
        <v>189608</v>
      </c>
      <c r="BD524">
        <v>-0.18</v>
      </c>
      <c r="BE524">
        <f t="shared" si="210"/>
        <v>-0.06</v>
      </c>
    </row>
    <row r="525" spans="1:57">
      <c r="A525">
        <f t="shared" si="212"/>
        <v>1899</v>
      </c>
      <c r="B525" t="s">
        <v>5</v>
      </c>
      <c r="C525">
        <f t="shared" si="217"/>
        <v>1899.4583333332939</v>
      </c>
      <c r="D525">
        <f>'NOAA-AMO-Raw'!G$44</f>
        <v>0.19500000000000001</v>
      </c>
      <c r="K525">
        <f t="shared" si="213"/>
        <v>0</v>
      </c>
      <c r="N525">
        <f>[2]HadCRUT4!C526</f>
        <v>1893.4583333332939</v>
      </c>
      <c r="O525">
        <f>[2]HadCRUT4!D526</f>
        <v>-0.46200000000000002</v>
      </c>
      <c r="V525">
        <f t="shared" si="214"/>
        <v>-106.54166666670608</v>
      </c>
      <c r="W525">
        <f t="shared" si="215"/>
        <v>-31.812000000000001</v>
      </c>
      <c r="X525">
        <f t="shared" si="216"/>
        <v>-32.274000000000001</v>
      </c>
      <c r="Y525">
        <f t="shared" si="222"/>
        <v>-31.847692307692306</v>
      </c>
      <c r="Z525">
        <f t="shared" si="223"/>
        <v>-32.345384615384617</v>
      </c>
      <c r="AP525">
        <v>2001.5419999999999</v>
      </c>
      <c r="AQ525">
        <v>371.57</v>
      </c>
      <c r="AR525">
        <f t="shared" si="218"/>
        <v>1361.9470643642073</v>
      </c>
      <c r="AS525">
        <f t="shared" si="220"/>
        <v>1361.9387400877508</v>
      </c>
      <c r="AT525">
        <f t="shared" si="219"/>
        <v>1361.4775168481078</v>
      </c>
      <c r="AU525">
        <f t="shared" si="221"/>
        <v>1361.4724285201578</v>
      </c>
      <c r="BB525">
        <f t="shared" si="211"/>
        <v>1896.7083333332946</v>
      </c>
      <c r="BC525">
        <v>189609</v>
      </c>
      <c r="BD525">
        <v>0.99</v>
      </c>
      <c r="BE525">
        <f t="shared" si="210"/>
        <v>0.33</v>
      </c>
    </row>
    <row r="526" spans="1:57">
      <c r="A526">
        <f t="shared" si="212"/>
        <v>1899</v>
      </c>
      <c r="B526" t="s">
        <v>6</v>
      </c>
      <c r="C526">
        <f t="shared" si="217"/>
        <v>1899.5416666666272</v>
      </c>
      <c r="D526">
        <f>'NOAA-AMO-Raw'!H$44</f>
        <v>0.11799999999999999</v>
      </c>
      <c r="K526">
        <f t="shared" si="213"/>
        <v>0</v>
      </c>
      <c r="N526">
        <f>[2]HadCRUT4!C527</f>
        <v>1893.5416666666272</v>
      </c>
      <c r="O526">
        <f>[2]HadCRUT4!D527</f>
        <v>-0.27900000000000003</v>
      </c>
      <c r="V526">
        <f t="shared" si="214"/>
        <v>-106.45833333337282</v>
      </c>
      <c r="W526">
        <f t="shared" si="215"/>
        <v>-31.629000000000001</v>
      </c>
      <c r="X526">
        <f t="shared" si="216"/>
        <v>-31.908000000000001</v>
      </c>
      <c r="Y526">
        <f t="shared" si="222"/>
        <v>-31.821615384615388</v>
      </c>
      <c r="Z526">
        <f t="shared" si="223"/>
        <v>-32.293230769230767</v>
      </c>
      <c r="AP526">
        <v>2001.625</v>
      </c>
      <c r="AQ526">
        <v>369.63</v>
      </c>
      <c r="AR526">
        <f t="shared" si="218"/>
        <v>1361.8993511250656</v>
      </c>
      <c r="AS526">
        <f t="shared" si="220"/>
        <v>1361.9436968160044</v>
      </c>
      <c r="AT526">
        <f t="shared" si="219"/>
        <v>1361.4483514774495</v>
      </c>
      <c r="AU526">
        <f t="shared" si="221"/>
        <v>1361.4754583881645</v>
      </c>
      <c r="BB526">
        <f t="shared" si="211"/>
        <v>1896.7916666666279</v>
      </c>
      <c r="BC526">
        <v>189610</v>
      </c>
      <c r="BD526">
        <v>0.26</v>
      </c>
      <c r="BE526">
        <f t="shared" ref="BE526:BE589" si="224">BD526/3</f>
        <v>8.666666666666667E-2</v>
      </c>
    </row>
    <row r="527" spans="1:57">
      <c r="A527">
        <f t="shared" si="212"/>
        <v>1899</v>
      </c>
      <c r="B527" t="s">
        <v>7</v>
      </c>
      <c r="C527">
        <f t="shared" si="217"/>
        <v>1899.6249999999604</v>
      </c>
      <c r="D527">
        <f>'NOAA-AMO-Raw'!I$44</f>
        <v>0.27700000000000002</v>
      </c>
      <c r="K527">
        <f t="shared" si="213"/>
        <v>0</v>
      </c>
      <c r="N527">
        <f>[2]HadCRUT4!C528</f>
        <v>1893.6249999999604</v>
      </c>
      <c r="O527">
        <f>[2]HadCRUT4!D528</f>
        <v>-0.28999999999999998</v>
      </c>
      <c r="V527">
        <f t="shared" si="214"/>
        <v>-106.37500000003956</v>
      </c>
      <c r="W527">
        <f t="shared" si="215"/>
        <v>-31.64</v>
      </c>
      <c r="X527">
        <f t="shared" si="216"/>
        <v>-31.93</v>
      </c>
      <c r="Y527">
        <f t="shared" si="222"/>
        <v>-31.776923076923076</v>
      </c>
      <c r="Z527">
        <f t="shared" si="223"/>
        <v>-32.203846153846158</v>
      </c>
      <c r="AP527">
        <v>2001.7080000000001</v>
      </c>
      <c r="AQ527">
        <v>368.16</v>
      </c>
      <c r="AR527">
        <f t="shared" si="218"/>
        <v>1361.8631972789117</v>
      </c>
      <c r="AS527">
        <f t="shared" si="220"/>
        <v>1361.9483319244855</v>
      </c>
      <c r="AT527">
        <f t="shared" si="219"/>
        <v>1361.4262519440124</v>
      </c>
      <c r="AU527">
        <f t="shared" si="221"/>
        <v>1361.4782916616821</v>
      </c>
      <c r="BB527">
        <f t="shared" ref="BB527:BB590" si="225">BB526+1/12</f>
        <v>1896.8749999999611</v>
      </c>
      <c r="BC527">
        <v>189611</v>
      </c>
      <c r="BD527">
        <v>0.28999999999999998</v>
      </c>
      <c r="BE527">
        <f t="shared" si="224"/>
        <v>9.6666666666666665E-2</v>
      </c>
    </row>
    <row r="528" spans="1:57">
      <c r="A528">
        <f t="shared" ref="A528:A591" si="226">A516+1</f>
        <v>1899</v>
      </c>
      <c r="B528" t="s">
        <v>8</v>
      </c>
      <c r="C528">
        <f t="shared" si="217"/>
        <v>1899.7083333332937</v>
      </c>
      <c r="D528">
        <f>'NOAA-AMO-Raw'!J$44</f>
        <v>0.13700000000000001</v>
      </c>
      <c r="K528">
        <f t="shared" si="213"/>
        <v>0</v>
      </c>
      <c r="N528">
        <f>[2]HadCRUT4!C529</f>
        <v>1893.7083333332937</v>
      </c>
      <c r="O528">
        <f>[2]HadCRUT4!D529</f>
        <v>-0.439</v>
      </c>
      <c r="V528">
        <f t="shared" si="214"/>
        <v>-106.29166666670631</v>
      </c>
      <c r="W528">
        <f t="shared" si="215"/>
        <v>-31.789000000000001</v>
      </c>
      <c r="X528">
        <f t="shared" si="216"/>
        <v>-32.228000000000002</v>
      </c>
      <c r="Y528">
        <f t="shared" si="222"/>
        <v>-31.75030769230769</v>
      </c>
      <c r="Z528">
        <f t="shared" si="223"/>
        <v>-32.150615384615385</v>
      </c>
      <c r="AP528">
        <v>2001.7919999999999</v>
      </c>
      <c r="AQ528">
        <v>368.42</v>
      </c>
      <c r="AR528">
        <f t="shared" si="218"/>
        <v>1361.8695918367348</v>
      </c>
      <c r="AS528">
        <f t="shared" si="220"/>
        <v>1361.9530048705869</v>
      </c>
      <c r="AT528">
        <f t="shared" si="219"/>
        <v>1361.4301607050284</v>
      </c>
      <c r="AU528">
        <f t="shared" si="221"/>
        <v>1361.481148063963</v>
      </c>
      <c r="BB528">
        <f t="shared" si="225"/>
        <v>1896.9583333332944</v>
      </c>
      <c r="BC528">
        <v>189612</v>
      </c>
      <c r="BD528">
        <v>0.21</v>
      </c>
      <c r="BE528">
        <f t="shared" si="224"/>
        <v>6.9999999999999993E-2</v>
      </c>
    </row>
    <row r="529" spans="1:57">
      <c r="A529">
        <f t="shared" si="226"/>
        <v>1899</v>
      </c>
      <c r="B529" t="s">
        <v>9</v>
      </c>
      <c r="C529">
        <f t="shared" si="217"/>
        <v>1899.791666666627</v>
      </c>
      <c r="D529">
        <f>'NOAA-AMO-Raw'!K$44</f>
        <v>9.9000000000000005E-2</v>
      </c>
      <c r="K529">
        <f t="shared" si="213"/>
        <v>0</v>
      </c>
      <c r="N529">
        <f>[2]HadCRUT4!C530</f>
        <v>1893.791666666627</v>
      </c>
      <c r="O529">
        <f>[2]HadCRUT4!D530</f>
        <v>-0.27300000000000002</v>
      </c>
      <c r="V529">
        <f t="shared" si="214"/>
        <v>-106.20833333337305</v>
      </c>
      <c r="W529">
        <f t="shared" si="215"/>
        <v>-31.623000000000001</v>
      </c>
      <c r="X529">
        <f t="shared" si="216"/>
        <v>-31.896000000000001</v>
      </c>
      <c r="Y529">
        <f t="shared" si="222"/>
        <v>-31.750923076923076</v>
      </c>
      <c r="Z529">
        <f t="shared" si="223"/>
        <v>-32.151846153846158</v>
      </c>
      <c r="AP529">
        <v>2001.875</v>
      </c>
      <c r="AQ529">
        <v>369.69</v>
      </c>
      <c r="AR529">
        <f t="shared" si="218"/>
        <v>1361.9008267922554</v>
      </c>
      <c r="AS529">
        <f t="shared" si="220"/>
        <v>1361.9573183592961</v>
      </c>
      <c r="AT529">
        <f t="shared" si="219"/>
        <v>1361.4492534992223</v>
      </c>
      <c r="AU529">
        <f t="shared" si="221"/>
        <v>1361.4837847429917</v>
      </c>
      <c r="BB529">
        <f t="shared" si="225"/>
        <v>1897.0416666666276</v>
      </c>
      <c r="BC529">
        <v>189701</v>
      </c>
      <c r="BD529">
        <v>0.38</v>
      </c>
      <c r="BE529">
        <f t="shared" si="224"/>
        <v>0.12666666666666668</v>
      </c>
    </row>
    <row r="530" spans="1:57">
      <c r="A530">
        <f t="shared" si="226"/>
        <v>1899</v>
      </c>
      <c r="B530" t="s">
        <v>10</v>
      </c>
      <c r="C530">
        <f t="shared" si="217"/>
        <v>1899.8749999999602</v>
      </c>
      <c r="D530">
        <f>'NOAA-AMO-Raw'!L$44</f>
        <v>0.20699999999999999</v>
      </c>
      <c r="K530">
        <f t="shared" si="213"/>
        <v>0</v>
      </c>
      <c r="N530">
        <f>[2]HadCRUT4!C531</f>
        <v>1893.8749999999602</v>
      </c>
      <c r="O530">
        <f>[2]HadCRUT4!D531</f>
        <v>-0.41699999999999998</v>
      </c>
      <c r="V530">
        <f t="shared" si="214"/>
        <v>-106.12500000003979</v>
      </c>
      <c r="W530">
        <f t="shared" si="215"/>
        <v>-31.767000000000003</v>
      </c>
      <c r="X530">
        <f t="shared" si="216"/>
        <v>-32.184000000000005</v>
      </c>
      <c r="Y530">
        <f t="shared" si="222"/>
        <v>-31.740000000000002</v>
      </c>
      <c r="Z530">
        <f t="shared" si="223"/>
        <v>-32.130000000000003</v>
      </c>
      <c r="AP530">
        <v>2001.9580000000001</v>
      </c>
      <c r="AQ530">
        <v>371.18</v>
      </c>
      <c r="AR530">
        <f t="shared" si="218"/>
        <v>1361.9374725274727</v>
      </c>
      <c r="AS530">
        <f t="shared" si="220"/>
        <v>1361.960496719398</v>
      </c>
      <c r="AT530">
        <f t="shared" si="219"/>
        <v>1361.4716537065835</v>
      </c>
      <c r="AU530">
        <f t="shared" si="221"/>
        <v>1361.4857275591178</v>
      </c>
      <c r="BB530">
        <f t="shared" si="225"/>
        <v>1897.1249999999609</v>
      </c>
      <c r="BC530">
        <v>189702</v>
      </c>
      <c r="BD530">
        <v>-0.28999999999999998</v>
      </c>
      <c r="BE530">
        <f t="shared" si="224"/>
        <v>-9.6666666666666665E-2</v>
      </c>
    </row>
    <row r="531" spans="1:57">
      <c r="A531">
        <f t="shared" si="226"/>
        <v>1899</v>
      </c>
      <c r="B531" t="s">
        <v>11</v>
      </c>
      <c r="C531">
        <f t="shared" si="217"/>
        <v>1899.9583333332935</v>
      </c>
      <c r="D531">
        <f>'NOAA-AMO-Raw'!M$44</f>
        <v>0.307</v>
      </c>
      <c r="K531">
        <f t="shared" si="213"/>
        <v>0</v>
      </c>
      <c r="N531">
        <f>[2]HadCRUT4!C532</f>
        <v>1893.9583333332935</v>
      </c>
      <c r="O531">
        <f>[2]HadCRUT4!D532</f>
        <v>-0.34100000000000003</v>
      </c>
      <c r="V531">
        <f t="shared" si="214"/>
        <v>-106.04166666670653</v>
      </c>
      <c r="W531">
        <f t="shared" si="215"/>
        <v>-31.691000000000003</v>
      </c>
      <c r="X531">
        <f t="shared" si="216"/>
        <v>-32.032000000000004</v>
      </c>
      <c r="Y531">
        <f t="shared" si="222"/>
        <v>-31.734923076923071</v>
      </c>
      <c r="Z531">
        <f t="shared" si="223"/>
        <v>-32.119846153846154</v>
      </c>
      <c r="AP531">
        <v>2002.0419999999999</v>
      </c>
      <c r="AQ531">
        <v>372.45</v>
      </c>
      <c r="AR531">
        <f t="shared" si="218"/>
        <v>1361.9687074829933</v>
      </c>
      <c r="AS531">
        <f t="shared" si="220"/>
        <v>1361.9620480618282</v>
      </c>
      <c r="AT531">
        <f t="shared" si="219"/>
        <v>1361.4907465007775</v>
      </c>
      <c r="AU531">
        <f t="shared" si="221"/>
        <v>1361.4866758384176</v>
      </c>
      <c r="BB531">
        <f t="shared" si="225"/>
        <v>1897.2083333332941</v>
      </c>
      <c r="BC531">
        <v>189703</v>
      </c>
      <c r="BD531">
        <v>-0.62</v>
      </c>
      <c r="BE531">
        <f t="shared" si="224"/>
        <v>-0.20666666666666667</v>
      </c>
    </row>
    <row r="532" spans="1:57">
      <c r="A532">
        <f t="shared" si="226"/>
        <v>1900</v>
      </c>
      <c r="B532" t="s">
        <v>0</v>
      </c>
      <c r="C532">
        <f t="shared" si="217"/>
        <v>1900.0416666666267</v>
      </c>
      <c r="D532">
        <f>'NOAA-AMO-Raw'!B$45</f>
        <v>0.216</v>
      </c>
      <c r="K532">
        <f t="shared" si="213"/>
        <v>0</v>
      </c>
      <c r="N532">
        <f>[2]HadCRUT4!C533</f>
        <v>1894.0416666666267</v>
      </c>
      <c r="O532">
        <f>[2]HadCRUT4!D533</f>
        <v>-0.45300000000000001</v>
      </c>
      <c r="V532">
        <f t="shared" si="214"/>
        <v>-105.95833333337328</v>
      </c>
      <c r="W532">
        <f t="shared" si="215"/>
        <v>-31.803000000000001</v>
      </c>
      <c r="X532">
        <f t="shared" si="216"/>
        <v>-32.256</v>
      </c>
      <c r="Y532">
        <f t="shared" si="222"/>
        <v>-31.723615384615382</v>
      </c>
      <c r="Z532">
        <f t="shared" si="223"/>
        <v>-32.097230769230777</v>
      </c>
      <c r="AP532">
        <v>2002.125</v>
      </c>
      <c r="AQ532">
        <v>373.14</v>
      </c>
      <c r="AR532">
        <f t="shared" si="218"/>
        <v>1361.9856776556776</v>
      </c>
      <c r="AS532">
        <f t="shared" si="220"/>
        <v>1361.9625399508916</v>
      </c>
      <c r="AT532">
        <f t="shared" si="219"/>
        <v>1361.5011197511662</v>
      </c>
      <c r="AU532">
        <f t="shared" si="221"/>
        <v>1361.4869765123419</v>
      </c>
      <c r="BB532">
        <f t="shared" si="225"/>
        <v>1897.2916666666274</v>
      </c>
      <c r="BC532">
        <v>189704</v>
      </c>
      <c r="BD532">
        <v>-0.06</v>
      </c>
      <c r="BE532">
        <f t="shared" si="224"/>
        <v>-0.02</v>
      </c>
    </row>
    <row r="533" spans="1:57">
      <c r="A533">
        <f t="shared" si="226"/>
        <v>1900</v>
      </c>
      <c r="B533" t="s">
        <v>1</v>
      </c>
      <c r="C533">
        <f t="shared" si="217"/>
        <v>1900.12499999996</v>
      </c>
      <c r="D533">
        <f>'NOAA-AMO-Raw'!C$45</f>
        <v>0.21099999999999999</v>
      </c>
      <c r="K533">
        <f t="shared" si="213"/>
        <v>0</v>
      </c>
      <c r="N533">
        <f>[2]HadCRUT4!C534</f>
        <v>1894.12499999996</v>
      </c>
      <c r="O533">
        <f>[2]HadCRUT4!D534</f>
        <v>-0.378</v>
      </c>
      <c r="V533">
        <f t="shared" si="214"/>
        <v>-105.87500000004002</v>
      </c>
      <c r="W533">
        <f t="shared" si="215"/>
        <v>-31.728000000000002</v>
      </c>
      <c r="X533">
        <f t="shared" si="216"/>
        <v>-32.106000000000002</v>
      </c>
      <c r="Y533">
        <f t="shared" si="222"/>
        <v>-31.72838461538462</v>
      </c>
      <c r="Z533">
        <f t="shared" si="223"/>
        <v>-32.106769230769231</v>
      </c>
      <c r="AP533">
        <v>2002.2080000000001</v>
      </c>
      <c r="AQ533">
        <v>373.94</v>
      </c>
      <c r="AR533">
        <f t="shared" si="218"/>
        <v>1362.0053532182103</v>
      </c>
      <c r="AS533">
        <f t="shared" si="220"/>
        <v>1361.9644885883349</v>
      </c>
      <c r="AT533">
        <f t="shared" si="219"/>
        <v>1361.5131467081389</v>
      </c>
      <c r="AU533">
        <f t="shared" si="221"/>
        <v>1361.4881676436573</v>
      </c>
      <c r="BB533">
        <f t="shared" si="225"/>
        <v>1897.3749999999607</v>
      </c>
      <c r="BC533">
        <v>189705</v>
      </c>
      <c r="BD533">
        <v>0.67</v>
      </c>
      <c r="BE533">
        <f t="shared" si="224"/>
        <v>0.22333333333333336</v>
      </c>
    </row>
    <row r="534" spans="1:57">
      <c r="A534">
        <f t="shared" si="226"/>
        <v>1900</v>
      </c>
      <c r="B534" t="s">
        <v>2</v>
      </c>
      <c r="C534">
        <f t="shared" si="217"/>
        <v>1900.2083333332932</v>
      </c>
      <c r="D534">
        <f>'NOAA-AMO-Raw'!D$45</f>
        <v>7.0000000000000007E-2</v>
      </c>
      <c r="K534">
        <f t="shared" si="213"/>
        <v>0</v>
      </c>
      <c r="N534">
        <f>[2]HadCRUT4!C535</f>
        <v>1894.2083333332932</v>
      </c>
      <c r="O534">
        <f>[2]HadCRUT4!D535</f>
        <v>-0.377</v>
      </c>
      <c r="V534">
        <f t="shared" si="214"/>
        <v>-105.79166666670676</v>
      </c>
      <c r="W534">
        <f t="shared" si="215"/>
        <v>-31.727</v>
      </c>
      <c r="X534">
        <f t="shared" si="216"/>
        <v>-32.103999999999999</v>
      </c>
      <c r="Y534">
        <f t="shared" si="222"/>
        <v>-31.741230769230775</v>
      </c>
      <c r="Z534">
        <f t="shared" si="223"/>
        <v>-32.132461538461541</v>
      </c>
      <c r="AP534">
        <v>2002.2919999999999</v>
      </c>
      <c r="AQ534">
        <v>375</v>
      </c>
      <c r="AR534">
        <f t="shared" si="218"/>
        <v>1362.0314233385661</v>
      </c>
      <c r="AS534">
        <f t="shared" si="220"/>
        <v>1361.9689345087147</v>
      </c>
      <c r="AT534">
        <f t="shared" si="219"/>
        <v>1361.5290824261274</v>
      </c>
      <c r="AU534">
        <f t="shared" si="221"/>
        <v>1361.4908852733581</v>
      </c>
      <c r="BB534">
        <f t="shared" si="225"/>
        <v>1897.4583333332939</v>
      </c>
      <c r="BC534">
        <v>189706</v>
      </c>
      <c r="BD534">
        <v>0.8</v>
      </c>
      <c r="BE534">
        <f t="shared" si="224"/>
        <v>0.26666666666666666</v>
      </c>
    </row>
    <row r="535" spans="1:57">
      <c r="A535">
        <f t="shared" si="226"/>
        <v>1900</v>
      </c>
      <c r="B535" t="s">
        <v>3</v>
      </c>
      <c r="C535">
        <f t="shared" si="217"/>
        <v>1900.2916666666265</v>
      </c>
      <c r="D535">
        <f>'NOAA-AMO-Raw'!E$45</f>
        <v>0.17299999999999999</v>
      </c>
      <c r="K535">
        <f t="shared" si="213"/>
        <v>0</v>
      </c>
      <c r="N535">
        <f>[2]HadCRUT4!C536</f>
        <v>1894.2916666666265</v>
      </c>
      <c r="O535">
        <f>[2]HadCRUT4!D536</f>
        <v>-0.38100000000000001</v>
      </c>
      <c r="V535">
        <f t="shared" si="214"/>
        <v>-105.7083333333735</v>
      </c>
      <c r="W535">
        <f t="shared" si="215"/>
        <v>-31.731000000000002</v>
      </c>
      <c r="X535">
        <f t="shared" si="216"/>
        <v>-32.112000000000002</v>
      </c>
      <c r="Y535">
        <f t="shared" si="222"/>
        <v>-31.741384615384614</v>
      </c>
      <c r="Z535">
        <f t="shared" si="223"/>
        <v>-32.132769230769227</v>
      </c>
      <c r="AP535">
        <v>2002.375</v>
      </c>
      <c r="AQ535">
        <v>375.65</v>
      </c>
      <c r="AR535">
        <f t="shared" si="218"/>
        <v>1362.0474097331241</v>
      </c>
      <c r="AS535">
        <f t="shared" si="220"/>
        <v>1361.9760858189429</v>
      </c>
      <c r="AT535">
        <f t="shared" si="219"/>
        <v>1361.5388543286676</v>
      </c>
      <c r="AU535">
        <f t="shared" si="221"/>
        <v>1361.4952566096422</v>
      </c>
      <c r="BB535">
        <f t="shared" si="225"/>
        <v>1897.5416666666272</v>
      </c>
      <c r="BC535">
        <v>189707</v>
      </c>
      <c r="BD535">
        <v>0.56999999999999995</v>
      </c>
      <c r="BE535">
        <f t="shared" si="224"/>
        <v>0.18999999999999997</v>
      </c>
    </row>
    <row r="536" spans="1:57">
      <c r="A536">
        <f t="shared" si="226"/>
        <v>1900</v>
      </c>
      <c r="B536" t="s">
        <v>4</v>
      </c>
      <c r="C536">
        <f t="shared" si="217"/>
        <v>1900.3749999999598</v>
      </c>
      <c r="D536">
        <f>'NOAA-AMO-Raw'!F$45</f>
        <v>6.0000000000000001E-3</v>
      </c>
      <c r="K536">
        <f t="shared" si="213"/>
        <v>0</v>
      </c>
      <c r="N536">
        <f>[2]HadCRUT4!C537</f>
        <v>1894.3749999999598</v>
      </c>
      <c r="O536">
        <f>[2]HadCRUT4!D537</f>
        <v>-0.42199999999999999</v>
      </c>
      <c r="V536">
        <f t="shared" si="214"/>
        <v>-105.62500000004025</v>
      </c>
      <c r="W536">
        <f t="shared" si="215"/>
        <v>-31.772000000000002</v>
      </c>
      <c r="X536">
        <f t="shared" si="216"/>
        <v>-32.194000000000003</v>
      </c>
      <c r="Y536">
        <f t="shared" si="222"/>
        <v>-31.75269230769231</v>
      </c>
      <c r="Z536">
        <f t="shared" si="223"/>
        <v>-32.155384615384619</v>
      </c>
      <c r="AP536">
        <v>2002.4580000000001</v>
      </c>
      <c r="AQ536">
        <v>375.5</v>
      </c>
      <c r="AR536">
        <f t="shared" si="218"/>
        <v>1362.0437205651492</v>
      </c>
      <c r="AS536">
        <f t="shared" si="220"/>
        <v>1361.9836911806144</v>
      </c>
      <c r="AT536">
        <f t="shared" si="219"/>
        <v>1361.5365992742352</v>
      </c>
      <c r="AU536">
        <f t="shared" si="221"/>
        <v>1361.4999054910875</v>
      </c>
      <c r="BB536">
        <f t="shared" si="225"/>
        <v>1897.6249999999604</v>
      </c>
      <c r="BC536">
        <v>189708</v>
      </c>
      <c r="BD536">
        <v>0</v>
      </c>
      <c r="BE536">
        <f t="shared" si="224"/>
        <v>0</v>
      </c>
    </row>
    <row r="537" spans="1:57">
      <c r="A537">
        <f t="shared" si="226"/>
        <v>1900</v>
      </c>
      <c r="B537" t="s">
        <v>5</v>
      </c>
      <c r="C537">
        <f t="shared" si="217"/>
        <v>1900.458333333293</v>
      </c>
      <c r="D537">
        <f>'NOAA-AMO-Raw'!G$45</f>
        <v>8.9999999999999993E-3</v>
      </c>
      <c r="K537">
        <f t="shared" si="213"/>
        <v>0</v>
      </c>
      <c r="N537">
        <f>[2]HadCRUT4!C538</f>
        <v>1894.458333333293</v>
      </c>
      <c r="O537">
        <f>[2]HadCRUT4!D538</f>
        <v>-0.49199999999999999</v>
      </c>
      <c r="V537">
        <f t="shared" si="214"/>
        <v>-105.54166666670699</v>
      </c>
      <c r="W537">
        <f t="shared" si="215"/>
        <v>-31.842000000000002</v>
      </c>
      <c r="X537">
        <f t="shared" si="216"/>
        <v>-32.334000000000003</v>
      </c>
      <c r="Y537">
        <f t="shared" si="222"/>
        <v>-31.751923076923074</v>
      </c>
      <c r="Z537">
        <f t="shared" si="223"/>
        <v>-32.153846153846146</v>
      </c>
      <c r="AP537">
        <v>2002.5419999999999</v>
      </c>
      <c r="AQ537">
        <v>374</v>
      </c>
      <c r="AR537">
        <f t="shared" si="218"/>
        <v>1362.0068288854004</v>
      </c>
      <c r="AS537">
        <f t="shared" si="220"/>
        <v>1361.9906722215514</v>
      </c>
      <c r="AT537">
        <f t="shared" si="219"/>
        <v>1361.5140487299118</v>
      </c>
      <c r="AU537">
        <f t="shared" si="221"/>
        <v>1361.5041727479363</v>
      </c>
      <c r="BB537">
        <f t="shared" si="225"/>
        <v>1897.7083333332937</v>
      </c>
      <c r="BC537">
        <v>189709</v>
      </c>
      <c r="BD537">
        <v>-0.7</v>
      </c>
      <c r="BE537">
        <f t="shared" si="224"/>
        <v>-0.23333333333333331</v>
      </c>
    </row>
    <row r="538" spans="1:57">
      <c r="A538">
        <f t="shared" si="226"/>
        <v>1900</v>
      </c>
      <c r="B538" t="s">
        <v>6</v>
      </c>
      <c r="C538">
        <f t="shared" si="217"/>
        <v>1900.5416666666263</v>
      </c>
      <c r="D538">
        <f>'NOAA-AMO-Raw'!H$45</f>
        <v>0.10100000000000001</v>
      </c>
      <c r="K538">
        <f t="shared" si="213"/>
        <v>0</v>
      </c>
      <c r="N538">
        <f>[2]HadCRUT4!C539</f>
        <v>1894.5416666666263</v>
      </c>
      <c r="O538">
        <f>[2]HadCRUT4!D539</f>
        <v>-0.315</v>
      </c>
      <c r="V538">
        <f t="shared" si="214"/>
        <v>-105.45833333337373</v>
      </c>
      <c r="W538">
        <f t="shared" si="215"/>
        <v>-31.665000000000003</v>
      </c>
      <c r="X538">
        <f t="shared" si="216"/>
        <v>-31.98</v>
      </c>
      <c r="Y538">
        <f t="shared" si="222"/>
        <v>-31.763692307692306</v>
      </c>
      <c r="Z538">
        <f t="shared" si="223"/>
        <v>-32.177384615384618</v>
      </c>
      <c r="AP538">
        <v>2002.625</v>
      </c>
      <c r="AQ538">
        <v>371.83</v>
      </c>
      <c r="AR538">
        <f t="shared" si="218"/>
        <v>1361.9534589220304</v>
      </c>
      <c r="AS538">
        <f t="shared" si="220"/>
        <v>1361.9966694843617</v>
      </c>
      <c r="AT538">
        <f t="shared" si="219"/>
        <v>1361.4814256091238</v>
      </c>
      <c r="AU538">
        <f t="shared" si="221"/>
        <v>1361.5078386569367</v>
      </c>
      <c r="BB538">
        <f t="shared" si="225"/>
        <v>1897.791666666627</v>
      </c>
      <c r="BC538">
        <v>189710</v>
      </c>
      <c r="BD538">
        <v>0.31</v>
      </c>
      <c r="BE538">
        <f t="shared" si="224"/>
        <v>0.10333333333333333</v>
      </c>
    </row>
    <row r="539" spans="1:57">
      <c r="A539">
        <f t="shared" si="226"/>
        <v>1900</v>
      </c>
      <c r="B539" t="s">
        <v>7</v>
      </c>
      <c r="C539">
        <f t="shared" si="217"/>
        <v>1900.6249999999595</v>
      </c>
      <c r="D539">
        <f>'NOAA-AMO-Raw'!I$45</f>
        <v>8.0000000000000002E-3</v>
      </c>
      <c r="K539">
        <f t="shared" si="213"/>
        <v>0</v>
      </c>
      <c r="N539">
        <f>[2]HadCRUT4!C540</f>
        <v>1894.6249999999595</v>
      </c>
      <c r="O539">
        <f>[2]HadCRUT4!D540</f>
        <v>-0.34100000000000003</v>
      </c>
      <c r="V539">
        <f t="shared" si="214"/>
        <v>-105.37500000004047</v>
      </c>
      <c r="W539">
        <f t="shared" si="215"/>
        <v>-31.691000000000003</v>
      </c>
      <c r="X539">
        <f t="shared" si="216"/>
        <v>-32.032000000000004</v>
      </c>
      <c r="Y539">
        <f t="shared" si="222"/>
        <v>-31.781000000000002</v>
      </c>
      <c r="Z539">
        <f t="shared" si="223"/>
        <v>-32.212000000000003</v>
      </c>
      <c r="AP539">
        <v>2002.7080000000001</v>
      </c>
      <c r="AQ539">
        <v>370.66</v>
      </c>
      <c r="AR539">
        <f t="shared" si="218"/>
        <v>1361.9246834118262</v>
      </c>
      <c r="AS539">
        <f t="shared" si="220"/>
        <v>1362.0029883669445</v>
      </c>
      <c r="AT539">
        <f t="shared" si="219"/>
        <v>1361.4638361845514</v>
      </c>
      <c r="AU539">
        <f t="shared" si="221"/>
        <v>1361.5117011604259</v>
      </c>
      <c r="BB539">
        <f t="shared" si="225"/>
        <v>1897.8749999999602</v>
      </c>
      <c r="BC539">
        <v>189711</v>
      </c>
      <c r="BD539">
        <v>0.57999999999999996</v>
      </c>
      <c r="BE539">
        <f t="shared" si="224"/>
        <v>0.19333333333333333</v>
      </c>
    </row>
    <row r="540" spans="1:57">
      <c r="A540">
        <f t="shared" si="226"/>
        <v>1900</v>
      </c>
      <c r="B540" t="s">
        <v>8</v>
      </c>
      <c r="C540">
        <f t="shared" si="217"/>
        <v>1900.7083333332928</v>
      </c>
      <c r="D540">
        <f>'NOAA-AMO-Raw'!J$45</f>
        <v>5.8000000000000003E-2</v>
      </c>
      <c r="K540">
        <f t="shared" si="213"/>
        <v>0</v>
      </c>
      <c r="N540">
        <f>[2]HadCRUT4!C541</f>
        <v>1894.7083333332928</v>
      </c>
      <c r="O540">
        <f>[2]HadCRUT4!D541</f>
        <v>-0.45700000000000002</v>
      </c>
      <c r="V540">
        <f t="shared" si="214"/>
        <v>-105.29166666670721</v>
      </c>
      <c r="W540">
        <f t="shared" si="215"/>
        <v>-31.807000000000002</v>
      </c>
      <c r="X540">
        <f t="shared" si="216"/>
        <v>-32.264000000000003</v>
      </c>
      <c r="Y540">
        <f t="shared" si="222"/>
        <v>-31.792076923076927</v>
      </c>
      <c r="Z540">
        <f t="shared" si="223"/>
        <v>-32.234153846153852</v>
      </c>
      <c r="AP540">
        <v>2002.7919999999999</v>
      </c>
      <c r="AQ540">
        <v>370.51</v>
      </c>
      <c r="AR540">
        <f t="shared" si="218"/>
        <v>1361.9209942438515</v>
      </c>
      <c r="AS540">
        <f t="shared" si="220"/>
        <v>1362.0101775147928</v>
      </c>
      <c r="AT540">
        <f t="shared" si="219"/>
        <v>1361.4615811301192</v>
      </c>
      <c r="AU540">
        <f t="shared" si="221"/>
        <v>1361.5160956254736</v>
      </c>
      <c r="BB540">
        <f t="shared" si="225"/>
        <v>1897.9583333332935</v>
      </c>
      <c r="BC540">
        <v>189712</v>
      </c>
      <c r="BD540">
        <v>0.05</v>
      </c>
      <c r="BE540">
        <f t="shared" si="224"/>
        <v>1.6666666666666666E-2</v>
      </c>
    </row>
    <row r="541" spans="1:57">
      <c r="A541">
        <f t="shared" si="226"/>
        <v>1900</v>
      </c>
      <c r="B541" t="s">
        <v>9</v>
      </c>
      <c r="C541">
        <f t="shared" si="217"/>
        <v>1900.791666666626</v>
      </c>
      <c r="D541">
        <f>'NOAA-AMO-Raw'!K$45</f>
        <v>0.125</v>
      </c>
      <c r="K541">
        <f t="shared" si="213"/>
        <v>0</v>
      </c>
      <c r="N541">
        <f>[2]HadCRUT4!C542</f>
        <v>1894.791666666626</v>
      </c>
      <c r="O541">
        <f>[2]HadCRUT4!D542</f>
        <v>-0.441</v>
      </c>
      <c r="V541">
        <f t="shared" si="214"/>
        <v>-105.20833333337396</v>
      </c>
      <c r="W541">
        <f t="shared" si="215"/>
        <v>-31.791</v>
      </c>
      <c r="X541">
        <f t="shared" si="216"/>
        <v>-32.231999999999999</v>
      </c>
      <c r="Y541">
        <f t="shared" si="222"/>
        <v>-31.794076923076926</v>
      </c>
      <c r="Z541">
        <f t="shared" si="223"/>
        <v>-32.23815384615385</v>
      </c>
      <c r="AP541">
        <v>2002.875</v>
      </c>
      <c r="AQ541">
        <v>372.2</v>
      </c>
      <c r="AR541">
        <f t="shared" si="218"/>
        <v>1361.9625588697018</v>
      </c>
      <c r="AS541">
        <f t="shared" si="220"/>
        <v>1362.0167990983375</v>
      </c>
      <c r="AT541">
        <f t="shared" si="219"/>
        <v>1361.4869880767235</v>
      </c>
      <c r="AU541">
        <f t="shared" si="221"/>
        <v>1361.5201431590699</v>
      </c>
      <c r="BB541">
        <f t="shared" si="225"/>
        <v>1898.0416666666267</v>
      </c>
      <c r="BC541">
        <v>189801</v>
      </c>
      <c r="BD541">
        <v>-0.08</v>
      </c>
      <c r="BE541">
        <f t="shared" si="224"/>
        <v>-2.6666666666666668E-2</v>
      </c>
    </row>
    <row r="542" spans="1:57">
      <c r="A542">
        <f t="shared" si="226"/>
        <v>1900</v>
      </c>
      <c r="B542" t="s">
        <v>10</v>
      </c>
      <c r="C542">
        <f t="shared" si="217"/>
        <v>1900.8749999999593</v>
      </c>
      <c r="D542">
        <f>'NOAA-AMO-Raw'!L$45</f>
        <v>5.2999999999999999E-2</v>
      </c>
      <c r="K542">
        <f t="shared" ref="K542:K605" si="227">K541</f>
        <v>0</v>
      </c>
      <c r="N542">
        <f>[2]HadCRUT4!C543</f>
        <v>1894.8749999999593</v>
      </c>
      <c r="O542">
        <f>[2]HadCRUT4!D543</f>
        <v>-0.42</v>
      </c>
      <c r="V542">
        <f t="shared" si="214"/>
        <v>-105.1250000000407</v>
      </c>
      <c r="W542">
        <f t="shared" si="215"/>
        <v>-31.770000000000003</v>
      </c>
      <c r="X542">
        <f t="shared" si="216"/>
        <v>-32.190000000000005</v>
      </c>
      <c r="Y542">
        <f t="shared" si="222"/>
        <v>-31.796692307692311</v>
      </c>
      <c r="Z542">
        <f t="shared" si="223"/>
        <v>-32.24338461538462</v>
      </c>
      <c r="AP542">
        <v>2002.9580000000001</v>
      </c>
      <c r="AQ542">
        <v>373.71</v>
      </c>
      <c r="AR542">
        <f t="shared" si="218"/>
        <v>1361.9996964939824</v>
      </c>
      <c r="AS542">
        <f t="shared" si="220"/>
        <v>1362.0215855572997</v>
      </c>
      <c r="AT542">
        <f t="shared" si="219"/>
        <v>1361.5096889580093</v>
      </c>
      <c r="AU542">
        <f t="shared" si="221"/>
        <v>1361.5230689476411</v>
      </c>
      <c r="BB542">
        <f t="shared" si="225"/>
        <v>1898.12499999996</v>
      </c>
      <c r="BC542">
        <v>189802</v>
      </c>
      <c r="BD542">
        <v>-0.27</v>
      </c>
      <c r="BE542">
        <f t="shared" si="224"/>
        <v>-9.0000000000000011E-2</v>
      </c>
    </row>
    <row r="543" spans="1:57">
      <c r="A543">
        <f t="shared" si="226"/>
        <v>1900</v>
      </c>
      <c r="B543" t="s">
        <v>11</v>
      </c>
      <c r="C543">
        <f t="shared" si="217"/>
        <v>1900.9583333332926</v>
      </c>
      <c r="D543">
        <f>'NOAA-AMO-Raw'!M$45</f>
        <v>0.14499999999999999</v>
      </c>
      <c r="K543">
        <f t="shared" si="227"/>
        <v>0</v>
      </c>
      <c r="N543">
        <f>[2]HadCRUT4!C544</f>
        <v>1894.9583333332926</v>
      </c>
      <c r="O543">
        <f>[2]HadCRUT4!D544</f>
        <v>-0.40699999999999997</v>
      </c>
      <c r="V543">
        <f t="shared" si="214"/>
        <v>-105.04166666670744</v>
      </c>
      <c r="W543">
        <f t="shared" si="215"/>
        <v>-31.757000000000001</v>
      </c>
      <c r="X543">
        <f t="shared" si="216"/>
        <v>-32.164000000000001</v>
      </c>
      <c r="Y543">
        <f t="shared" si="222"/>
        <v>-31.789769230769235</v>
      </c>
      <c r="Z543">
        <f t="shared" si="223"/>
        <v>-32.229538461538468</v>
      </c>
      <c r="AP543">
        <v>2003.0419999999999</v>
      </c>
      <c r="AQ543">
        <v>374.87</v>
      </c>
      <c r="AR543">
        <f t="shared" si="218"/>
        <v>1362.0282260596546</v>
      </c>
      <c r="AS543">
        <f t="shared" si="220"/>
        <v>1362.0238936521355</v>
      </c>
      <c r="AT543">
        <f t="shared" si="219"/>
        <v>1361.5271280456193</v>
      </c>
      <c r="AU543">
        <f t="shared" si="221"/>
        <v>1361.5244798022093</v>
      </c>
      <c r="BB543">
        <f t="shared" si="225"/>
        <v>1898.2083333332932</v>
      </c>
      <c r="BC543">
        <v>189803</v>
      </c>
      <c r="BD543">
        <v>-0.42</v>
      </c>
      <c r="BE543">
        <f t="shared" si="224"/>
        <v>-0.13999999999999999</v>
      </c>
    </row>
    <row r="544" spans="1:57">
      <c r="A544">
        <f t="shared" si="226"/>
        <v>1901</v>
      </c>
      <c r="B544" t="s">
        <v>0</v>
      </c>
      <c r="C544">
        <f t="shared" si="217"/>
        <v>1901.0416666666258</v>
      </c>
      <c r="D544">
        <f>'NOAA-AMO-Raw'!B$46</f>
        <v>5.7000000000000002E-2</v>
      </c>
      <c r="K544">
        <f t="shared" si="227"/>
        <v>0</v>
      </c>
      <c r="N544">
        <f>[2]HadCRUT4!C545</f>
        <v>1895.0416666666258</v>
      </c>
      <c r="O544">
        <f>[2]HadCRUT4!D545</f>
        <v>-0.49399999999999999</v>
      </c>
      <c r="V544">
        <f t="shared" si="214"/>
        <v>-104.95833333337418</v>
      </c>
      <c r="W544">
        <f t="shared" si="215"/>
        <v>-31.844000000000001</v>
      </c>
      <c r="X544">
        <f t="shared" si="216"/>
        <v>-32.338000000000001</v>
      </c>
      <c r="Y544">
        <f t="shared" si="222"/>
        <v>-31.778846153846153</v>
      </c>
      <c r="Z544">
        <f t="shared" si="223"/>
        <v>-32.207692307692312</v>
      </c>
      <c r="AP544">
        <v>2003.125</v>
      </c>
      <c r="AQ544">
        <v>375.62</v>
      </c>
      <c r="AR544">
        <f t="shared" si="218"/>
        <v>1362.0466718995292</v>
      </c>
      <c r="AS544">
        <f t="shared" si="220"/>
        <v>1362.0244990540593</v>
      </c>
      <c r="AT544">
        <f t="shared" si="219"/>
        <v>1361.5384033177811</v>
      </c>
      <c r="AU544">
        <f t="shared" si="221"/>
        <v>1361.5248498624237</v>
      </c>
      <c r="BB544">
        <f t="shared" si="225"/>
        <v>1898.2916666666265</v>
      </c>
      <c r="BC544">
        <v>189804</v>
      </c>
      <c r="BD544">
        <v>0.21</v>
      </c>
      <c r="BE544">
        <f t="shared" si="224"/>
        <v>6.9999999999999993E-2</v>
      </c>
    </row>
    <row r="545" spans="1:57">
      <c r="A545">
        <f t="shared" si="226"/>
        <v>1901</v>
      </c>
      <c r="B545" t="s">
        <v>1</v>
      </c>
      <c r="C545">
        <f t="shared" si="217"/>
        <v>1901.1249999999591</v>
      </c>
      <c r="D545">
        <f>'NOAA-AMO-Raw'!C$46</f>
        <v>0.19500000000000001</v>
      </c>
      <c r="K545">
        <f t="shared" si="227"/>
        <v>0</v>
      </c>
      <c r="N545">
        <f>[2]HadCRUT4!C546</f>
        <v>1895.1249999999591</v>
      </c>
      <c r="O545">
        <f>[2]HadCRUT4!D546</f>
        <v>-0.67800000000000005</v>
      </c>
      <c r="V545">
        <f t="shared" si="214"/>
        <v>-104.87500000004093</v>
      </c>
      <c r="W545">
        <f t="shared" si="215"/>
        <v>-32.027999999999999</v>
      </c>
      <c r="X545">
        <f t="shared" si="216"/>
        <v>-32.706000000000003</v>
      </c>
      <c r="Y545">
        <f t="shared" si="222"/>
        <v>-31.774846153846152</v>
      </c>
      <c r="Z545">
        <f t="shared" si="223"/>
        <v>-32.19969230769231</v>
      </c>
      <c r="AP545">
        <v>2003.2080000000001</v>
      </c>
      <c r="AQ545">
        <v>376.48</v>
      </c>
      <c r="AR545">
        <f t="shared" si="218"/>
        <v>1362.0678231292518</v>
      </c>
      <c r="AS545">
        <f t="shared" si="220"/>
        <v>1362.027090931047</v>
      </c>
      <c r="AT545">
        <f t="shared" si="219"/>
        <v>1361.5513322965267</v>
      </c>
      <c r="AU545">
        <f t="shared" si="221"/>
        <v>1361.5264341827169</v>
      </c>
      <c r="BB545">
        <f t="shared" si="225"/>
        <v>1898.3749999999598</v>
      </c>
      <c r="BC545">
        <v>189805</v>
      </c>
      <c r="BD545">
        <v>-0.39</v>
      </c>
      <c r="BE545">
        <f t="shared" si="224"/>
        <v>-0.13</v>
      </c>
    </row>
    <row r="546" spans="1:57">
      <c r="A546">
        <f t="shared" si="226"/>
        <v>1901</v>
      </c>
      <c r="B546" t="s">
        <v>2</v>
      </c>
      <c r="C546">
        <f t="shared" si="217"/>
        <v>1901.2083333332923</v>
      </c>
      <c r="D546">
        <f>'NOAA-AMO-Raw'!D$46</f>
        <v>0.16800000000000001</v>
      </c>
      <c r="K546">
        <f t="shared" si="227"/>
        <v>0</v>
      </c>
      <c r="N546">
        <f>[2]HadCRUT4!C547</f>
        <v>1895.2083333332923</v>
      </c>
      <c r="O546">
        <f>[2]HadCRUT4!D547</f>
        <v>-0.52200000000000002</v>
      </c>
      <c r="V546">
        <f t="shared" si="214"/>
        <v>-104.79166666670767</v>
      </c>
      <c r="W546">
        <f t="shared" si="215"/>
        <v>-31.872</v>
      </c>
      <c r="X546">
        <f t="shared" si="216"/>
        <v>-32.393999999999998</v>
      </c>
      <c r="Y546">
        <f t="shared" si="222"/>
        <v>-31.770461538461536</v>
      </c>
      <c r="Z546">
        <f t="shared" si="223"/>
        <v>-32.190923076923077</v>
      </c>
      <c r="AP546">
        <v>2003.2919999999999</v>
      </c>
      <c r="AQ546">
        <v>377.74</v>
      </c>
      <c r="AR546">
        <f t="shared" si="218"/>
        <v>1362.0988121402409</v>
      </c>
      <c r="AS546">
        <f t="shared" si="220"/>
        <v>1362.0317071207182</v>
      </c>
      <c r="AT546">
        <f t="shared" si="219"/>
        <v>1361.5702747537584</v>
      </c>
      <c r="AU546">
        <f t="shared" si="221"/>
        <v>1361.5292558918529</v>
      </c>
      <c r="BB546">
        <f t="shared" si="225"/>
        <v>1898.458333333293</v>
      </c>
      <c r="BC546">
        <v>189806</v>
      </c>
      <c r="BD546">
        <v>0.28999999999999998</v>
      </c>
      <c r="BE546">
        <f t="shared" si="224"/>
        <v>9.6666666666666665E-2</v>
      </c>
    </row>
    <row r="547" spans="1:57">
      <c r="A547">
        <f t="shared" si="226"/>
        <v>1901</v>
      </c>
      <c r="B547" t="s">
        <v>3</v>
      </c>
      <c r="C547">
        <f t="shared" si="217"/>
        <v>1901.2916666666256</v>
      </c>
      <c r="D547">
        <f>'NOAA-AMO-Raw'!E$46</f>
        <v>0.16</v>
      </c>
      <c r="K547">
        <f t="shared" si="227"/>
        <v>0</v>
      </c>
      <c r="N547">
        <f>[2]HadCRUT4!C548</f>
        <v>1895.2916666666256</v>
      </c>
      <c r="O547">
        <f>[2]HadCRUT4!D548</f>
        <v>-0.40300000000000002</v>
      </c>
      <c r="V547">
        <f t="shared" si="214"/>
        <v>-104.70833333337441</v>
      </c>
      <c r="W547">
        <f t="shared" si="215"/>
        <v>-31.753</v>
      </c>
      <c r="X547">
        <f t="shared" si="216"/>
        <v>-32.155999999999999</v>
      </c>
      <c r="Y547">
        <f t="shared" si="222"/>
        <v>-31.761538461538461</v>
      </c>
      <c r="Z547">
        <f t="shared" si="223"/>
        <v>-32.17307692307692</v>
      </c>
      <c r="AP547">
        <v>2003.375</v>
      </c>
      <c r="AQ547">
        <v>378.5</v>
      </c>
      <c r="AR547">
        <f t="shared" si="218"/>
        <v>1362.1175039246468</v>
      </c>
      <c r="AS547">
        <f t="shared" si="220"/>
        <v>1362.039520589301</v>
      </c>
      <c r="AT547">
        <f t="shared" si="219"/>
        <v>1361.5817003628822</v>
      </c>
      <c r="AU547">
        <f t="shared" si="221"/>
        <v>1361.5340319814968</v>
      </c>
      <c r="BB547">
        <f t="shared" si="225"/>
        <v>1898.5416666666263</v>
      </c>
      <c r="BC547">
        <v>189807</v>
      </c>
      <c r="BD547">
        <v>-0.36</v>
      </c>
      <c r="BE547">
        <f t="shared" si="224"/>
        <v>-0.12</v>
      </c>
    </row>
    <row r="548" spans="1:57">
      <c r="A548">
        <f t="shared" si="226"/>
        <v>1901</v>
      </c>
      <c r="B548" t="s">
        <v>4</v>
      </c>
      <c r="C548">
        <f t="shared" si="217"/>
        <v>1901.3749999999588</v>
      </c>
      <c r="D548">
        <f>'NOAA-AMO-Raw'!F$46</f>
        <v>0.09</v>
      </c>
      <c r="K548">
        <f t="shared" si="227"/>
        <v>0</v>
      </c>
      <c r="N548">
        <f>[2]HadCRUT4!C549</f>
        <v>1895.3749999999588</v>
      </c>
      <c r="O548">
        <f>[2]HadCRUT4!D549</f>
        <v>-0.41499999999999998</v>
      </c>
      <c r="V548">
        <f t="shared" si="214"/>
        <v>-104.62500000004115</v>
      </c>
      <c r="W548">
        <f t="shared" si="215"/>
        <v>-31.765000000000001</v>
      </c>
      <c r="X548">
        <f t="shared" si="216"/>
        <v>-32.18</v>
      </c>
      <c r="Y548">
        <f t="shared" si="222"/>
        <v>-31.75046153846154</v>
      </c>
      <c r="Z548">
        <f t="shared" si="223"/>
        <v>-32.150923076923078</v>
      </c>
      <c r="AP548">
        <v>2003.4580000000001</v>
      </c>
      <c r="AQ548">
        <v>378.18</v>
      </c>
      <c r="AR548">
        <f t="shared" si="218"/>
        <v>1362.1096336996338</v>
      </c>
      <c r="AS548">
        <f t="shared" si="220"/>
        <v>1362.0465773054784</v>
      </c>
      <c r="AT548">
        <f t="shared" si="219"/>
        <v>1361.5768895800932</v>
      </c>
      <c r="AU548">
        <f t="shared" si="221"/>
        <v>1361.5383454958724</v>
      </c>
      <c r="BB548">
        <f t="shared" si="225"/>
        <v>1898.6249999999595</v>
      </c>
      <c r="BC548">
        <v>189808</v>
      </c>
      <c r="BD548">
        <v>0.43</v>
      </c>
      <c r="BE548">
        <f t="shared" si="224"/>
        <v>0.14333333333333334</v>
      </c>
    </row>
    <row r="549" spans="1:57">
      <c r="A549">
        <f t="shared" si="226"/>
        <v>1901</v>
      </c>
      <c r="B549" t="s">
        <v>5</v>
      </c>
      <c r="C549">
        <f t="shared" si="217"/>
        <v>1901.4583333332921</v>
      </c>
      <c r="D549">
        <f>'NOAA-AMO-Raw'!G$46</f>
        <v>0.22700000000000001</v>
      </c>
      <c r="K549">
        <f t="shared" si="227"/>
        <v>0</v>
      </c>
      <c r="N549">
        <f>[2]HadCRUT4!C550</f>
        <v>1895.4583333332921</v>
      </c>
      <c r="O549">
        <f>[2]HadCRUT4!D550</f>
        <v>-0.33200000000000002</v>
      </c>
      <c r="V549">
        <f t="shared" si="214"/>
        <v>-104.5416666667079</v>
      </c>
      <c r="W549">
        <f t="shared" si="215"/>
        <v>-31.682000000000002</v>
      </c>
      <c r="X549">
        <f t="shared" si="216"/>
        <v>-32.014000000000003</v>
      </c>
      <c r="Y549">
        <f t="shared" si="222"/>
        <v>-31.742461538461541</v>
      </c>
      <c r="Z549">
        <f t="shared" si="223"/>
        <v>-32.13492307692308</v>
      </c>
      <c r="AP549">
        <v>2003.5419999999999</v>
      </c>
      <c r="AQ549">
        <v>376.72</v>
      </c>
      <c r="AR549">
        <f t="shared" si="218"/>
        <v>1362.0737257980115</v>
      </c>
      <c r="AS549">
        <f t="shared" si="220"/>
        <v>1362.0528015940106</v>
      </c>
      <c r="AT549">
        <f t="shared" si="219"/>
        <v>1361.5549403836183</v>
      </c>
      <c r="AU549">
        <f t="shared" si="221"/>
        <v>1361.5421501774533</v>
      </c>
      <c r="BB549">
        <f t="shared" si="225"/>
        <v>1898.7083333332928</v>
      </c>
      <c r="BC549">
        <v>189809</v>
      </c>
      <c r="BD549">
        <v>0.28999999999999998</v>
      </c>
      <c r="BE549">
        <f t="shared" si="224"/>
        <v>9.6666666666666665E-2</v>
      </c>
    </row>
    <row r="550" spans="1:57">
      <c r="A550">
        <f t="shared" si="226"/>
        <v>1901</v>
      </c>
      <c r="B550" t="s">
        <v>6</v>
      </c>
      <c r="C550">
        <f t="shared" si="217"/>
        <v>1901.5416666666254</v>
      </c>
      <c r="D550">
        <f>'NOAA-AMO-Raw'!H$46</f>
        <v>0.193</v>
      </c>
      <c r="K550">
        <f t="shared" si="227"/>
        <v>0</v>
      </c>
      <c r="N550">
        <f>[2]HadCRUT4!C551</f>
        <v>1895.5416666666254</v>
      </c>
      <c r="O550">
        <f>[2]HadCRUT4!D551</f>
        <v>-0.35</v>
      </c>
      <c r="V550">
        <f t="shared" si="214"/>
        <v>-104.45833333337464</v>
      </c>
      <c r="W550">
        <f t="shared" si="215"/>
        <v>-31.700000000000003</v>
      </c>
      <c r="X550">
        <f t="shared" si="216"/>
        <v>-32.050000000000004</v>
      </c>
      <c r="Y550">
        <f t="shared" si="222"/>
        <v>-31.727615384615383</v>
      </c>
      <c r="Z550">
        <f t="shared" si="223"/>
        <v>-32.105230769230779</v>
      </c>
      <c r="AP550">
        <v>2003.625</v>
      </c>
      <c r="AQ550">
        <v>374.32</v>
      </c>
      <c r="AR550">
        <f t="shared" si="218"/>
        <v>1362.0146991104134</v>
      </c>
      <c r="AS550">
        <f t="shared" si="220"/>
        <v>1362.0584772370489</v>
      </c>
      <c r="AT550">
        <f t="shared" si="219"/>
        <v>1361.5188595127008</v>
      </c>
      <c r="AU550">
        <f t="shared" si="221"/>
        <v>1361.5456194919645</v>
      </c>
      <c r="BB550">
        <f t="shared" si="225"/>
        <v>1898.791666666626</v>
      </c>
      <c r="BC550">
        <v>189810</v>
      </c>
      <c r="BD550">
        <v>0.27</v>
      </c>
      <c r="BE550">
        <f t="shared" si="224"/>
        <v>9.0000000000000011E-2</v>
      </c>
    </row>
    <row r="551" spans="1:57">
      <c r="A551">
        <f t="shared" si="226"/>
        <v>1901</v>
      </c>
      <c r="B551" t="s">
        <v>7</v>
      </c>
      <c r="C551">
        <f t="shared" si="217"/>
        <v>1901.6249999999586</v>
      </c>
      <c r="D551">
        <f>'NOAA-AMO-Raw'!I$46</f>
        <v>0.191</v>
      </c>
      <c r="K551">
        <f t="shared" si="227"/>
        <v>0</v>
      </c>
      <c r="N551">
        <f>[2]HadCRUT4!C552</f>
        <v>1895.6249999999586</v>
      </c>
      <c r="O551">
        <f>[2]HadCRUT4!D552</f>
        <v>-0.26300000000000001</v>
      </c>
      <c r="V551">
        <f t="shared" si="214"/>
        <v>-104.37500000004138</v>
      </c>
      <c r="W551">
        <f t="shared" si="215"/>
        <v>-31.613000000000003</v>
      </c>
      <c r="X551">
        <f t="shared" si="216"/>
        <v>-31.876000000000001</v>
      </c>
      <c r="Y551">
        <f t="shared" si="222"/>
        <v>-31.706923076923083</v>
      </c>
      <c r="Z551">
        <f t="shared" si="223"/>
        <v>-32.063846153846164</v>
      </c>
      <c r="AP551">
        <v>2003.7080000000001</v>
      </c>
      <c r="AQ551">
        <v>373.2</v>
      </c>
      <c r="AR551">
        <f t="shared" si="218"/>
        <v>1361.9871533228677</v>
      </c>
      <c r="AS551">
        <f t="shared" si="220"/>
        <v>1362.0643609869985</v>
      </c>
      <c r="AT551">
        <f t="shared" si="219"/>
        <v>1361.5020217729393</v>
      </c>
      <c r="AU551">
        <f t="shared" si="221"/>
        <v>1361.5492160146748</v>
      </c>
      <c r="BB551">
        <f t="shared" si="225"/>
        <v>1898.8749999999593</v>
      </c>
      <c r="BC551">
        <v>189811</v>
      </c>
      <c r="BD551">
        <v>0.55000000000000004</v>
      </c>
      <c r="BE551">
        <f t="shared" si="224"/>
        <v>0.18333333333333335</v>
      </c>
    </row>
    <row r="552" spans="1:57">
      <c r="A552">
        <f t="shared" si="226"/>
        <v>1901</v>
      </c>
      <c r="B552" t="s">
        <v>8</v>
      </c>
      <c r="C552">
        <f t="shared" si="217"/>
        <v>1901.7083333332919</v>
      </c>
      <c r="D552">
        <f>'NOAA-AMO-Raw'!J$46</f>
        <v>1.2E-2</v>
      </c>
      <c r="K552">
        <f t="shared" si="227"/>
        <v>0</v>
      </c>
      <c r="N552">
        <f>[2]HadCRUT4!C553</f>
        <v>1895.7083333332919</v>
      </c>
      <c r="O552">
        <f>[2]HadCRUT4!D553</f>
        <v>-0.28399999999999997</v>
      </c>
      <c r="V552">
        <f t="shared" si="214"/>
        <v>-104.29166666670812</v>
      </c>
      <c r="W552">
        <f t="shared" si="215"/>
        <v>-31.634</v>
      </c>
      <c r="X552">
        <f t="shared" si="216"/>
        <v>-31.918000000000003</v>
      </c>
      <c r="Y552">
        <f t="shared" si="222"/>
        <v>-31.684000000000005</v>
      </c>
      <c r="Z552">
        <f t="shared" si="223"/>
        <v>-32.018000000000008</v>
      </c>
      <c r="AP552">
        <v>2003.7919999999999</v>
      </c>
      <c r="AQ552">
        <v>373.1</v>
      </c>
      <c r="AR552">
        <f t="shared" si="218"/>
        <v>1361.9846938775511</v>
      </c>
      <c r="AS552">
        <f t="shared" si="220"/>
        <v>1362.0717960793784</v>
      </c>
      <c r="AT552">
        <f t="shared" si="219"/>
        <v>1361.5005184033178</v>
      </c>
      <c r="AU552">
        <f t="shared" si="221"/>
        <v>1361.5537608166846</v>
      </c>
      <c r="BB552">
        <f t="shared" si="225"/>
        <v>1898.9583333332926</v>
      </c>
      <c r="BC552">
        <v>189812</v>
      </c>
      <c r="BD552">
        <v>0.6</v>
      </c>
      <c r="BE552">
        <f t="shared" si="224"/>
        <v>0.19999999999999998</v>
      </c>
    </row>
    <row r="553" spans="1:57">
      <c r="A553">
        <f t="shared" si="226"/>
        <v>1901</v>
      </c>
      <c r="B553" t="s">
        <v>9</v>
      </c>
      <c r="C553">
        <f t="shared" si="217"/>
        <v>1901.7916666666251</v>
      </c>
      <c r="D553">
        <f>'NOAA-AMO-Raw'!K$46</f>
        <v>-9.9000000000000005E-2</v>
      </c>
      <c r="K553">
        <f t="shared" si="227"/>
        <v>0</v>
      </c>
      <c r="N553">
        <f>[2]HadCRUT4!C554</f>
        <v>1895.7916666666251</v>
      </c>
      <c r="O553">
        <f>[2]HadCRUT4!D554</f>
        <v>-0.34100000000000003</v>
      </c>
      <c r="V553">
        <f t="shared" si="214"/>
        <v>-104.20833333337487</v>
      </c>
      <c r="W553">
        <f t="shared" si="215"/>
        <v>-31.691000000000003</v>
      </c>
      <c r="X553">
        <f t="shared" si="216"/>
        <v>-32.032000000000004</v>
      </c>
      <c r="Y553">
        <f t="shared" si="222"/>
        <v>-31.670153846153848</v>
      </c>
      <c r="Z553">
        <f t="shared" si="223"/>
        <v>-31.990307692307699</v>
      </c>
      <c r="AP553">
        <v>2003.875</v>
      </c>
      <c r="AQ553">
        <v>374.64</v>
      </c>
      <c r="AR553">
        <f t="shared" si="218"/>
        <v>1362.0225693354266</v>
      </c>
      <c r="AS553">
        <f t="shared" si="220"/>
        <v>1362.0772636155052</v>
      </c>
      <c r="AT553">
        <f t="shared" si="219"/>
        <v>1361.5236702954899</v>
      </c>
      <c r="AU553">
        <f t="shared" si="221"/>
        <v>1361.5571029229973</v>
      </c>
      <c r="BB553">
        <f t="shared" si="225"/>
        <v>1899.0416666666258</v>
      </c>
      <c r="BC553">
        <v>189901</v>
      </c>
      <c r="BD553">
        <v>0.08</v>
      </c>
      <c r="BE553">
        <f t="shared" si="224"/>
        <v>2.6666666666666668E-2</v>
      </c>
    </row>
    <row r="554" spans="1:57">
      <c r="A554">
        <f t="shared" si="226"/>
        <v>1901</v>
      </c>
      <c r="B554" t="s">
        <v>10</v>
      </c>
      <c r="C554">
        <f t="shared" si="217"/>
        <v>1901.8749999999584</v>
      </c>
      <c r="D554">
        <f>'NOAA-AMO-Raw'!L$46</f>
        <v>-7.0000000000000007E-2</v>
      </c>
      <c r="K554">
        <f t="shared" si="227"/>
        <v>0</v>
      </c>
      <c r="N554">
        <f>[2]HadCRUT4!C555</f>
        <v>1895.8749999999584</v>
      </c>
      <c r="O554">
        <f>[2]HadCRUT4!D555</f>
        <v>-0.29699999999999999</v>
      </c>
      <c r="V554">
        <f t="shared" si="214"/>
        <v>-104.12500000004161</v>
      </c>
      <c r="W554">
        <f t="shared" si="215"/>
        <v>-31.647000000000002</v>
      </c>
      <c r="X554">
        <f t="shared" si="216"/>
        <v>-31.944000000000003</v>
      </c>
      <c r="Y554">
        <f t="shared" si="222"/>
        <v>-31.654615384615383</v>
      </c>
      <c r="Z554">
        <f t="shared" si="223"/>
        <v>-31.959230769230771</v>
      </c>
      <c r="AP554">
        <v>2003.9580000000001</v>
      </c>
      <c r="AQ554">
        <v>375.93</v>
      </c>
      <c r="AR554">
        <f t="shared" si="218"/>
        <v>1362.0542961800106</v>
      </c>
      <c r="AS554">
        <f t="shared" si="220"/>
        <v>1362.0792690093788</v>
      </c>
      <c r="AT554">
        <f t="shared" si="219"/>
        <v>1361.543063763608</v>
      </c>
      <c r="AU554">
        <f t="shared" si="221"/>
        <v>1361.5583287474578</v>
      </c>
      <c r="BB554">
        <f t="shared" si="225"/>
        <v>1899.1249999999591</v>
      </c>
      <c r="BC554">
        <v>189902</v>
      </c>
      <c r="BD554">
        <v>-1.27</v>
      </c>
      <c r="BE554">
        <f t="shared" si="224"/>
        <v>-0.42333333333333334</v>
      </c>
    </row>
    <row r="555" spans="1:57">
      <c r="A555">
        <f t="shared" si="226"/>
        <v>1901</v>
      </c>
      <c r="B555" t="s">
        <v>11</v>
      </c>
      <c r="C555">
        <f t="shared" si="217"/>
        <v>1901.9583333332916</v>
      </c>
      <c r="D555">
        <f>'NOAA-AMO-Raw'!M$46</f>
        <v>-5.7000000000000002E-2</v>
      </c>
      <c r="K555">
        <f t="shared" si="227"/>
        <v>0</v>
      </c>
      <c r="N555">
        <f>[2]HadCRUT4!C556</f>
        <v>1895.9583333332916</v>
      </c>
      <c r="O555">
        <f>[2]HadCRUT4!D556</f>
        <v>-0.316</v>
      </c>
      <c r="V555">
        <f t="shared" si="214"/>
        <v>-104.04166666670835</v>
      </c>
      <c r="W555">
        <f t="shared" si="215"/>
        <v>-31.666</v>
      </c>
      <c r="X555">
        <f t="shared" si="216"/>
        <v>-31.982000000000003</v>
      </c>
      <c r="Y555">
        <f t="shared" si="222"/>
        <v>-31.631769230769233</v>
      </c>
      <c r="Z555">
        <f t="shared" si="223"/>
        <v>-31.913538461538465</v>
      </c>
      <c r="AP555">
        <v>2004.0419999999999</v>
      </c>
      <c r="AQ555">
        <v>377</v>
      </c>
      <c r="AR555">
        <f t="shared" si="218"/>
        <v>1362.080612244898</v>
      </c>
      <c r="AS555">
        <f t="shared" si="220"/>
        <v>1362.0781906372015</v>
      </c>
      <c r="AT555">
        <f t="shared" si="219"/>
        <v>1361.5591498185588</v>
      </c>
      <c r="AU555">
        <f t="shared" si="221"/>
        <v>1361.5576695777006</v>
      </c>
      <c r="BB555">
        <f t="shared" si="225"/>
        <v>1899.2083333332923</v>
      </c>
      <c r="BC555">
        <v>189903</v>
      </c>
      <c r="BD555">
        <v>-0.75</v>
      </c>
      <c r="BE555">
        <f t="shared" si="224"/>
        <v>-0.25</v>
      </c>
    </row>
    <row r="556" spans="1:57">
      <c r="A556">
        <f t="shared" si="226"/>
        <v>1902</v>
      </c>
      <c r="B556" t="s">
        <v>0</v>
      </c>
      <c r="C556">
        <f t="shared" si="217"/>
        <v>1902.0416666666249</v>
      </c>
      <c r="D556">
        <f>'NOAA-AMO-Raw'!B$47</f>
        <v>-0.108</v>
      </c>
      <c r="K556">
        <f t="shared" si="227"/>
        <v>0</v>
      </c>
      <c r="N556">
        <f>[2]HadCRUT4!C557</f>
        <v>1896.0416666666249</v>
      </c>
      <c r="O556">
        <f>[2]HadCRUT4!D557</f>
        <v>-0.214</v>
      </c>
      <c r="V556">
        <f t="shared" si="214"/>
        <v>-103.95833333337509</v>
      </c>
      <c r="W556">
        <f t="shared" si="215"/>
        <v>-31.564</v>
      </c>
      <c r="X556">
        <f t="shared" si="216"/>
        <v>-31.778000000000002</v>
      </c>
      <c r="Y556">
        <f t="shared" si="222"/>
        <v>-31.614692307692305</v>
      </c>
      <c r="Z556">
        <f t="shared" si="223"/>
        <v>-31.879384615384616</v>
      </c>
      <c r="AP556">
        <v>2004.125</v>
      </c>
      <c r="AQ556">
        <v>377.87</v>
      </c>
      <c r="AR556">
        <f t="shared" si="218"/>
        <v>1362.1020094191524</v>
      </c>
      <c r="AS556">
        <f t="shared" si="220"/>
        <v>1362.0771122650244</v>
      </c>
      <c r="AT556">
        <f t="shared" si="219"/>
        <v>1361.5722291342663</v>
      </c>
      <c r="AU556">
        <f t="shared" si="221"/>
        <v>1361.5570104079436</v>
      </c>
      <c r="BB556">
        <f t="shared" si="225"/>
        <v>1899.2916666666256</v>
      </c>
      <c r="BC556">
        <v>189904</v>
      </c>
      <c r="BD556">
        <v>-0.51</v>
      </c>
      <c r="BE556">
        <f t="shared" si="224"/>
        <v>-0.17</v>
      </c>
    </row>
    <row r="557" spans="1:57">
      <c r="A557">
        <f t="shared" si="226"/>
        <v>1902</v>
      </c>
      <c r="B557" t="s">
        <v>1</v>
      </c>
      <c r="C557">
        <f t="shared" si="217"/>
        <v>1902.1249999999582</v>
      </c>
      <c r="D557">
        <f>'NOAA-AMO-Raw'!C$47</f>
        <v>-2.4E-2</v>
      </c>
      <c r="K557">
        <f t="shared" si="227"/>
        <v>0</v>
      </c>
      <c r="N557">
        <f>[2]HadCRUT4!C558</f>
        <v>1896.1249999999582</v>
      </c>
      <c r="O557">
        <f>[2]HadCRUT4!D558</f>
        <v>-0.22500000000000001</v>
      </c>
      <c r="V557">
        <f t="shared" si="214"/>
        <v>-103.87500000004184</v>
      </c>
      <c r="W557">
        <f t="shared" si="215"/>
        <v>-31.575000000000003</v>
      </c>
      <c r="X557">
        <f t="shared" si="216"/>
        <v>-31.8</v>
      </c>
      <c r="Y557">
        <f t="shared" si="222"/>
        <v>-31.592692307692303</v>
      </c>
      <c r="Z557">
        <f t="shared" si="223"/>
        <v>-31.835384615384616</v>
      </c>
      <c r="AP557">
        <v>2004.2080000000001</v>
      </c>
      <c r="AQ557">
        <v>378.73</v>
      </c>
      <c r="AR557">
        <f t="shared" si="218"/>
        <v>1362.123160648875</v>
      </c>
      <c r="AS557">
        <f t="shared" si="220"/>
        <v>1362.0767149700118</v>
      </c>
      <c r="AT557">
        <f t="shared" si="219"/>
        <v>1361.5851581130119</v>
      </c>
      <c r="AU557">
        <f t="shared" si="221"/>
        <v>1361.5567675559275</v>
      </c>
      <c r="BB557">
        <f t="shared" si="225"/>
        <v>1899.3749999999588</v>
      </c>
      <c r="BC557">
        <v>189905</v>
      </c>
      <c r="BD557">
        <v>-1.07</v>
      </c>
      <c r="BE557">
        <f t="shared" si="224"/>
        <v>-0.35666666666666669</v>
      </c>
    </row>
    <row r="558" spans="1:57">
      <c r="A558">
        <f t="shared" si="226"/>
        <v>1902</v>
      </c>
      <c r="B558" t="s">
        <v>2</v>
      </c>
      <c r="C558">
        <f t="shared" si="217"/>
        <v>1902.2083333332914</v>
      </c>
      <c r="D558">
        <f>'NOAA-AMO-Raw'!D$47</f>
        <v>-1.4999999999999999E-2</v>
      </c>
      <c r="K558">
        <f t="shared" si="227"/>
        <v>0</v>
      </c>
      <c r="N558">
        <f>[2]HadCRUT4!C559</f>
        <v>1896.2083333332914</v>
      </c>
      <c r="O558">
        <f>[2]HadCRUT4!D559</f>
        <v>-0.38</v>
      </c>
      <c r="V558">
        <f t="shared" si="214"/>
        <v>-103.79166666670858</v>
      </c>
      <c r="W558">
        <f t="shared" si="215"/>
        <v>-31.73</v>
      </c>
      <c r="X558">
        <f t="shared" si="216"/>
        <v>-32.11</v>
      </c>
      <c r="Y558">
        <f t="shared" si="222"/>
        <v>-31.580923076923074</v>
      </c>
      <c r="Z558">
        <f t="shared" si="223"/>
        <v>-31.811846153846155</v>
      </c>
      <c r="AP558">
        <v>2004.2919999999999</v>
      </c>
      <c r="AQ558">
        <v>380.41</v>
      </c>
      <c r="AR558">
        <f t="shared" si="218"/>
        <v>1362.1644793301937</v>
      </c>
      <c r="AS558">
        <f t="shared" si="220"/>
        <v>1362.0790609024675</v>
      </c>
      <c r="AT558">
        <f t="shared" si="219"/>
        <v>1361.6104147226542</v>
      </c>
      <c r="AU558">
        <f t="shared" si="221"/>
        <v>1361.558201539259</v>
      </c>
      <c r="BB558">
        <f t="shared" si="225"/>
        <v>1899.4583333332921</v>
      </c>
      <c r="BC558">
        <v>189906</v>
      </c>
      <c r="BD558">
        <v>-1.48</v>
      </c>
      <c r="BE558">
        <f t="shared" si="224"/>
        <v>-0.49333333333333335</v>
      </c>
    </row>
    <row r="559" spans="1:57">
      <c r="A559">
        <f t="shared" si="226"/>
        <v>1902</v>
      </c>
      <c r="B559" t="s">
        <v>3</v>
      </c>
      <c r="C559">
        <f t="shared" si="217"/>
        <v>1902.2916666666247</v>
      </c>
      <c r="D559">
        <f>'NOAA-AMO-Raw'!E$47</f>
        <v>-0.14099999999999999</v>
      </c>
      <c r="K559">
        <f t="shared" si="227"/>
        <v>0</v>
      </c>
      <c r="N559">
        <f>[2]HadCRUT4!C560</f>
        <v>1896.2916666666247</v>
      </c>
      <c r="O559">
        <f>[2]HadCRUT4!D560</f>
        <v>-0.34200000000000003</v>
      </c>
      <c r="V559">
        <f t="shared" si="214"/>
        <v>-103.70833333337532</v>
      </c>
      <c r="W559">
        <f t="shared" si="215"/>
        <v>-31.692</v>
      </c>
      <c r="X559">
        <f t="shared" si="216"/>
        <v>-32.033999999999999</v>
      </c>
      <c r="Y559">
        <f t="shared" si="222"/>
        <v>-31.568923076923078</v>
      </c>
      <c r="Z559">
        <f t="shared" si="223"/>
        <v>-31.787846153846154</v>
      </c>
      <c r="AP559">
        <v>2004.375</v>
      </c>
      <c r="AQ559">
        <v>380.63</v>
      </c>
      <c r="AR559">
        <f t="shared" si="218"/>
        <v>1362.16989010989</v>
      </c>
      <c r="AS559">
        <f t="shared" si="220"/>
        <v>1362.0844149257339</v>
      </c>
      <c r="AT559">
        <f t="shared" si="219"/>
        <v>1361.6137221358215</v>
      </c>
      <c r="AU559">
        <f t="shared" si="221"/>
        <v>1361.5614742592811</v>
      </c>
      <c r="BB559">
        <f t="shared" si="225"/>
        <v>1899.5416666666254</v>
      </c>
      <c r="BC559">
        <v>189907</v>
      </c>
      <c r="BD559">
        <v>-0.14000000000000001</v>
      </c>
      <c r="BE559">
        <f t="shared" si="224"/>
        <v>-4.6666666666666669E-2</v>
      </c>
    </row>
    <row r="560" spans="1:57">
      <c r="A560">
        <f t="shared" si="226"/>
        <v>1902</v>
      </c>
      <c r="B560" t="s">
        <v>4</v>
      </c>
      <c r="C560">
        <f t="shared" si="217"/>
        <v>1902.3749999999579</v>
      </c>
      <c r="D560">
        <f>'NOAA-AMO-Raw'!F$47</f>
        <v>-8.2000000000000003E-2</v>
      </c>
      <c r="K560">
        <f t="shared" si="227"/>
        <v>0</v>
      </c>
      <c r="N560">
        <f>[2]HadCRUT4!C561</f>
        <v>1896.3749999999579</v>
      </c>
      <c r="O560">
        <f>[2]HadCRUT4!D561</f>
        <v>-0.20100000000000001</v>
      </c>
      <c r="V560">
        <f t="shared" si="214"/>
        <v>-103.62500000004206</v>
      </c>
      <c r="W560">
        <f t="shared" si="215"/>
        <v>-31.551000000000002</v>
      </c>
      <c r="X560">
        <f t="shared" si="216"/>
        <v>-31.752000000000002</v>
      </c>
      <c r="Y560">
        <f t="shared" si="222"/>
        <v>-31.564461538461536</v>
      </c>
      <c r="Z560">
        <f t="shared" si="223"/>
        <v>-31.778923076923078</v>
      </c>
      <c r="AP560">
        <v>2004.4580000000001</v>
      </c>
      <c r="AQ560">
        <v>379.56</v>
      </c>
      <c r="AR560">
        <f t="shared" si="218"/>
        <v>1362.1435740450027</v>
      </c>
      <c r="AS560">
        <f t="shared" si="220"/>
        <v>1362.0897311113795</v>
      </c>
      <c r="AT560">
        <f t="shared" si="219"/>
        <v>1361.5976360808709</v>
      </c>
      <c r="AU560">
        <f t="shared" si="221"/>
        <v>1361.5647238505403</v>
      </c>
      <c r="BB560">
        <f t="shared" si="225"/>
        <v>1899.6249999999586</v>
      </c>
      <c r="BC560">
        <v>189908</v>
      </c>
      <c r="BD560">
        <v>0.32</v>
      </c>
      <c r="BE560">
        <f t="shared" si="224"/>
        <v>0.10666666666666667</v>
      </c>
    </row>
    <row r="561" spans="1:57">
      <c r="A561">
        <f t="shared" si="226"/>
        <v>1902</v>
      </c>
      <c r="B561" t="s">
        <v>5</v>
      </c>
      <c r="C561">
        <f t="shared" si="217"/>
        <v>1902.4583333332912</v>
      </c>
      <c r="D561">
        <f>'NOAA-AMO-Raw'!G$47</f>
        <v>-0.24299999999999999</v>
      </c>
      <c r="K561">
        <f t="shared" si="227"/>
        <v>0</v>
      </c>
      <c r="N561">
        <f>[2]HadCRUT4!C562</f>
        <v>1896.4583333332912</v>
      </c>
      <c r="O561">
        <f>[2]HadCRUT4!D562</f>
        <v>-0.11799999999999999</v>
      </c>
      <c r="V561">
        <f t="shared" si="214"/>
        <v>-103.54166666670881</v>
      </c>
      <c r="W561">
        <f t="shared" si="215"/>
        <v>-31.468</v>
      </c>
      <c r="X561">
        <f t="shared" si="216"/>
        <v>-31.586000000000002</v>
      </c>
      <c r="Y561">
        <f t="shared" si="222"/>
        <v>-31.543923076923075</v>
      </c>
      <c r="Z561">
        <f t="shared" si="223"/>
        <v>-31.737846153846156</v>
      </c>
      <c r="AP561">
        <v>2004.5419999999999</v>
      </c>
      <c r="AQ561">
        <v>377.61</v>
      </c>
      <c r="AR561">
        <f t="shared" si="218"/>
        <v>1362.0956148613293</v>
      </c>
      <c r="AS561">
        <f t="shared" si="220"/>
        <v>1362.0945364891518</v>
      </c>
      <c r="AT561">
        <f t="shared" si="219"/>
        <v>1361.5683203732503</v>
      </c>
      <c r="AU561">
        <f t="shared" si="221"/>
        <v>1361.5676612034929</v>
      </c>
      <c r="BB561">
        <f t="shared" si="225"/>
        <v>1899.7083333332919</v>
      </c>
      <c r="BC561">
        <v>189909</v>
      </c>
      <c r="BD561">
        <v>0.35</v>
      </c>
      <c r="BE561">
        <f t="shared" si="224"/>
        <v>0.11666666666666665</v>
      </c>
    </row>
    <row r="562" spans="1:57">
      <c r="A562">
        <f t="shared" si="226"/>
        <v>1902</v>
      </c>
      <c r="B562" t="s">
        <v>6</v>
      </c>
      <c r="C562">
        <f t="shared" si="217"/>
        <v>1902.5416666666245</v>
      </c>
      <c r="D562">
        <f>'NOAA-AMO-Raw'!H$47</f>
        <v>-0.28299999999999997</v>
      </c>
      <c r="K562">
        <f t="shared" si="227"/>
        <v>0</v>
      </c>
      <c r="N562">
        <f>[2]HadCRUT4!C563</f>
        <v>1896.5416666666245</v>
      </c>
      <c r="O562">
        <f>[2]HadCRUT4!D563</f>
        <v>-0.11</v>
      </c>
      <c r="V562">
        <f t="shared" si="214"/>
        <v>-103.45833333337555</v>
      </c>
      <c r="W562">
        <f t="shared" si="215"/>
        <v>-31.46</v>
      </c>
      <c r="X562">
        <f t="shared" si="216"/>
        <v>-31.57</v>
      </c>
      <c r="Y562">
        <f t="shared" si="222"/>
        <v>-31.535</v>
      </c>
      <c r="Z562">
        <f t="shared" si="223"/>
        <v>-31.720000000000006</v>
      </c>
      <c r="AP562">
        <v>2004.625</v>
      </c>
      <c r="AQ562">
        <v>376.15</v>
      </c>
      <c r="AR562">
        <f t="shared" si="218"/>
        <v>1362.059706959707</v>
      </c>
      <c r="AS562">
        <f t="shared" si="220"/>
        <v>1362.0997580807473</v>
      </c>
      <c r="AT562">
        <f t="shared" si="219"/>
        <v>1361.5463711767754</v>
      </c>
      <c r="AU562">
        <f t="shared" si="221"/>
        <v>1361.5708529728436</v>
      </c>
      <c r="BB562">
        <f t="shared" si="225"/>
        <v>1899.7916666666251</v>
      </c>
      <c r="BC562">
        <v>189910</v>
      </c>
      <c r="BD562">
        <v>-0.37</v>
      </c>
      <c r="BE562">
        <f t="shared" si="224"/>
        <v>-0.12333333333333334</v>
      </c>
    </row>
    <row r="563" spans="1:57">
      <c r="A563">
        <f t="shared" si="226"/>
        <v>1902</v>
      </c>
      <c r="B563" t="s">
        <v>7</v>
      </c>
      <c r="C563">
        <f t="shared" si="217"/>
        <v>1902.6249999999577</v>
      </c>
      <c r="D563">
        <f>'NOAA-AMO-Raw'!I$47</f>
        <v>-0.16300000000000001</v>
      </c>
      <c r="K563">
        <f t="shared" si="227"/>
        <v>0</v>
      </c>
      <c r="N563">
        <f>[2]HadCRUT4!C564</f>
        <v>1896.6249999999577</v>
      </c>
      <c r="O563">
        <f>[2]HadCRUT4!D564</f>
        <v>-6.4000000000000001E-2</v>
      </c>
      <c r="V563">
        <f t="shared" si="214"/>
        <v>-103.37500000004229</v>
      </c>
      <c r="W563">
        <f t="shared" si="215"/>
        <v>-31.414000000000001</v>
      </c>
      <c r="X563">
        <f t="shared" si="216"/>
        <v>-31.478000000000002</v>
      </c>
      <c r="Y563">
        <f t="shared" si="222"/>
        <v>-31.52823076923077</v>
      </c>
      <c r="Z563">
        <f t="shared" si="223"/>
        <v>-31.706461538461539</v>
      </c>
      <c r="AP563">
        <v>2004.7080000000001</v>
      </c>
      <c r="AQ563">
        <v>374.11</v>
      </c>
      <c r="AR563">
        <f t="shared" si="218"/>
        <v>1362.0095342752486</v>
      </c>
      <c r="AS563">
        <f t="shared" si="220"/>
        <v>1362.1059445316591</v>
      </c>
      <c r="AT563">
        <f t="shared" si="219"/>
        <v>1361.5157024364955</v>
      </c>
      <c r="AU563">
        <f t="shared" si="221"/>
        <v>1361.5746345256607</v>
      </c>
      <c r="BB563">
        <f t="shared" si="225"/>
        <v>1899.8749999999584</v>
      </c>
      <c r="BC563">
        <v>189911</v>
      </c>
      <c r="BD563">
        <v>0.3</v>
      </c>
      <c r="BE563">
        <f t="shared" si="224"/>
        <v>9.9999999999999992E-2</v>
      </c>
    </row>
    <row r="564" spans="1:57">
      <c r="A564">
        <f t="shared" si="226"/>
        <v>1902</v>
      </c>
      <c r="B564" t="s">
        <v>8</v>
      </c>
      <c r="C564">
        <f t="shared" si="217"/>
        <v>1902.708333333291</v>
      </c>
      <c r="D564">
        <f>'NOAA-AMO-Raw'!J$47</f>
        <v>7.0000000000000001E-3</v>
      </c>
      <c r="K564">
        <f t="shared" si="227"/>
        <v>0</v>
      </c>
      <c r="N564">
        <f>[2]HadCRUT4!C565</f>
        <v>1896.708333333291</v>
      </c>
      <c r="O564">
        <f>[2]HadCRUT4!D565</f>
        <v>-0.11</v>
      </c>
      <c r="V564">
        <f t="shared" si="214"/>
        <v>-103.29166666670903</v>
      </c>
      <c r="W564">
        <f t="shared" si="215"/>
        <v>-31.46</v>
      </c>
      <c r="X564">
        <f t="shared" si="216"/>
        <v>-31.57</v>
      </c>
      <c r="Y564">
        <f t="shared" si="222"/>
        <v>-31.532000000000004</v>
      </c>
      <c r="Z564">
        <f t="shared" si="223"/>
        <v>-31.714000000000002</v>
      </c>
      <c r="AP564">
        <v>2004.7919999999999</v>
      </c>
      <c r="AQ564">
        <v>374.44</v>
      </c>
      <c r="AR564">
        <f t="shared" si="218"/>
        <v>1362.0176504447934</v>
      </c>
      <c r="AS564">
        <f t="shared" si="220"/>
        <v>1362.112509358773</v>
      </c>
      <c r="AT564">
        <f t="shared" si="219"/>
        <v>1361.5206635562467</v>
      </c>
      <c r="AU564">
        <f t="shared" si="221"/>
        <v>1361.5786473661121</v>
      </c>
      <c r="BB564">
        <f t="shared" si="225"/>
        <v>1899.9583333332916</v>
      </c>
      <c r="BC564">
        <v>189912</v>
      </c>
      <c r="BD564">
        <v>0.32</v>
      </c>
      <c r="BE564">
        <f t="shared" si="224"/>
        <v>0.10666666666666667</v>
      </c>
    </row>
    <row r="565" spans="1:57">
      <c r="A565">
        <f t="shared" si="226"/>
        <v>1902</v>
      </c>
      <c r="B565" t="s">
        <v>9</v>
      </c>
      <c r="C565">
        <f t="shared" si="217"/>
        <v>1902.7916666666242</v>
      </c>
      <c r="D565">
        <f>'NOAA-AMO-Raw'!K$47</f>
        <v>2.4E-2</v>
      </c>
      <c r="K565">
        <f t="shared" si="227"/>
        <v>0</v>
      </c>
      <c r="N565">
        <f>[2]HadCRUT4!C566</f>
        <v>1896.7916666666242</v>
      </c>
      <c r="O565">
        <f>[2]HadCRUT4!D566</f>
        <v>-0.128</v>
      </c>
      <c r="V565">
        <f t="shared" si="214"/>
        <v>-103.20833333337578</v>
      </c>
      <c r="W565">
        <f t="shared" si="215"/>
        <v>-31.478000000000002</v>
      </c>
      <c r="X565">
        <f t="shared" si="216"/>
        <v>-31.606000000000002</v>
      </c>
      <c r="Y565">
        <f t="shared" si="222"/>
        <v>-31.508384615384617</v>
      </c>
      <c r="Z565">
        <f t="shared" si="223"/>
        <v>-31.66676923076923</v>
      </c>
      <c r="AP565">
        <v>2004.875</v>
      </c>
      <c r="AQ565">
        <v>375.93</v>
      </c>
      <c r="AR565">
        <f t="shared" si="218"/>
        <v>1362.0542961800106</v>
      </c>
      <c r="AS565">
        <f t="shared" si="220"/>
        <v>1362.1164066336594</v>
      </c>
      <c r="AT565">
        <f t="shared" si="219"/>
        <v>1361.543063763608</v>
      </c>
      <c r="AU565">
        <f t="shared" si="221"/>
        <v>1361.5810296287432</v>
      </c>
      <c r="BB565">
        <f t="shared" si="225"/>
        <v>1900.0416666666249</v>
      </c>
      <c r="BC565">
        <v>190001</v>
      </c>
      <c r="BD565">
        <v>0.81</v>
      </c>
      <c r="BE565">
        <f t="shared" si="224"/>
        <v>0.27</v>
      </c>
    </row>
    <row r="566" spans="1:57">
      <c r="A566">
        <f t="shared" si="226"/>
        <v>1902</v>
      </c>
      <c r="B566" t="s">
        <v>10</v>
      </c>
      <c r="C566">
        <f t="shared" si="217"/>
        <v>1902.8749999999575</v>
      </c>
      <c r="D566">
        <f>'NOAA-AMO-Raw'!L$47</f>
        <v>-0.109</v>
      </c>
      <c r="K566">
        <f t="shared" si="227"/>
        <v>0</v>
      </c>
      <c r="N566">
        <f>[2]HadCRUT4!C567</f>
        <v>1896.8749999999575</v>
      </c>
      <c r="O566">
        <f>[2]HadCRUT4!D567</f>
        <v>-0.28299999999999997</v>
      </c>
      <c r="V566">
        <f t="shared" si="214"/>
        <v>-103.12500000004252</v>
      </c>
      <c r="W566">
        <f t="shared" si="215"/>
        <v>-31.633000000000003</v>
      </c>
      <c r="X566">
        <f t="shared" si="216"/>
        <v>-31.916</v>
      </c>
      <c r="Y566">
        <f t="shared" si="222"/>
        <v>-31.48469230769231</v>
      </c>
      <c r="Z566">
        <f t="shared" si="223"/>
        <v>-31.619384615384618</v>
      </c>
      <c r="AP566">
        <v>2004.9580000000001</v>
      </c>
      <c r="AQ566">
        <v>377.45</v>
      </c>
      <c r="AR566">
        <f t="shared" si="218"/>
        <v>1362.0916797488226</v>
      </c>
      <c r="AS566">
        <f t="shared" si="220"/>
        <v>1362.1193768868495</v>
      </c>
      <c r="AT566">
        <f t="shared" si="219"/>
        <v>1361.5659149818557</v>
      </c>
      <c r="AU566">
        <f t="shared" si="221"/>
        <v>1361.5828452366709</v>
      </c>
      <c r="BB566">
        <f t="shared" si="225"/>
        <v>1900.1249999999582</v>
      </c>
      <c r="BC566">
        <v>190002</v>
      </c>
      <c r="BD566">
        <v>0.2</v>
      </c>
      <c r="BE566">
        <f t="shared" si="224"/>
        <v>6.6666666666666666E-2</v>
      </c>
    </row>
    <row r="567" spans="1:57">
      <c r="A567">
        <f t="shared" si="226"/>
        <v>1902</v>
      </c>
      <c r="B567" t="s">
        <v>11</v>
      </c>
      <c r="C567">
        <f t="shared" si="217"/>
        <v>1902.9583333332907</v>
      </c>
      <c r="D567">
        <f>'NOAA-AMO-Raw'!M$47</f>
        <v>-7.8E-2</v>
      </c>
      <c r="K567">
        <f t="shared" si="227"/>
        <v>0</v>
      </c>
      <c r="N567">
        <f>[2]HadCRUT4!C568</f>
        <v>1896.9583333332907</v>
      </c>
      <c r="O567">
        <f>[2]HadCRUT4!D568</f>
        <v>-0.03</v>
      </c>
      <c r="V567">
        <f t="shared" si="214"/>
        <v>-103.04166666670926</v>
      </c>
      <c r="W567">
        <f t="shared" si="215"/>
        <v>-31.380000000000003</v>
      </c>
      <c r="X567">
        <f t="shared" si="216"/>
        <v>-31.41</v>
      </c>
      <c r="Y567">
        <f t="shared" si="222"/>
        <v>-31.481692307692313</v>
      </c>
      <c r="Z567">
        <f t="shared" si="223"/>
        <v>-31.613384615384614</v>
      </c>
      <c r="AP567">
        <v>2005.0419999999999</v>
      </c>
      <c r="AQ567">
        <v>378.47</v>
      </c>
      <c r="AR567">
        <f t="shared" si="218"/>
        <v>1362.1167660910519</v>
      </c>
      <c r="AS567">
        <f t="shared" si="220"/>
        <v>1362.1216849816849</v>
      </c>
      <c r="AT567">
        <f t="shared" si="219"/>
        <v>1361.5812493519957</v>
      </c>
      <c r="AU567">
        <f t="shared" si="221"/>
        <v>1361.5842560912388</v>
      </c>
      <c r="BB567">
        <f t="shared" si="225"/>
        <v>1900.2083333332914</v>
      </c>
      <c r="BC567">
        <v>190003</v>
      </c>
      <c r="BD567">
        <v>0.61</v>
      </c>
      <c r="BE567">
        <f t="shared" si="224"/>
        <v>0.20333333333333334</v>
      </c>
    </row>
    <row r="568" spans="1:57">
      <c r="A568">
        <f t="shared" si="226"/>
        <v>1903</v>
      </c>
      <c r="B568" t="s">
        <v>0</v>
      </c>
      <c r="C568">
        <f t="shared" si="217"/>
        <v>1903.041666666624</v>
      </c>
      <c r="D568">
        <f>'NOAA-AMO-Raw'!B$48</f>
        <v>-3.4000000000000002E-2</v>
      </c>
      <c r="K568">
        <f t="shared" si="227"/>
        <v>0</v>
      </c>
      <c r="N568">
        <f>[2]HadCRUT4!C569</f>
        <v>1897.041666666624</v>
      </c>
      <c r="O568">
        <f>[2]HadCRUT4!D569</f>
        <v>-0.2</v>
      </c>
      <c r="V568">
        <f t="shared" si="214"/>
        <v>-102.958333333376</v>
      </c>
      <c r="W568">
        <f t="shared" si="215"/>
        <v>-31.55</v>
      </c>
      <c r="X568">
        <f t="shared" si="216"/>
        <v>-31.75</v>
      </c>
      <c r="Y568">
        <f t="shared" si="222"/>
        <v>-31.485076923076925</v>
      </c>
      <c r="Z568">
        <f t="shared" si="223"/>
        <v>-31.620153846153844</v>
      </c>
      <c r="AP568">
        <v>2005.125</v>
      </c>
      <c r="AQ568">
        <v>379.76</v>
      </c>
      <c r="AR568">
        <f t="shared" si="218"/>
        <v>1362.1484929356359</v>
      </c>
      <c r="AS568">
        <f t="shared" si="220"/>
        <v>1362.1238038884194</v>
      </c>
      <c r="AT568">
        <f t="shared" si="219"/>
        <v>1361.600642820114</v>
      </c>
      <c r="AU568">
        <f t="shared" si="221"/>
        <v>1361.5855513019899</v>
      </c>
      <c r="BB568">
        <f t="shared" si="225"/>
        <v>1900.2916666666247</v>
      </c>
      <c r="BC568">
        <v>190004</v>
      </c>
      <c r="BD568">
        <v>1.85</v>
      </c>
      <c r="BE568">
        <f t="shared" si="224"/>
        <v>0.6166666666666667</v>
      </c>
    </row>
    <row r="569" spans="1:57">
      <c r="A569">
        <f t="shared" si="226"/>
        <v>1903</v>
      </c>
      <c r="B569" t="s">
        <v>1</v>
      </c>
      <c r="C569">
        <f t="shared" si="217"/>
        <v>1903.1249999999573</v>
      </c>
      <c r="D569">
        <f>'NOAA-AMO-Raw'!C$48</f>
        <v>6.0999999999999999E-2</v>
      </c>
      <c r="K569">
        <f t="shared" si="227"/>
        <v>0</v>
      </c>
      <c r="N569">
        <f>[2]HadCRUT4!C570</f>
        <v>1897.1249999999573</v>
      </c>
      <c r="O569">
        <f>[2]HadCRUT4!D570</f>
        <v>-0.126</v>
      </c>
      <c r="V569">
        <f t="shared" si="214"/>
        <v>-102.87500000004275</v>
      </c>
      <c r="W569">
        <f t="shared" si="215"/>
        <v>-31.476000000000003</v>
      </c>
      <c r="X569">
        <f t="shared" si="216"/>
        <v>-31.602</v>
      </c>
      <c r="Y569">
        <f t="shared" si="222"/>
        <v>-31.488461538461539</v>
      </c>
      <c r="Z569">
        <f t="shared" si="223"/>
        <v>-31.626923076923074</v>
      </c>
      <c r="AP569">
        <v>2005.2080000000001</v>
      </c>
      <c r="AQ569">
        <v>381.14</v>
      </c>
      <c r="AR569">
        <f t="shared" si="218"/>
        <v>1362.1824332810047</v>
      </c>
      <c r="AS569">
        <f t="shared" si="220"/>
        <v>1362.1247687477357</v>
      </c>
      <c r="AT569">
        <f t="shared" si="219"/>
        <v>1361.6213893208915</v>
      </c>
      <c r="AU569">
        <f t="shared" si="221"/>
        <v>1361.5861410854568</v>
      </c>
      <c r="BB569">
        <f t="shared" si="225"/>
        <v>1900.3749999999579</v>
      </c>
      <c r="BC569">
        <v>190005</v>
      </c>
      <c r="BD569">
        <v>1.49</v>
      </c>
      <c r="BE569">
        <f t="shared" si="224"/>
        <v>0.49666666666666665</v>
      </c>
    </row>
    <row r="570" spans="1:57">
      <c r="A570">
        <f t="shared" si="226"/>
        <v>1903</v>
      </c>
      <c r="B570" t="s">
        <v>2</v>
      </c>
      <c r="C570">
        <f t="shared" si="217"/>
        <v>1903.2083333332905</v>
      </c>
      <c r="D570">
        <f>'NOAA-AMO-Raw'!D$48</f>
        <v>-5.0999999999999997E-2</v>
      </c>
      <c r="K570">
        <f t="shared" si="227"/>
        <v>0</v>
      </c>
      <c r="N570">
        <f>[2]HadCRUT4!C571</f>
        <v>1897.2083333332905</v>
      </c>
      <c r="O570">
        <f>[2]HadCRUT4!D571</f>
        <v>-0.27400000000000002</v>
      </c>
      <c r="V570">
        <f t="shared" si="214"/>
        <v>-102.79166666670949</v>
      </c>
      <c r="W570">
        <f t="shared" si="215"/>
        <v>-31.624000000000002</v>
      </c>
      <c r="X570">
        <f t="shared" si="216"/>
        <v>-31.898000000000003</v>
      </c>
      <c r="Y570">
        <f t="shared" si="222"/>
        <v>-31.49415384615385</v>
      </c>
      <c r="Z570">
        <f t="shared" si="223"/>
        <v>-31.638307692307688</v>
      </c>
      <c r="AP570">
        <v>2005.2919999999999</v>
      </c>
      <c r="AQ570">
        <v>382.2</v>
      </c>
      <c r="AR570">
        <f t="shared" si="218"/>
        <v>1362.2085034013605</v>
      </c>
      <c r="AS570">
        <f t="shared" si="220"/>
        <v>1362.130198446242</v>
      </c>
      <c r="AT570">
        <f t="shared" si="219"/>
        <v>1361.6373250388801</v>
      </c>
      <c r="AU570">
        <f t="shared" si="221"/>
        <v>1361.5894600630058</v>
      </c>
      <c r="BB570">
        <f t="shared" si="225"/>
        <v>1900.4583333332912</v>
      </c>
      <c r="BC570">
        <v>190006</v>
      </c>
      <c r="BD570">
        <v>1.23</v>
      </c>
      <c r="BE570">
        <f t="shared" si="224"/>
        <v>0.41</v>
      </c>
    </row>
    <row r="571" spans="1:57">
      <c r="A571">
        <f t="shared" si="226"/>
        <v>1903</v>
      </c>
      <c r="B571" t="s">
        <v>3</v>
      </c>
      <c r="C571">
        <f t="shared" si="217"/>
        <v>1903.2916666666238</v>
      </c>
      <c r="D571">
        <f>'NOAA-AMO-Raw'!E$48</f>
        <v>-6.2E-2</v>
      </c>
      <c r="K571">
        <f t="shared" si="227"/>
        <v>0</v>
      </c>
      <c r="N571">
        <f>[2]HadCRUT4!C572</f>
        <v>1897.2916666666238</v>
      </c>
      <c r="O571">
        <f>[2]HadCRUT4!D572</f>
        <v>-7.2999999999999995E-2</v>
      </c>
      <c r="V571">
        <f t="shared" si="214"/>
        <v>-102.70833333337623</v>
      </c>
      <c r="W571">
        <f t="shared" si="215"/>
        <v>-31.423000000000002</v>
      </c>
      <c r="X571">
        <f t="shared" si="216"/>
        <v>-31.496000000000002</v>
      </c>
      <c r="Y571">
        <f t="shared" si="222"/>
        <v>-31.505615384615389</v>
      </c>
      <c r="Z571">
        <f t="shared" si="223"/>
        <v>-31.661230769230766</v>
      </c>
      <c r="AP571">
        <v>2005.375</v>
      </c>
      <c r="AQ571">
        <v>382.47</v>
      </c>
      <c r="AR571">
        <f t="shared" si="218"/>
        <v>1362.2151439037154</v>
      </c>
      <c r="AS571">
        <f t="shared" si="220"/>
        <v>1362.1374821881413</v>
      </c>
      <c r="AT571">
        <f t="shared" si="219"/>
        <v>1361.6413841368583</v>
      </c>
      <c r="AU571">
        <f t="shared" si="221"/>
        <v>1361.593912349962</v>
      </c>
      <c r="BB571">
        <f t="shared" si="225"/>
        <v>1900.5416666666245</v>
      </c>
      <c r="BC571">
        <v>190007</v>
      </c>
      <c r="BD571">
        <v>1.07</v>
      </c>
      <c r="BE571">
        <f t="shared" si="224"/>
        <v>0.35666666666666669</v>
      </c>
    </row>
    <row r="572" spans="1:57">
      <c r="A572">
        <f t="shared" si="226"/>
        <v>1903</v>
      </c>
      <c r="B572" t="s">
        <v>4</v>
      </c>
      <c r="C572">
        <f t="shared" si="217"/>
        <v>1903.374999999957</v>
      </c>
      <c r="D572">
        <f>'NOAA-AMO-Raw'!F$48</f>
        <v>-0.13700000000000001</v>
      </c>
      <c r="K572">
        <f t="shared" si="227"/>
        <v>0</v>
      </c>
      <c r="N572">
        <f>[2]HadCRUT4!C573</f>
        <v>1897.374999999957</v>
      </c>
      <c r="O572">
        <f>[2]HadCRUT4!D573</f>
        <v>-3.4000000000000002E-2</v>
      </c>
      <c r="V572">
        <f t="shared" si="214"/>
        <v>-102.62500000004297</v>
      </c>
      <c r="W572">
        <f t="shared" si="215"/>
        <v>-31.384</v>
      </c>
      <c r="X572">
        <f t="shared" si="216"/>
        <v>-31.418000000000003</v>
      </c>
      <c r="Y572">
        <f t="shared" si="222"/>
        <v>-31.530769230769234</v>
      </c>
      <c r="Z572">
        <f t="shared" si="223"/>
        <v>-31.71153846153846</v>
      </c>
      <c r="AP572">
        <v>2005.4580000000001</v>
      </c>
      <c r="AQ572">
        <v>382.2</v>
      </c>
      <c r="AR572">
        <f t="shared" si="218"/>
        <v>1362.2085034013605</v>
      </c>
      <c r="AS572">
        <f t="shared" si="220"/>
        <v>1362.1450307933824</v>
      </c>
      <c r="AT572">
        <f t="shared" si="219"/>
        <v>1361.6373250388801</v>
      </c>
      <c r="AU572">
        <f t="shared" si="221"/>
        <v>1361.5985265382621</v>
      </c>
      <c r="BB572">
        <f t="shared" si="225"/>
        <v>1900.6249999999577</v>
      </c>
      <c r="BC572">
        <v>190008</v>
      </c>
      <c r="BD572">
        <v>1.1499999999999999</v>
      </c>
      <c r="BE572">
        <f t="shared" si="224"/>
        <v>0.3833333333333333</v>
      </c>
    </row>
    <row r="573" spans="1:57">
      <c r="A573">
        <f t="shared" si="226"/>
        <v>1903</v>
      </c>
      <c r="B573" t="s">
        <v>5</v>
      </c>
      <c r="C573">
        <f t="shared" si="217"/>
        <v>1903.4583333332903</v>
      </c>
      <c r="D573">
        <f>'NOAA-AMO-Raw'!G$48</f>
        <v>-0.16900000000000001</v>
      </c>
      <c r="K573">
        <f t="shared" si="227"/>
        <v>0</v>
      </c>
      <c r="N573">
        <f>[2]HadCRUT4!C574</f>
        <v>1897.4583333332903</v>
      </c>
      <c r="O573">
        <f>[2]HadCRUT4!D574</f>
        <v>-0.16200000000000001</v>
      </c>
      <c r="V573">
        <f t="shared" si="214"/>
        <v>-102.54166666670972</v>
      </c>
      <c r="W573">
        <f t="shared" si="215"/>
        <v>-31.512</v>
      </c>
      <c r="X573">
        <f t="shared" si="216"/>
        <v>-31.674000000000003</v>
      </c>
      <c r="Y573">
        <f t="shared" si="222"/>
        <v>-31.545923076923074</v>
      </c>
      <c r="Z573">
        <f t="shared" si="223"/>
        <v>-31.741846153846154</v>
      </c>
      <c r="AP573">
        <v>2005.5419999999999</v>
      </c>
      <c r="AQ573">
        <v>380.78</v>
      </c>
      <c r="AR573">
        <f t="shared" si="218"/>
        <v>1362.173579277865</v>
      </c>
      <c r="AS573">
        <f t="shared" si="220"/>
        <v>1362.1524091293322</v>
      </c>
      <c r="AT573">
        <f t="shared" si="219"/>
        <v>1361.6159771902539</v>
      </c>
      <c r="AU573">
        <f t="shared" si="221"/>
        <v>1361.6030366471268</v>
      </c>
      <c r="BB573">
        <f t="shared" si="225"/>
        <v>1900.708333333291</v>
      </c>
      <c r="BC573">
        <v>190009</v>
      </c>
      <c r="BD573">
        <v>-0.4</v>
      </c>
      <c r="BE573">
        <f t="shared" si="224"/>
        <v>-0.13333333333333333</v>
      </c>
    </row>
    <row r="574" spans="1:57">
      <c r="A574">
        <f t="shared" si="226"/>
        <v>1903</v>
      </c>
      <c r="B574" t="s">
        <v>6</v>
      </c>
      <c r="C574">
        <f t="shared" si="217"/>
        <v>1903.5416666666235</v>
      </c>
      <c r="D574">
        <f>'NOAA-AMO-Raw'!H$48</f>
        <v>-0.156</v>
      </c>
      <c r="K574">
        <f t="shared" si="227"/>
        <v>0</v>
      </c>
      <c r="N574">
        <f>[2]HadCRUT4!C575</f>
        <v>1897.5416666666235</v>
      </c>
      <c r="O574">
        <f>[2]HadCRUT4!D575</f>
        <v>-0.16200000000000001</v>
      </c>
      <c r="V574">
        <f t="shared" si="214"/>
        <v>-102.45833333337646</v>
      </c>
      <c r="W574">
        <f t="shared" si="215"/>
        <v>-31.512</v>
      </c>
      <c r="X574">
        <f t="shared" si="216"/>
        <v>-31.674000000000003</v>
      </c>
      <c r="Y574">
        <f t="shared" si="222"/>
        <v>-31.550230769230765</v>
      </c>
      <c r="Z574">
        <f t="shared" si="223"/>
        <v>-31.750461538461536</v>
      </c>
      <c r="AP574">
        <v>2005.625</v>
      </c>
      <c r="AQ574">
        <v>378.73</v>
      </c>
      <c r="AR574">
        <f t="shared" si="218"/>
        <v>1362.123160648875</v>
      </c>
      <c r="AS574">
        <f t="shared" si="220"/>
        <v>1362.1593901702693</v>
      </c>
      <c r="AT574">
        <f t="shared" si="219"/>
        <v>1361.5851581130119</v>
      </c>
      <c r="AU574">
        <f t="shared" si="221"/>
        <v>1361.6073039039761</v>
      </c>
      <c r="BB574">
        <f t="shared" si="225"/>
        <v>1900.7916666666242</v>
      </c>
      <c r="BC574">
        <v>190010</v>
      </c>
      <c r="BD574">
        <v>0.08</v>
      </c>
      <c r="BE574">
        <f t="shared" si="224"/>
        <v>2.6666666666666668E-2</v>
      </c>
    </row>
    <row r="575" spans="1:57">
      <c r="A575">
        <f t="shared" si="226"/>
        <v>1903</v>
      </c>
      <c r="B575" t="s">
        <v>7</v>
      </c>
      <c r="C575">
        <f t="shared" si="217"/>
        <v>1903.6249999999568</v>
      </c>
      <c r="D575">
        <f>'NOAA-AMO-Raw'!I$48</f>
        <v>-0.437</v>
      </c>
      <c r="K575">
        <f t="shared" si="227"/>
        <v>0</v>
      </c>
      <c r="N575">
        <f>[2]HadCRUT4!C576</f>
        <v>1897.6249999999568</v>
      </c>
      <c r="O575">
        <f>[2]HadCRUT4!D576</f>
        <v>-0.154</v>
      </c>
      <c r="V575">
        <f t="shared" si="214"/>
        <v>-102.3750000000432</v>
      </c>
      <c r="W575">
        <f t="shared" si="215"/>
        <v>-31.504000000000001</v>
      </c>
      <c r="X575">
        <f t="shared" si="216"/>
        <v>-31.658000000000001</v>
      </c>
      <c r="Y575">
        <f t="shared" si="222"/>
        <v>-31.56384615384615</v>
      </c>
      <c r="Z575">
        <f t="shared" si="223"/>
        <v>-31.777692307692309</v>
      </c>
      <c r="AP575">
        <v>2005.7080000000001</v>
      </c>
      <c r="AQ575">
        <v>376.66</v>
      </c>
      <c r="AR575">
        <f t="shared" si="218"/>
        <v>1362.0722501308217</v>
      </c>
      <c r="AS575">
        <f t="shared" si="220"/>
        <v>1362.1648766252065</v>
      </c>
      <c r="AT575">
        <f t="shared" si="219"/>
        <v>1361.5540383618454</v>
      </c>
      <c r="AU575">
        <f t="shared" si="221"/>
        <v>1361.6106575746699</v>
      </c>
      <c r="BB575">
        <f t="shared" si="225"/>
        <v>1900.8749999999575</v>
      </c>
      <c r="BC575">
        <v>190011</v>
      </c>
      <c r="BD575">
        <v>0.56999999999999995</v>
      </c>
      <c r="BE575">
        <f t="shared" si="224"/>
        <v>0.18999999999999997</v>
      </c>
    </row>
    <row r="576" spans="1:57">
      <c r="A576">
        <f t="shared" si="226"/>
        <v>1903</v>
      </c>
      <c r="B576" t="s">
        <v>8</v>
      </c>
      <c r="C576">
        <f t="shared" si="217"/>
        <v>1903.7083333332901</v>
      </c>
      <c r="D576">
        <f>'NOAA-AMO-Raw'!J$48</f>
        <v>-0.44900000000000001</v>
      </c>
      <c r="K576">
        <f t="shared" si="227"/>
        <v>0</v>
      </c>
      <c r="N576">
        <f>[2]HadCRUT4!C577</f>
        <v>1897.7083333332901</v>
      </c>
      <c r="O576">
        <f>[2]HadCRUT4!D577</f>
        <v>-0.13800000000000001</v>
      </c>
      <c r="V576">
        <f t="shared" si="214"/>
        <v>-102.29166666670994</v>
      </c>
      <c r="W576">
        <f t="shared" si="215"/>
        <v>-31.488000000000003</v>
      </c>
      <c r="X576">
        <f t="shared" si="216"/>
        <v>-31.626000000000001</v>
      </c>
      <c r="Y576">
        <f t="shared" si="222"/>
        <v>-31.611769230769223</v>
      </c>
      <c r="Z576">
        <f t="shared" si="223"/>
        <v>-31.873538461538466</v>
      </c>
      <c r="AP576">
        <v>2005.7919999999999</v>
      </c>
      <c r="AQ576">
        <v>376.98</v>
      </c>
      <c r="AR576">
        <f t="shared" si="218"/>
        <v>1362.0801203558347</v>
      </c>
      <c r="AS576">
        <f t="shared" si="220"/>
        <v>1362.1716684780424</v>
      </c>
      <c r="AT576">
        <f t="shared" si="219"/>
        <v>1361.5588491446345</v>
      </c>
      <c r="AU576">
        <f t="shared" si="221"/>
        <v>1361.6148091877017</v>
      </c>
      <c r="BB576">
        <f t="shared" si="225"/>
        <v>1900.9583333332907</v>
      </c>
      <c r="BC576">
        <v>190012</v>
      </c>
      <c r="BD576">
        <v>1.02</v>
      </c>
      <c r="BE576">
        <f t="shared" si="224"/>
        <v>0.34</v>
      </c>
    </row>
    <row r="577" spans="1:57">
      <c r="A577">
        <f t="shared" si="226"/>
        <v>1903</v>
      </c>
      <c r="B577" t="s">
        <v>9</v>
      </c>
      <c r="C577">
        <f t="shared" si="217"/>
        <v>1903.7916666666233</v>
      </c>
      <c r="D577">
        <f>'NOAA-AMO-Raw'!K$48</f>
        <v>-0.35899999999999999</v>
      </c>
      <c r="K577">
        <f t="shared" si="227"/>
        <v>0</v>
      </c>
      <c r="N577">
        <f>[2]HadCRUT4!C578</f>
        <v>1897.7916666666233</v>
      </c>
      <c r="O577">
        <f>[2]HadCRUT4!D578</f>
        <v>-0.25900000000000001</v>
      </c>
      <c r="V577">
        <f t="shared" si="214"/>
        <v>-102.20833333337669</v>
      </c>
      <c r="W577">
        <f t="shared" si="215"/>
        <v>-31.609000000000002</v>
      </c>
      <c r="X577">
        <f t="shared" si="216"/>
        <v>-31.868000000000002</v>
      </c>
      <c r="Y577">
        <f t="shared" si="222"/>
        <v>-31.634692307692305</v>
      </c>
      <c r="Z577">
        <f t="shared" si="223"/>
        <v>-31.919384615384615</v>
      </c>
      <c r="AP577">
        <v>2005.875</v>
      </c>
      <c r="AQ577">
        <v>378.29</v>
      </c>
      <c r="AR577">
        <f t="shared" si="218"/>
        <v>1362.112339089482</v>
      </c>
      <c r="AS577">
        <f t="shared" si="220"/>
        <v>1362.1769279072578</v>
      </c>
      <c r="AT577">
        <f t="shared" si="219"/>
        <v>1361.5785432866769</v>
      </c>
      <c r="AU577">
        <f t="shared" si="221"/>
        <v>1361.6180240858157</v>
      </c>
      <c r="BB577">
        <f t="shared" si="225"/>
        <v>1901.041666666624</v>
      </c>
      <c r="BC577">
        <v>190101</v>
      </c>
      <c r="BD577">
        <v>1.1299999999999999</v>
      </c>
      <c r="BE577">
        <f t="shared" si="224"/>
        <v>0.37666666666666665</v>
      </c>
    </row>
    <row r="578" spans="1:57">
      <c r="A578">
        <f t="shared" si="226"/>
        <v>1903</v>
      </c>
      <c r="B578" t="s">
        <v>10</v>
      </c>
      <c r="C578">
        <f t="shared" si="217"/>
        <v>1903.8749999999566</v>
      </c>
      <c r="D578">
        <f>'NOAA-AMO-Raw'!L$48</f>
        <v>-0.23200000000000001</v>
      </c>
      <c r="K578">
        <f t="shared" si="227"/>
        <v>0</v>
      </c>
      <c r="N578">
        <f>[2]HadCRUT4!C579</f>
        <v>1897.8749999999566</v>
      </c>
      <c r="O578">
        <f>[2]HadCRUT4!D579</f>
        <v>-0.45500000000000002</v>
      </c>
      <c r="V578">
        <f t="shared" si="214"/>
        <v>-102.12500000004343</v>
      </c>
      <c r="W578">
        <f t="shared" si="215"/>
        <v>-31.805</v>
      </c>
      <c r="X578">
        <f t="shared" si="216"/>
        <v>-32.26</v>
      </c>
      <c r="Y578">
        <f t="shared" si="222"/>
        <v>-31.665384615384617</v>
      </c>
      <c r="Z578">
        <f t="shared" si="223"/>
        <v>-31.98076923076923</v>
      </c>
      <c r="AP578">
        <v>2005.9580000000001</v>
      </c>
      <c r="AQ578">
        <v>379.92</v>
      </c>
      <c r="AR578">
        <f t="shared" si="218"/>
        <v>1362.1524280481424</v>
      </c>
      <c r="AS578">
        <f t="shared" si="220"/>
        <v>1362.1799927544985</v>
      </c>
      <c r="AT578">
        <f t="shared" si="219"/>
        <v>1361.6030482115084</v>
      </c>
      <c r="AU578">
        <f t="shared" si="221"/>
        <v>1361.6198975156517</v>
      </c>
      <c r="BB578">
        <f t="shared" si="225"/>
        <v>1901.1249999999573</v>
      </c>
      <c r="BC578">
        <v>190102</v>
      </c>
      <c r="BD578">
        <v>0.65</v>
      </c>
      <c r="BE578">
        <f t="shared" si="224"/>
        <v>0.21666666666666667</v>
      </c>
    </row>
    <row r="579" spans="1:57">
      <c r="A579">
        <f t="shared" si="226"/>
        <v>1903</v>
      </c>
      <c r="B579" t="s">
        <v>11</v>
      </c>
      <c r="C579">
        <f t="shared" si="217"/>
        <v>1903.9583333332898</v>
      </c>
      <c r="D579">
        <f>'NOAA-AMO-Raw'!M$48</f>
        <v>-0.28599999999999998</v>
      </c>
      <c r="K579">
        <f t="shared" si="227"/>
        <v>0</v>
      </c>
      <c r="N579">
        <f>[2]HadCRUT4!C580</f>
        <v>1897.9583333332898</v>
      </c>
      <c r="O579">
        <f>[2]HadCRUT4!D580</f>
        <v>-0.48</v>
      </c>
      <c r="V579">
        <f t="shared" si="214"/>
        <v>-102.04166666671017</v>
      </c>
      <c r="W579">
        <f t="shared" si="215"/>
        <v>-31.830000000000002</v>
      </c>
      <c r="X579">
        <f t="shared" si="216"/>
        <v>-32.31</v>
      </c>
      <c r="Y579">
        <f t="shared" si="222"/>
        <v>-31.687307692307691</v>
      </c>
      <c r="Z579">
        <f t="shared" si="223"/>
        <v>-32.024615384615387</v>
      </c>
      <c r="AP579">
        <v>2006.0419999999999</v>
      </c>
      <c r="AQ579">
        <v>381.35</v>
      </c>
      <c r="AR579">
        <f t="shared" si="218"/>
        <v>1362.1875981161695</v>
      </c>
      <c r="AS579">
        <f t="shared" si="220"/>
        <v>1362.1803332930806</v>
      </c>
      <c r="AT579">
        <f t="shared" si="219"/>
        <v>1361.6245463970968</v>
      </c>
      <c r="AU579">
        <f t="shared" si="221"/>
        <v>1361.6201056745222</v>
      </c>
      <c r="BB579">
        <f t="shared" si="225"/>
        <v>1901.2083333332905</v>
      </c>
      <c r="BC579">
        <v>190103</v>
      </c>
      <c r="BD579">
        <v>-0.33</v>
      </c>
      <c r="BE579">
        <f t="shared" si="224"/>
        <v>-0.11</v>
      </c>
    </row>
    <row r="580" spans="1:57">
      <c r="A580">
        <f t="shared" si="226"/>
        <v>1904</v>
      </c>
      <c r="B580" t="s">
        <v>0</v>
      </c>
      <c r="C580">
        <f t="shared" si="217"/>
        <v>1904.0416666666231</v>
      </c>
      <c r="D580">
        <f>'NOAA-AMO-Raw'!B$49</f>
        <v>-0.34499999999999997</v>
      </c>
      <c r="K580">
        <f t="shared" si="227"/>
        <v>0</v>
      </c>
      <c r="N580">
        <f>[2]HadCRUT4!C581</f>
        <v>1898.0416666666231</v>
      </c>
      <c r="O580">
        <f>[2]HadCRUT4!D581</f>
        <v>-8.5999999999999993E-2</v>
      </c>
      <c r="V580">
        <f t="shared" ref="V580:V643" si="228">N580-2000</f>
        <v>-101.95833333337691</v>
      </c>
      <c r="W580">
        <f t="shared" ref="W580:W643" si="229">O580-31.35</f>
        <v>-31.436</v>
      </c>
      <c r="X580">
        <f t="shared" ref="X580:X643" si="230">O580*2-31.35</f>
        <v>-31.522000000000002</v>
      </c>
      <c r="Y580">
        <f t="shared" si="222"/>
        <v>-31.704153846153851</v>
      </c>
      <c r="Z580">
        <f t="shared" si="223"/>
        <v>-32.058307692307693</v>
      </c>
      <c r="AP580">
        <v>2006.125</v>
      </c>
      <c r="AQ580">
        <v>382.16</v>
      </c>
      <c r="AR580">
        <f t="shared" si="218"/>
        <v>1362.207519623234</v>
      </c>
      <c r="AS580">
        <f t="shared" si="220"/>
        <v>1362.1797089723464</v>
      </c>
      <c r="AT580">
        <f t="shared" si="219"/>
        <v>1361.6367236910314</v>
      </c>
      <c r="AU580">
        <f t="shared" si="221"/>
        <v>1361.6197240499262</v>
      </c>
      <c r="BB580">
        <f t="shared" si="225"/>
        <v>1901.2916666666238</v>
      </c>
      <c r="BC580">
        <v>190104</v>
      </c>
      <c r="BD580">
        <v>-0.45</v>
      </c>
      <c r="BE580">
        <f t="shared" si="224"/>
        <v>-0.15</v>
      </c>
    </row>
    <row r="581" spans="1:57">
      <c r="A581">
        <f t="shared" si="226"/>
        <v>1904</v>
      </c>
      <c r="B581" t="s">
        <v>1</v>
      </c>
      <c r="C581">
        <f t="shared" ref="C581:C644" si="231">C580+1/12</f>
        <v>1904.1249999999563</v>
      </c>
      <c r="D581">
        <f>'NOAA-AMO-Raw'!C$49</f>
        <v>-0.36699999999999999</v>
      </c>
      <c r="K581">
        <f t="shared" si="227"/>
        <v>0</v>
      </c>
      <c r="N581">
        <f>[2]HadCRUT4!C582</f>
        <v>1898.1249999999563</v>
      </c>
      <c r="O581">
        <f>[2]HadCRUT4!D582</f>
        <v>-0.377</v>
      </c>
      <c r="V581">
        <f t="shared" si="228"/>
        <v>-101.87500000004366</v>
      </c>
      <c r="W581">
        <f t="shared" si="229"/>
        <v>-31.727</v>
      </c>
      <c r="X581">
        <f t="shared" si="230"/>
        <v>-32.103999999999999</v>
      </c>
      <c r="Y581">
        <f t="shared" si="222"/>
        <v>-31.715230769230775</v>
      </c>
      <c r="Z581">
        <f t="shared" si="223"/>
        <v>-32.080461538461542</v>
      </c>
      <c r="AP581">
        <v>2006.2080000000001</v>
      </c>
      <c r="AQ581">
        <v>382.66</v>
      </c>
      <c r="AR581">
        <f t="shared" ref="AR581:AR644" si="232">(AQ581-310.7)/95.55*2.35+1360.45</f>
        <v>1362.2198168498169</v>
      </c>
      <c r="AS581">
        <f t="shared" si="220"/>
        <v>1362.1800684297389</v>
      </c>
      <c r="AT581">
        <f t="shared" ref="AT581:AT644" si="233">(AQ581-313.2)/96.45*1.45+1360.6</f>
        <v>1361.6442405391394</v>
      </c>
      <c r="AU581">
        <f t="shared" si="221"/>
        <v>1361.6199437731784</v>
      </c>
      <c r="BB581">
        <f t="shared" si="225"/>
        <v>1901.374999999957</v>
      </c>
      <c r="BC581">
        <v>190105</v>
      </c>
      <c r="BD581">
        <v>-0.99</v>
      </c>
      <c r="BE581">
        <f t="shared" si="224"/>
        <v>-0.33</v>
      </c>
    </row>
    <row r="582" spans="1:57">
      <c r="A582">
        <f t="shared" si="226"/>
        <v>1904</v>
      </c>
      <c r="B582" t="s">
        <v>2</v>
      </c>
      <c r="C582">
        <f t="shared" si="231"/>
        <v>1904.2083333332896</v>
      </c>
      <c r="D582">
        <f>'NOAA-AMO-Raw'!D$49</f>
        <v>-0.373</v>
      </c>
      <c r="K582">
        <f t="shared" si="227"/>
        <v>0</v>
      </c>
      <c r="N582">
        <f>[2]HadCRUT4!C583</f>
        <v>1898.2083333332896</v>
      </c>
      <c r="O582">
        <f>[2]HadCRUT4!D583</f>
        <v>-0.749</v>
      </c>
      <c r="V582">
        <f t="shared" si="228"/>
        <v>-101.7916666667104</v>
      </c>
      <c r="W582">
        <f t="shared" si="229"/>
        <v>-32.099000000000004</v>
      </c>
      <c r="X582">
        <f t="shared" si="230"/>
        <v>-32.847999999999999</v>
      </c>
      <c r="Y582">
        <f t="shared" si="222"/>
        <v>-31.729153846153849</v>
      </c>
      <c r="Z582">
        <f t="shared" si="223"/>
        <v>-32.10830769230769</v>
      </c>
      <c r="AP582">
        <v>2006.2919999999999</v>
      </c>
      <c r="AQ582">
        <v>384.73</v>
      </c>
      <c r="AR582">
        <f t="shared" si="232"/>
        <v>1362.2707273678702</v>
      </c>
      <c r="AS582">
        <f t="shared" si="220"/>
        <v>1362.1847981322708</v>
      </c>
      <c r="AT582">
        <f t="shared" si="233"/>
        <v>1361.6753602903057</v>
      </c>
      <c r="AU582">
        <f t="shared" si="221"/>
        <v>1361.6228348686045</v>
      </c>
      <c r="BB582">
        <f t="shared" si="225"/>
        <v>1901.4583333332903</v>
      </c>
      <c r="BC582">
        <v>190106</v>
      </c>
      <c r="BD582">
        <v>-0.84</v>
      </c>
      <c r="BE582">
        <f t="shared" si="224"/>
        <v>-0.27999999999999997</v>
      </c>
    </row>
    <row r="583" spans="1:57">
      <c r="A583">
        <f t="shared" si="226"/>
        <v>1904</v>
      </c>
      <c r="B583" t="s">
        <v>3</v>
      </c>
      <c r="C583">
        <f t="shared" si="231"/>
        <v>1904.2916666666229</v>
      </c>
      <c r="D583">
        <f>'NOAA-AMO-Raw'!E$49</f>
        <v>-0.41599999999999998</v>
      </c>
      <c r="K583">
        <f t="shared" si="227"/>
        <v>0</v>
      </c>
      <c r="N583">
        <f>[2]HadCRUT4!C584</f>
        <v>1898.2916666666229</v>
      </c>
      <c r="O583">
        <f>[2]HadCRUT4!D584</f>
        <v>-0.57199999999999995</v>
      </c>
      <c r="V583">
        <f t="shared" si="228"/>
        <v>-101.70833333337714</v>
      </c>
      <c r="W583">
        <f t="shared" si="229"/>
        <v>-31.922000000000001</v>
      </c>
      <c r="X583">
        <f t="shared" si="230"/>
        <v>-32.494</v>
      </c>
      <c r="Y583">
        <f t="shared" si="222"/>
        <v>-31.761538461538464</v>
      </c>
      <c r="Z583">
        <f t="shared" si="223"/>
        <v>-32.173076923076927</v>
      </c>
      <c r="AP583">
        <v>2006.375</v>
      </c>
      <c r="AQ583">
        <v>384.98</v>
      </c>
      <c r="AR583">
        <f t="shared" si="232"/>
        <v>1362.2768759811618</v>
      </c>
      <c r="AS583">
        <f t="shared" si="220"/>
        <v>1362.1908521515118</v>
      </c>
      <c r="AT583">
        <f t="shared" si="233"/>
        <v>1361.6791187143597</v>
      </c>
      <c r="AU583">
        <f t="shared" si="221"/>
        <v>1361.6265354707502</v>
      </c>
      <c r="BB583">
        <f t="shared" si="225"/>
        <v>1901.5416666666235</v>
      </c>
      <c r="BC583">
        <v>190107</v>
      </c>
      <c r="BD583">
        <v>-1.33</v>
      </c>
      <c r="BE583">
        <f t="shared" si="224"/>
        <v>-0.44333333333333336</v>
      </c>
    </row>
    <row r="584" spans="1:57">
      <c r="A584">
        <f t="shared" si="226"/>
        <v>1904</v>
      </c>
      <c r="B584" t="s">
        <v>4</v>
      </c>
      <c r="C584">
        <f t="shared" si="231"/>
        <v>1904.3749999999561</v>
      </c>
      <c r="D584">
        <f>'NOAA-AMO-Raw'!F$49</f>
        <v>-0.39100000000000001</v>
      </c>
      <c r="K584">
        <f t="shared" si="227"/>
        <v>0</v>
      </c>
      <c r="N584">
        <f>[2]HadCRUT4!C585</f>
        <v>1898.3749999999561</v>
      </c>
      <c r="O584">
        <f>[2]HadCRUT4!D585</f>
        <v>-0.47199999999999998</v>
      </c>
      <c r="V584">
        <f t="shared" si="228"/>
        <v>-101.62500000004388</v>
      </c>
      <c r="W584">
        <f t="shared" si="229"/>
        <v>-31.822000000000003</v>
      </c>
      <c r="X584">
        <f t="shared" si="230"/>
        <v>-32.294000000000004</v>
      </c>
      <c r="Y584">
        <f t="shared" si="222"/>
        <v>-31.776076923076921</v>
      </c>
      <c r="Z584">
        <f t="shared" si="223"/>
        <v>-32.202153846153848</v>
      </c>
      <c r="AP584">
        <v>2006.4580000000001</v>
      </c>
      <c r="AQ584">
        <v>384.09</v>
      </c>
      <c r="AR584">
        <f t="shared" si="232"/>
        <v>1362.254986917844</v>
      </c>
      <c r="AS584">
        <f t="shared" si="220"/>
        <v>1362.1974737350563</v>
      </c>
      <c r="AT584">
        <f t="shared" si="233"/>
        <v>1361.6657387247278</v>
      </c>
      <c r="AU584">
        <f t="shared" si="221"/>
        <v>1361.6305830043466</v>
      </c>
      <c r="BB584">
        <f t="shared" si="225"/>
        <v>1901.6249999999568</v>
      </c>
      <c r="BC584">
        <v>190108</v>
      </c>
      <c r="BD584">
        <v>-0.73</v>
      </c>
      <c r="BE584">
        <f t="shared" si="224"/>
        <v>-0.24333333333333332</v>
      </c>
    </row>
    <row r="585" spans="1:57">
      <c r="A585">
        <f t="shared" si="226"/>
        <v>1904</v>
      </c>
      <c r="B585" t="s">
        <v>5</v>
      </c>
      <c r="C585">
        <f t="shared" si="231"/>
        <v>1904.4583333332894</v>
      </c>
      <c r="D585">
        <f>'NOAA-AMO-Raw'!G$49</f>
        <v>-0.42299999999999999</v>
      </c>
      <c r="K585">
        <f t="shared" si="227"/>
        <v>0</v>
      </c>
      <c r="N585">
        <f>[2]HadCRUT4!C586</f>
        <v>1898.4583333332894</v>
      </c>
      <c r="O585">
        <f>[2]HadCRUT4!D586</f>
        <v>-0.31900000000000001</v>
      </c>
      <c r="V585">
        <f t="shared" si="228"/>
        <v>-101.54166666671063</v>
      </c>
      <c r="W585">
        <f t="shared" si="229"/>
        <v>-31.669</v>
      </c>
      <c r="X585">
        <f t="shared" si="230"/>
        <v>-31.988000000000003</v>
      </c>
      <c r="Y585">
        <f t="shared" si="222"/>
        <v>-31.768538461538462</v>
      </c>
      <c r="Z585">
        <f t="shared" si="223"/>
        <v>-32.187076923076923</v>
      </c>
      <c r="AP585">
        <v>2006.5419999999999</v>
      </c>
      <c r="AQ585">
        <v>382.38</v>
      </c>
      <c r="AR585">
        <f t="shared" si="232"/>
        <v>1362.2129304029304</v>
      </c>
      <c r="AS585">
        <f t="shared" ref="AS585:AS648" si="234">AVERAGE(AR579:AR591)</f>
        <v>1362.2031682969048</v>
      </c>
      <c r="AT585">
        <f t="shared" si="233"/>
        <v>1361.6400311041989</v>
      </c>
      <c r="AU585">
        <f t="shared" ref="AU585:AU648" si="235">AVERAGE(AT579:AT591)</f>
        <v>1361.6340638832396</v>
      </c>
      <c r="BB585">
        <f t="shared" si="225"/>
        <v>1901.7083333332901</v>
      </c>
      <c r="BC585">
        <v>190109</v>
      </c>
      <c r="BD585">
        <v>-7.0000000000000007E-2</v>
      </c>
      <c r="BE585">
        <f t="shared" si="224"/>
        <v>-2.3333333333333334E-2</v>
      </c>
    </row>
    <row r="586" spans="1:57">
      <c r="A586">
        <f t="shared" si="226"/>
        <v>1904</v>
      </c>
      <c r="B586" t="s">
        <v>6</v>
      </c>
      <c r="C586">
        <f t="shared" si="231"/>
        <v>1904.5416666666226</v>
      </c>
      <c r="D586">
        <f>'NOAA-AMO-Raw'!H$49</f>
        <v>-0.33100000000000002</v>
      </c>
      <c r="K586">
        <f t="shared" si="227"/>
        <v>0</v>
      </c>
      <c r="N586">
        <f>[2]HadCRUT4!C587</f>
        <v>1898.5416666666226</v>
      </c>
      <c r="O586">
        <f>[2]HadCRUT4!D587</f>
        <v>-0.38100000000000001</v>
      </c>
      <c r="V586">
        <f t="shared" si="228"/>
        <v>-101.45833333337737</v>
      </c>
      <c r="W586">
        <f t="shared" si="229"/>
        <v>-31.731000000000002</v>
      </c>
      <c r="X586">
        <f t="shared" si="230"/>
        <v>-32.112000000000002</v>
      </c>
      <c r="Y586">
        <f t="shared" ref="Y586:Y649" si="236">AVERAGE(W580:W592)</f>
        <v>-31.748076923076926</v>
      </c>
      <c r="Z586">
        <f t="shared" ref="Z586:Z649" si="237">AVERAGE(X580:X592)</f>
        <v>-32.146153846153851</v>
      </c>
      <c r="AP586">
        <v>2006.625</v>
      </c>
      <c r="AQ586">
        <v>380.45</v>
      </c>
      <c r="AR586">
        <f t="shared" si="232"/>
        <v>1362.1654631083204</v>
      </c>
      <c r="AS586">
        <f t="shared" si="234"/>
        <v>1362.2078223241961</v>
      </c>
      <c r="AT586">
        <f t="shared" si="233"/>
        <v>1361.6110160705027</v>
      </c>
      <c r="AU586">
        <f t="shared" si="235"/>
        <v>1361.6369087211388</v>
      </c>
      <c r="BB586">
        <f t="shared" si="225"/>
        <v>1901.7916666666233</v>
      </c>
      <c r="BC586">
        <v>190110</v>
      </c>
      <c r="BD586">
        <v>0.25</v>
      </c>
      <c r="BE586">
        <f t="shared" si="224"/>
        <v>8.3333333333333329E-2</v>
      </c>
    </row>
    <row r="587" spans="1:57">
      <c r="A587">
        <f t="shared" si="226"/>
        <v>1904</v>
      </c>
      <c r="B587" t="s">
        <v>7</v>
      </c>
      <c r="C587">
        <f t="shared" si="231"/>
        <v>1904.6249999999559</v>
      </c>
      <c r="D587">
        <f>'NOAA-AMO-Raw'!I$49</f>
        <v>-0.34200000000000003</v>
      </c>
      <c r="K587">
        <f t="shared" si="227"/>
        <v>0</v>
      </c>
      <c r="N587">
        <f>[2]HadCRUT4!C588</f>
        <v>1898.6249999999559</v>
      </c>
      <c r="O587">
        <f>[2]HadCRUT4!D588</f>
        <v>-0.30599999999999999</v>
      </c>
      <c r="V587">
        <f t="shared" si="228"/>
        <v>-101.37500000004411</v>
      </c>
      <c r="W587">
        <f t="shared" si="229"/>
        <v>-31.656000000000002</v>
      </c>
      <c r="X587">
        <f t="shared" si="230"/>
        <v>-31.962</v>
      </c>
      <c r="Y587">
        <f t="shared" si="236"/>
        <v>-31.77946153846154</v>
      </c>
      <c r="Z587">
        <f t="shared" si="237"/>
        <v>-32.208923076923085</v>
      </c>
      <c r="AP587">
        <v>2006.7080000000001</v>
      </c>
      <c r="AQ587">
        <v>378.92</v>
      </c>
      <c r="AR587">
        <f t="shared" si="232"/>
        <v>1362.1278335949764</v>
      </c>
      <c r="AS587">
        <f t="shared" si="234"/>
        <v>1362.2123628386264</v>
      </c>
      <c r="AT587">
        <f t="shared" si="233"/>
        <v>1361.5880145152928</v>
      </c>
      <c r="AU587">
        <f t="shared" si="235"/>
        <v>1361.6396841727478</v>
      </c>
      <c r="BB587">
        <f t="shared" si="225"/>
        <v>1901.8749999999566</v>
      </c>
      <c r="BC587">
        <v>190111</v>
      </c>
      <c r="BD587">
        <v>-0.08</v>
      </c>
      <c r="BE587">
        <f t="shared" si="224"/>
        <v>-2.6666666666666668E-2</v>
      </c>
    </row>
    <row r="588" spans="1:57">
      <c r="A588">
        <f t="shared" si="226"/>
        <v>1904</v>
      </c>
      <c r="B588" t="s">
        <v>8</v>
      </c>
      <c r="C588">
        <f t="shared" si="231"/>
        <v>1904.7083333332891</v>
      </c>
      <c r="D588">
        <f>'NOAA-AMO-Raw'!J$49</f>
        <v>-0.47199999999999998</v>
      </c>
      <c r="K588">
        <f t="shared" si="227"/>
        <v>0</v>
      </c>
      <c r="N588">
        <f>[2]HadCRUT4!C589</f>
        <v>1898.7083333332891</v>
      </c>
      <c r="O588">
        <f>[2]HadCRUT4!D589</f>
        <v>-0.33500000000000002</v>
      </c>
      <c r="V588">
        <f t="shared" si="228"/>
        <v>-101.29166666671085</v>
      </c>
      <c r="W588">
        <f t="shared" si="229"/>
        <v>-31.685000000000002</v>
      </c>
      <c r="X588">
        <f t="shared" si="230"/>
        <v>-32.020000000000003</v>
      </c>
      <c r="Y588">
        <f t="shared" si="236"/>
        <v>-31.792307692307695</v>
      </c>
      <c r="Z588">
        <f t="shared" si="237"/>
        <v>-32.234615384615388</v>
      </c>
      <c r="AP588">
        <v>2006.7919999999999</v>
      </c>
      <c r="AQ588">
        <v>379.16</v>
      </c>
      <c r="AR588">
        <f t="shared" si="232"/>
        <v>1362.1337362637364</v>
      </c>
      <c r="AS588">
        <f t="shared" si="234"/>
        <v>1362.2194384736142</v>
      </c>
      <c r="AT588">
        <f t="shared" si="233"/>
        <v>1361.5916226023846</v>
      </c>
      <c r="AU588">
        <f t="shared" si="235"/>
        <v>1361.6440092515054</v>
      </c>
      <c r="BB588">
        <f t="shared" si="225"/>
        <v>1901.9583333332898</v>
      </c>
      <c r="BC588">
        <v>190112</v>
      </c>
      <c r="BD588">
        <v>0.56000000000000005</v>
      </c>
      <c r="BE588">
        <f t="shared" si="224"/>
        <v>0.18666666666666668</v>
      </c>
    </row>
    <row r="589" spans="1:57">
      <c r="A589">
        <f t="shared" si="226"/>
        <v>1904</v>
      </c>
      <c r="B589" t="s">
        <v>9</v>
      </c>
      <c r="C589">
        <f t="shared" si="231"/>
        <v>1904.7916666666224</v>
      </c>
      <c r="D589">
        <f>'NOAA-AMO-Raw'!K$49</f>
        <v>-0.36399999999999999</v>
      </c>
      <c r="K589">
        <f t="shared" si="227"/>
        <v>0</v>
      </c>
      <c r="N589">
        <f>[2]HadCRUT4!C590</f>
        <v>1898.7916666666224</v>
      </c>
      <c r="O589">
        <f>[2]HadCRUT4!D590</f>
        <v>-0.55900000000000005</v>
      </c>
      <c r="V589">
        <f t="shared" si="228"/>
        <v>-101.2083333333776</v>
      </c>
      <c r="W589">
        <f t="shared" si="229"/>
        <v>-31.909000000000002</v>
      </c>
      <c r="X589">
        <f t="shared" si="230"/>
        <v>-32.468000000000004</v>
      </c>
      <c r="Y589">
        <f t="shared" si="236"/>
        <v>-31.761538461538464</v>
      </c>
      <c r="Z589">
        <f t="shared" si="237"/>
        <v>-32.173076923076927</v>
      </c>
      <c r="AP589">
        <v>2006.875</v>
      </c>
      <c r="AQ589">
        <v>380.18</v>
      </c>
      <c r="AR589">
        <f t="shared" si="232"/>
        <v>1362.1588226059655</v>
      </c>
      <c r="AS589">
        <f t="shared" si="234"/>
        <v>1362.2229384534878</v>
      </c>
      <c r="AT589">
        <f t="shared" si="233"/>
        <v>1361.6069569725246</v>
      </c>
      <c r="AU589">
        <f t="shared" si="235"/>
        <v>1361.6461486621206</v>
      </c>
      <c r="BB589">
        <f t="shared" si="225"/>
        <v>1902.0416666666231</v>
      </c>
      <c r="BC589">
        <v>190201</v>
      </c>
      <c r="BD589">
        <v>1.37</v>
      </c>
      <c r="BE589">
        <f t="shared" si="224"/>
        <v>0.45666666666666672</v>
      </c>
    </row>
    <row r="590" spans="1:57">
      <c r="A590">
        <f t="shared" si="226"/>
        <v>1904</v>
      </c>
      <c r="B590" t="s">
        <v>10</v>
      </c>
      <c r="C590">
        <f t="shared" si="231"/>
        <v>1904.8749999999557</v>
      </c>
      <c r="D590">
        <f>'NOAA-AMO-Raw'!L$49</f>
        <v>-0.193</v>
      </c>
      <c r="K590">
        <f t="shared" si="227"/>
        <v>0</v>
      </c>
      <c r="N590">
        <f>[2]HadCRUT4!C591</f>
        <v>1898.8749999999557</v>
      </c>
      <c r="O590">
        <f>[2]HadCRUT4!D591</f>
        <v>-0.44800000000000001</v>
      </c>
      <c r="V590">
        <f t="shared" si="228"/>
        <v>-101.12500000004434</v>
      </c>
      <c r="W590">
        <f t="shared" si="229"/>
        <v>-31.798000000000002</v>
      </c>
      <c r="X590">
        <f t="shared" si="230"/>
        <v>-32.246000000000002</v>
      </c>
      <c r="Y590">
        <f t="shared" si="236"/>
        <v>-31.741538461538461</v>
      </c>
      <c r="Z590">
        <f t="shared" si="237"/>
        <v>-32.133076923076928</v>
      </c>
      <c r="AP590">
        <v>2006.9580000000001</v>
      </c>
      <c r="AQ590">
        <v>381.79</v>
      </c>
      <c r="AR590">
        <f t="shared" si="232"/>
        <v>1362.1984196755625</v>
      </c>
      <c r="AS590">
        <f t="shared" si="234"/>
        <v>1362.2249627661715</v>
      </c>
      <c r="AT590">
        <f t="shared" si="233"/>
        <v>1361.6311612234317</v>
      </c>
      <c r="AU590">
        <f t="shared" si="235"/>
        <v>1361.647386050963</v>
      </c>
      <c r="BB590">
        <f t="shared" si="225"/>
        <v>1902.1249999999563</v>
      </c>
      <c r="BC590">
        <v>190202</v>
      </c>
      <c r="BD590">
        <v>0.53</v>
      </c>
      <c r="BE590">
        <f t="shared" ref="BE590:BE653" si="238">BD590/3</f>
        <v>0.17666666666666667</v>
      </c>
    </row>
    <row r="591" spans="1:57">
      <c r="A591">
        <f t="shared" si="226"/>
        <v>1904</v>
      </c>
      <c r="B591" t="s">
        <v>11</v>
      </c>
      <c r="C591">
        <f t="shared" si="231"/>
        <v>1904.9583333332889</v>
      </c>
      <c r="D591">
        <f>'NOAA-AMO-Raw'!M$49</f>
        <v>-0.14799999999999999</v>
      </c>
      <c r="K591">
        <f t="shared" si="227"/>
        <v>0</v>
      </c>
      <c r="N591">
        <f>[2]HadCRUT4!C592</f>
        <v>1898.9583333332889</v>
      </c>
      <c r="O591">
        <f>[2]HadCRUT4!D592</f>
        <v>-0.35699999999999998</v>
      </c>
      <c r="V591">
        <f t="shared" si="228"/>
        <v>-101.04166666671108</v>
      </c>
      <c r="W591">
        <f t="shared" si="229"/>
        <v>-31.707000000000001</v>
      </c>
      <c r="X591">
        <f t="shared" si="230"/>
        <v>-32.064</v>
      </c>
      <c r="Y591">
        <f t="shared" si="236"/>
        <v>-31.735076923076921</v>
      </c>
      <c r="Z591">
        <f t="shared" si="237"/>
        <v>-32.120153846153848</v>
      </c>
      <c r="AP591">
        <v>2007.0419999999999</v>
      </c>
      <c r="AQ591">
        <v>382.93</v>
      </c>
      <c r="AR591">
        <f t="shared" si="232"/>
        <v>1362.2264573521718</v>
      </c>
      <c r="AS591">
        <f t="shared" si="234"/>
        <v>1362.2257195185766</v>
      </c>
      <c r="AT591">
        <f t="shared" si="233"/>
        <v>1361.6482996371176</v>
      </c>
      <c r="AU591">
        <f t="shared" si="235"/>
        <v>1361.6478486262311</v>
      </c>
      <c r="BB591">
        <f t="shared" ref="BB591:BB654" si="239">BB590+1/12</f>
        <v>1902.2083333332896</v>
      </c>
      <c r="BC591">
        <v>190203</v>
      </c>
      <c r="BD591">
        <v>0.4</v>
      </c>
      <c r="BE591">
        <f t="shared" si="238"/>
        <v>0.13333333333333333</v>
      </c>
    </row>
    <row r="592" spans="1:57">
      <c r="A592">
        <f t="shared" ref="A592:A655" si="240">A580+1</f>
        <v>1905</v>
      </c>
      <c r="B592" t="s">
        <v>0</v>
      </c>
      <c r="C592">
        <f t="shared" si="231"/>
        <v>1905.0416666666222</v>
      </c>
      <c r="D592">
        <f>'NOAA-AMO-Raw'!B$50</f>
        <v>-0.219</v>
      </c>
      <c r="K592">
        <f t="shared" si="227"/>
        <v>0</v>
      </c>
      <c r="N592">
        <f>[2]HadCRUT4!C593</f>
        <v>1899.0416666666222</v>
      </c>
      <c r="O592">
        <f>[2]HadCRUT4!D593</f>
        <v>-0.214</v>
      </c>
      <c r="V592">
        <f t="shared" si="228"/>
        <v>-100.95833333337782</v>
      </c>
      <c r="W592">
        <f t="shared" si="229"/>
        <v>-31.564</v>
      </c>
      <c r="X592">
        <f t="shared" si="230"/>
        <v>-31.778000000000002</v>
      </c>
      <c r="Y592">
        <f t="shared" si="236"/>
        <v>-31.731769230769224</v>
      </c>
      <c r="Z592">
        <f t="shared" si="237"/>
        <v>-32.113538461538454</v>
      </c>
      <c r="AP592">
        <v>2007.125</v>
      </c>
      <c r="AQ592">
        <v>383.81</v>
      </c>
      <c r="AR592">
        <f t="shared" si="232"/>
        <v>1362.2481004709578</v>
      </c>
      <c r="AS592">
        <f t="shared" si="234"/>
        <v>1362.2250006037916</v>
      </c>
      <c r="AT592">
        <f t="shared" si="233"/>
        <v>1361.6615292897873</v>
      </c>
      <c r="AU592">
        <f t="shared" si="235"/>
        <v>1361.6474091797265</v>
      </c>
      <c r="BB592">
        <f t="shared" si="239"/>
        <v>1902.2916666666229</v>
      </c>
      <c r="BC592">
        <v>190204</v>
      </c>
      <c r="BD592">
        <v>0.64</v>
      </c>
      <c r="BE592">
        <f t="shared" si="238"/>
        <v>0.21333333333333335</v>
      </c>
    </row>
    <row r="593" spans="1:57">
      <c r="A593">
        <f t="shared" si="240"/>
        <v>1905</v>
      </c>
      <c r="B593" t="s">
        <v>1</v>
      </c>
      <c r="C593">
        <f t="shared" si="231"/>
        <v>1905.1249999999554</v>
      </c>
      <c r="D593">
        <f>'NOAA-AMO-Raw'!C$50</f>
        <v>-0.17699999999999999</v>
      </c>
      <c r="K593">
        <f t="shared" si="227"/>
        <v>0</v>
      </c>
      <c r="N593">
        <f>[2]HadCRUT4!C594</f>
        <v>1899.1249999999554</v>
      </c>
      <c r="O593">
        <f>[2]HadCRUT4!D594</f>
        <v>-0.49399999999999999</v>
      </c>
      <c r="V593">
        <f t="shared" si="228"/>
        <v>-100.87500000004457</v>
      </c>
      <c r="W593">
        <f t="shared" si="229"/>
        <v>-31.844000000000001</v>
      </c>
      <c r="X593">
        <f t="shared" si="230"/>
        <v>-32.338000000000001</v>
      </c>
      <c r="Y593">
        <f t="shared" si="236"/>
        <v>-31.713692307692305</v>
      </c>
      <c r="Z593">
        <f t="shared" si="237"/>
        <v>-32.077384615384616</v>
      </c>
      <c r="AP593">
        <v>2007.2080000000001</v>
      </c>
      <c r="AQ593">
        <v>384.56</v>
      </c>
      <c r="AR593">
        <f t="shared" si="232"/>
        <v>1362.2665463108322</v>
      </c>
      <c r="AS593">
        <f t="shared" si="234"/>
        <v>1362.2258519502475</v>
      </c>
      <c r="AT593">
        <f t="shared" si="233"/>
        <v>1361.6728045619491</v>
      </c>
      <c r="AU593">
        <f t="shared" si="235"/>
        <v>1361.6479295769032</v>
      </c>
      <c r="BB593">
        <f t="shared" si="239"/>
        <v>1902.3749999999561</v>
      </c>
      <c r="BC593">
        <v>190205</v>
      </c>
      <c r="BD593">
        <v>1.36</v>
      </c>
      <c r="BE593">
        <f t="shared" si="238"/>
        <v>0.45333333333333337</v>
      </c>
    </row>
    <row r="594" spans="1:57">
      <c r="A594">
        <f t="shared" si="240"/>
        <v>1905</v>
      </c>
      <c r="B594" t="s">
        <v>2</v>
      </c>
      <c r="C594">
        <f t="shared" si="231"/>
        <v>1905.2083333332887</v>
      </c>
      <c r="D594">
        <f>'NOAA-AMO-Raw'!D$50</f>
        <v>-0.35399999999999998</v>
      </c>
      <c r="K594">
        <f t="shared" si="227"/>
        <v>0</v>
      </c>
      <c r="N594">
        <f>[2]HadCRUT4!C595</f>
        <v>1899.2083333332887</v>
      </c>
      <c r="O594">
        <f>[2]HadCRUT4!D595</f>
        <v>-0.54400000000000004</v>
      </c>
      <c r="V594">
        <f t="shared" si="228"/>
        <v>-100.79166666671131</v>
      </c>
      <c r="W594">
        <f t="shared" si="229"/>
        <v>-31.894000000000002</v>
      </c>
      <c r="X594">
        <f t="shared" si="230"/>
        <v>-32.438000000000002</v>
      </c>
      <c r="Y594">
        <f t="shared" si="236"/>
        <v>-31.700615384615382</v>
      </c>
      <c r="Z594">
        <f t="shared" si="237"/>
        <v>-32.05123076923077</v>
      </c>
      <c r="AP594">
        <v>2007.2919999999999</v>
      </c>
      <c r="AQ594">
        <v>386.4</v>
      </c>
      <c r="AR594">
        <f t="shared" si="232"/>
        <v>1362.3118001046573</v>
      </c>
      <c r="AS594">
        <f t="shared" si="234"/>
        <v>1362.2300519260959</v>
      </c>
      <c r="AT594">
        <f t="shared" si="233"/>
        <v>1361.7004665629859</v>
      </c>
      <c r="AU594">
        <f t="shared" si="235"/>
        <v>1361.6504968696413</v>
      </c>
      <c r="BB594">
        <f t="shared" si="239"/>
        <v>1902.4583333332894</v>
      </c>
      <c r="BC594">
        <v>190206</v>
      </c>
      <c r="BD594">
        <v>2.33</v>
      </c>
      <c r="BE594">
        <f t="shared" si="238"/>
        <v>0.77666666666666673</v>
      </c>
    </row>
    <row r="595" spans="1:57">
      <c r="A595">
        <f t="shared" si="240"/>
        <v>1905</v>
      </c>
      <c r="B595" t="s">
        <v>3</v>
      </c>
      <c r="C595">
        <f t="shared" si="231"/>
        <v>1905.2916666666219</v>
      </c>
      <c r="D595">
        <f>'NOAA-AMO-Raw'!E$50</f>
        <v>-0.16700000000000001</v>
      </c>
      <c r="K595">
        <f t="shared" si="227"/>
        <v>0</v>
      </c>
      <c r="N595">
        <f>[2]HadCRUT4!C596</f>
        <v>1899.2916666666219</v>
      </c>
      <c r="O595">
        <f>[2]HadCRUT4!D596</f>
        <v>-0.34899999999999998</v>
      </c>
      <c r="V595">
        <f t="shared" si="228"/>
        <v>-100.70833333337805</v>
      </c>
      <c r="W595">
        <f t="shared" si="229"/>
        <v>-31.699000000000002</v>
      </c>
      <c r="X595">
        <f t="shared" si="230"/>
        <v>-32.048000000000002</v>
      </c>
      <c r="Y595">
        <f t="shared" si="236"/>
        <v>-31.689307692307693</v>
      </c>
      <c r="Z595">
        <f t="shared" si="237"/>
        <v>-32.028615384615385</v>
      </c>
      <c r="AP595">
        <v>2007.375</v>
      </c>
      <c r="AQ595">
        <v>386.58</v>
      </c>
      <c r="AR595">
        <f t="shared" si="232"/>
        <v>1362.3162271062272</v>
      </c>
      <c r="AS595">
        <f t="shared" si="234"/>
        <v>1362.2362194581974</v>
      </c>
      <c r="AT595">
        <f t="shared" si="233"/>
        <v>1361.7031726283046</v>
      </c>
      <c r="AU595">
        <f t="shared" si="235"/>
        <v>1361.6542668580769</v>
      </c>
      <c r="BB595">
        <f t="shared" si="239"/>
        <v>1902.5416666666226</v>
      </c>
      <c r="BC595">
        <v>190207</v>
      </c>
      <c r="BD595">
        <v>3.04</v>
      </c>
      <c r="BE595">
        <f t="shared" si="238"/>
        <v>1.0133333333333334</v>
      </c>
    </row>
    <row r="596" spans="1:57">
      <c r="A596">
        <f t="shared" si="240"/>
        <v>1905</v>
      </c>
      <c r="B596" t="s">
        <v>4</v>
      </c>
      <c r="C596">
        <f t="shared" si="231"/>
        <v>1905.3749999999552</v>
      </c>
      <c r="D596">
        <f>'NOAA-AMO-Raw'!F$50</f>
        <v>-5.8000000000000003E-2</v>
      </c>
      <c r="K596">
        <f t="shared" si="227"/>
        <v>0</v>
      </c>
      <c r="N596">
        <f>[2]HadCRUT4!C597</f>
        <v>1899.3749999999552</v>
      </c>
      <c r="O596">
        <f>[2]HadCRUT4!D597</f>
        <v>-0.312</v>
      </c>
      <c r="V596">
        <f t="shared" si="228"/>
        <v>-100.62500000004479</v>
      </c>
      <c r="W596">
        <f t="shared" si="229"/>
        <v>-31.662000000000003</v>
      </c>
      <c r="X596">
        <f t="shared" si="230"/>
        <v>-31.974</v>
      </c>
      <c r="Y596">
        <f t="shared" si="236"/>
        <v>-31.644384615384617</v>
      </c>
      <c r="Z596">
        <f t="shared" si="237"/>
        <v>-31.938769230769235</v>
      </c>
      <c r="AP596">
        <v>2007.4580000000001</v>
      </c>
      <c r="AQ596">
        <v>386.05</v>
      </c>
      <c r="AR596">
        <f t="shared" si="232"/>
        <v>1362.3031920460492</v>
      </c>
      <c r="AS596">
        <f t="shared" si="234"/>
        <v>1362.243238336755</v>
      </c>
      <c r="AT596">
        <f t="shared" si="233"/>
        <v>1361.6952047693105</v>
      </c>
      <c r="AU596">
        <f t="shared" si="235"/>
        <v>1361.6585572436893</v>
      </c>
      <c r="BB596">
        <f t="shared" si="239"/>
        <v>1902.6249999999559</v>
      </c>
      <c r="BC596">
        <v>190208</v>
      </c>
      <c r="BD596">
        <v>1.81</v>
      </c>
      <c r="BE596">
        <f t="shared" si="238"/>
        <v>0.60333333333333339</v>
      </c>
    </row>
    <row r="597" spans="1:57">
      <c r="A597">
        <f t="shared" si="240"/>
        <v>1905</v>
      </c>
      <c r="B597" t="s">
        <v>5</v>
      </c>
      <c r="C597">
        <f t="shared" si="231"/>
        <v>1905.4583333332885</v>
      </c>
      <c r="D597">
        <f>'NOAA-AMO-Raw'!G$50</f>
        <v>-0.16700000000000001</v>
      </c>
      <c r="K597">
        <f t="shared" si="227"/>
        <v>0</v>
      </c>
      <c r="N597">
        <f>[2]HadCRUT4!C598</f>
        <v>1899.4583333332885</v>
      </c>
      <c r="O597">
        <f>[2]HadCRUT4!D598</f>
        <v>-0.38800000000000001</v>
      </c>
      <c r="V597">
        <f t="shared" si="228"/>
        <v>-100.54166666671154</v>
      </c>
      <c r="W597">
        <f t="shared" si="229"/>
        <v>-31.738000000000003</v>
      </c>
      <c r="X597">
        <f t="shared" si="230"/>
        <v>-32.126000000000005</v>
      </c>
      <c r="Y597">
        <f t="shared" si="236"/>
        <v>-31.644076923076923</v>
      </c>
      <c r="Z597">
        <f t="shared" si="237"/>
        <v>-31.938153846153849</v>
      </c>
      <c r="AP597">
        <v>2007.5419999999999</v>
      </c>
      <c r="AQ597">
        <v>384.49</v>
      </c>
      <c r="AR597">
        <f t="shared" si="232"/>
        <v>1362.2648246991105</v>
      </c>
      <c r="AS597">
        <f t="shared" si="234"/>
        <v>1362.2501437024514</v>
      </c>
      <c r="AT597">
        <f t="shared" si="233"/>
        <v>1361.6717522032141</v>
      </c>
      <c r="AU597">
        <f t="shared" si="235"/>
        <v>1361.6627782430114</v>
      </c>
      <c r="BB597">
        <f t="shared" si="239"/>
        <v>1902.7083333332891</v>
      </c>
      <c r="BC597">
        <v>190209</v>
      </c>
      <c r="BD597">
        <v>0.89</v>
      </c>
      <c r="BE597">
        <f t="shared" si="238"/>
        <v>0.29666666666666669</v>
      </c>
    </row>
    <row r="598" spans="1:57">
      <c r="A598">
        <f t="shared" si="240"/>
        <v>1905</v>
      </c>
      <c r="B598" t="s">
        <v>6</v>
      </c>
      <c r="C598">
        <f t="shared" si="231"/>
        <v>1905.5416666666217</v>
      </c>
      <c r="D598">
        <f>'NOAA-AMO-Raw'!H$50</f>
        <v>-4.9000000000000002E-2</v>
      </c>
      <c r="K598">
        <f t="shared" si="227"/>
        <v>0</v>
      </c>
      <c r="N598">
        <f>[2]HadCRUT4!C599</f>
        <v>1899.5416666666217</v>
      </c>
      <c r="O598">
        <f>[2]HadCRUT4!D599</f>
        <v>-0.27600000000000002</v>
      </c>
      <c r="V598">
        <f t="shared" si="228"/>
        <v>-100.45833333337828</v>
      </c>
      <c r="W598">
        <f t="shared" si="229"/>
        <v>-31.626000000000001</v>
      </c>
      <c r="X598">
        <f t="shared" si="230"/>
        <v>-31.902000000000001</v>
      </c>
      <c r="Y598">
        <f t="shared" si="236"/>
        <v>-31.635538461538463</v>
      </c>
      <c r="Z598">
        <f t="shared" si="237"/>
        <v>-31.921076923076921</v>
      </c>
      <c r="AP598">
        <v>2007.625</v>
      </c>
      <c r="AQ598">
        <v>382</v>
      </c>
      <c r="AR598">
        <f t="shared" si="232"/>
        <v>1362.2035845107275</v>
      </c>
      <c r="AS598">
        <f t="shared" si="234"/>
        <v>1362.2554409692871</v>
      </c>
      <c r="AT598">
        <f t="shared" si="233"/>
        <v>1361.634318299637</v>
      </c>
      <c r="AU598">
        <f t="shared" si="235"/>
        <v>1361.6660162698886</v>
      </c>
      <c r="BB598">
        <f t="shared" si="239"/>
        <v>1902.7916666666224</v>
      </c>
      <c r="BC598">
        <v>190210</v>
      </c>
      <c r="BD598">
        <v>1.1100000000000001</v>
      </c>
      <c r="BE598">
        <f t="shared" si="238"/>
        <v>0.37000000000000005</v>
      </c>
    </row>
    <row r="599" spans="1:57">
      <c r="A599">
        <f t="shared" si="240"/>
        <v>1905</v>
      </c>
      <c r="B599" t="s">
        <v>7</v>
      </c>
      <c r="C599">
        <f t="shared" si="231"/>
        <v>1905.624999999955</v>
      </c>
      <c r="D599">
        <f>'NOAA-AMO-Raw'!I$50</f>
        <v>-0.13700000000000001</v>
      </c>
      <c r="K599">
        <f t="shared" si="227"/>
        <v>0</v>
      </c>
      <c r="N599">
        <f>[2]HadCRUT4!C600</f>
        <v>1899.624999999955</v>
      </c>
      <c r="O599">
        <f>[2]HadCRUT4!D600</f>
        <v>-0.14599999999999999</v>
      </c>
      <c r="V599">
        <f t="shared" si="228"/>
        <v>-100.37500000004502</v>
      </c>
      <c r="W599">
        <f t="shared" si="229"/>
        <v>-31.496000000000002</v>
      </c>
      <c r="X599">
        <f t="shared" si="230"/>
        <v>-31.642000000000003</v>
      </c>
      <c r="Y599">
        <f t="shared" si="236"/>
        <v>-31.631538461538462</v>
      </c>
      <c r="Z599">
        <f t="shared" si="237"/>
        <v>-31.913076923076922</v>
      </c>
      <c r="AP599">
        <v>2007.7080000000001</v>
      </c>
      <c r="AQ599">
        <v>380.9</v>
      </c>
      <c r="AR599">
        <f t="shared" si="232"/>
        <v>1362.176530612245</v>
      </c>
      <c r="AS599">
        <f t="shared" si="234"/>
        <v>1362.2595274322748</v>
      </c>
      <c r="AT599">
        <f t="shared" si="233"/>
        <v>1361.6177812337999</v>
      </c>
      <c r="AU599">
        <f t="shared" si="235"/>
        <v>1361.6685141763369</v>
      </c>
      <c r="BB599">
        <f t="shared" si="239"/>
        <v>1902.8749999999557</v>
      </c>
      <c r="BC599">
        <v>190211</v>
      </c>
      <c r="BD599">
        <v>0.74</v>
      </c>
      <c r="BE599">
        <f t="shared" si="238"/>
        <v>0.24666666666666667</v>
      </c>
    </row>
    <row r="600" spans="1:57">
      <c r="A600">
        <f t="shared" si="240"/>
        <v>1905</v>
      </c>
      <c r="B600" t="s">
        <v>8</v>
      </c>
      <c r="C600">
        <f t="shared" si="231"/>
        <v>1905.7083333332882</v>
      </c>
      <c r="D600">
        <f>'NOAA-AMO-Raw'!J$50</f>
        <v>-0.35099999999999998</v>
      </c>
      <c r="K600">
        <f t="shared" si="227"/>
        <v>0</v>
      </c>
      <c r="N600">
        <f>[2]HadCRUT4!C601</f>
        <v>1899.7083333332882</v>
      </c>
      <c r="O600">
        <f>[2]HadCRUT4!D601</f>
        <v>-0.13600000000000001</v>
      </c>
      <c r="V600">
        <f t="shared" si="228"/>
        <v>-100.29166666671176</v>
      </c>
      <c r="W600">
        <f t="shared" si="229"/>
        <v>-31.486000000000001</v>
      </c>
      <c r="X600">
        <f t="shared" si="230"/>
        <v>-31.622</v>
      </c>
      <c r="Y600">
        <f t="shared" si="236"/>
        <v>-31.61523076923077</v>
      </c>
      <c r="Z600">
        <f t="shared" si="237"/>
        <v>-31.880461538461535</v>
      </c>
      <c r="AP600">
        <v>2007.7919999999999</v>
      </c>
      <c r="AQ600">
        <v>381.14</v>
      </c>
      <c r="AR600">
        <f t="shared" si="232"/>
        <v>1362.1824332810047</v>
      </c>
      <c r="AS600">
        <f t="shared" si="234"/>
        <v>1362.264446322908</v>
      </c>
      <c r="AT600">
        <f t="shared" si="233"/>
        <v>1361.6213893208915</v>
      </c>
      <c r="AU600">
        <f t="shared" si="235"/>
        <v>1361.6715209155798</v>
      </c>
      <c r="BB600">
        <f t="shared" si="239"/>
        <v>1902.9583333332889</v>
      </c>
      <c r="BC600">
        <v>190212</v>
      </c>
      <c r="BD600">
        <v>0.44</v>
      </c>
      <c r="BE600">
        <f t="shared" si="238"/>
        <v>0.14666666666666667</v>
      </c>
    </row>
    <row r="601" spans="1:57">
      <c r="A601">
        <f t="shared" si="240"/>
        <v>1905</v>
      </c>
      <c r="B601" t="s">
        <v>9</v>
      </c>
      <c r="C601">
        <f t="shared" si="231"/>
        <v>1905.7916666666215</v>
      </c>
      <c r="D601">
        <f>'NOAA-AMO-Raw'!K$50</f>
        <v>-0.247</v>
      </c>
      <c r="K601">
        <f t="shared" si="227"/>
        <v>0</v>
      </c>
      <c r="N601">
        <f>[2]HadCRUT4!C602</f>
        <v>1899.7916666666215</v>
      </c>
      <c r="O601">
        <f>[2]HadCRUT4!D602</f>
        <v>-0.188</v>
      </c>
      <c r="V601">
        <f t="shared" si="228"/>
        <v>-100.2083333333785</v>
      </c>
      <c r="W601">
        <f t="shared" si="229"/>
        <v>-31.538</v>
      </c>
      <c r="X601">
        <f t="shared" si="230"/>
        <v>-31.726000000000003</v>
      </c>
      <c r="Y601">
        <f t="shared" si="236"/>
        <v>-31.592923076923075</v>
      </c>
      <c r="Z601">
        <f t="shared" si="237"/>
        <v>-31.835846153846152</v>
      </c>
      <c r="AP601">
        <v>2007.875</v>
      </c>
      <c r="AQ601">
        <v>382.42</v>
      </c>
      <c r="AR601">
        <f t="shared" si="232"/>
        <v>1362.2139141810571</v>
      </c>
      <c r="AS601">
        <f t="shared" si="234"/>
        <v>1362.2684192730349</v>
      </c>
      <c r="AT601">
        <f t="shared" si="233"/>
        <v>1361.6406324520476</v>
      </c>
      <c r="AU601">
        <f t="shared" si="235"/>
        <v>1361.673949435738</v>
      </c>
      <c r="BB601">
        <f t="shared" si="239"/>
        <v>1903.0416666666222</v>
      </c>
      <c r="BC601">
        <v>190301</v>
      </c>
      <c r="BD601">
        <v>-0.04</v>
      </c>
      <c r="BE601">
        <f t="shared" si="238"/>
        <v>-1.3333333333333334E-2</v>
      </c>
    </row>
    <row r="602" spans="1:57">
      <c r="A602">
        <f t="shared" si="240"/>
        <v>1905</v>
      </c>
      <c r="B602" t="s">
        <v>10</v>
      </c>
      <c r="C602">
        <f t="shared" si="231"/>
        <v>1905.8749999999548</v>
      </c>
      <c r="D602">
        <f>'NOAA-AMO-Raw'!L$50</f>
        <v>-0.26300000000000001</v>
      </c>
      <c r="K602">
        <f t="shared" si="227"/>
        <v>0</v>
      </c>
      <c r="N602">
        <f>[2]HadCRUT4!C603</f>
        <v>1899.8749999999548</v>
      </c>
      <c r="O602">
        <f>[2]HadCRUT4!D603</f>
        <v>2.5000000000000001E-2</v>
      </c>
      <c r="V602">
        <f t="shared" si="228"/>
        <v>-100.12500000004525</v>
      </c>
      <c r="W602">
        <f t="shared" si="229"/>
        <v>-31.325000000000003</v>
      </c>
      <c r="X602">
        <f t="shared" si="230"/>
        <v>-31.3</v>
      </c>
      <c r="Y602">
        <f t="shared" si="236"/>
        <v>-31.586846153846157</v>
      </c>
      <c r="Z602">
        <f t="shared" si="237"/>
        <v>-31.823692307692305</v>
      </c>
      <c r="AP602">
        <v>2007.9580000000001</v>
      </c>
      <c r="AQ602">
        <v>383.89</v>
      </c>
      <c r="AR602">
        <f t="shared" si="232"/>
        <v>1362.250068027211</v>
      </c>
      <c r="AS602">
        <f t="shared" si="234"/>
        <v>1362.2708787183512</v>
      </c>
      <c r="AT602">
        <f t="shared" si="233"/>
        <v>1361.6627319854847</v>
      </c>
      <c r="AU602">
        <f t="shared" si="235"/>
        <v>1361.6754528053593</v>
      </c>
      <c r="BB602">
        <f t="shared" si="239"/>
        <v>1903.1249999999554</v>
      </c>
      <c r="BC602">
        <v>190302</v>
      </c>
      <c r="BD602">
        <v>0.1</v>
      </c>
      <c r="BE602">
        <f t="shared" si="238"/>
        <v>3.3333333333333333E-2</v>
      </c>
    </row>
    <row r="603" spans="1:57">
      <c r="A603">
        <f t="shared" si="240"/>
        <v>1905</v>
      </c>
      <c r="B603" t="s">
        <v>11</v>
      </c>
      <c r="C603">
        <f t="shared" si="231"/>
        <v>1905.958333333288</v>
      </c>
      <c r="D603">
        <f>'NOAA-AMO-Raw'!M$50</f>
        <v>-0.24</v>
      </c>
      <c r="K603">
        <f t="shared" si="227"/>
        <v>0</v>
      </c>
      <c r="N603">
        <f>[2]HadCRUT4!C604</f>
        <v>1899.958333333288</v>
      </c>
      <c r="O603">
        <f>[2]HadCRUT4!D604</f>
        <v>-0.44400000000000001</v>
      </c>
      <c r="V603">
        <f t="shared" si="228"/>
        <v>-100.04166666671199</v>
      </c>
      <c r="W603">
        <f t="shared" si="229"/>
        <v>-31.794</v>
      </c>
      <c r="X603">
        <f t="shared" si="230"/>
        <v>-32.238</v>
      </c>
      <c r="Y603">
        <f t="shared" si="236"/>
        <v>-31.57630769230769</v>
      </c>
      <c r="Z603">
        <f t="shared" si="237"/>
        <v>-31.802615384615386</v>
      </c>
      <c r="AP603">
        <v>2008.0419999999999</v>
      </c>
      <c r="AQ603">
        <v>385.44</v>
      </c>
      <c r="AR603">
        <f t="shared" si="232"/>
        <v>1362.2881894296181</v>
      </c>
      <c r="AS603">
        <f t="shared" si="234"/>
        <v>1362.2715976331363</v>
      </c>
      <c r="AT603">
        <f t="shared" si="233"/>
        <v>1361.686034214619</v>
      </c>
      <c r="AU603">
        <f t="shared" si="235"/>
        <v>1361.6758922518643</v>
      </c>
      <c r="BB603">
        <f t="shared" si="239"/>
        <v>1903.2083333332887</v>
      </c>
      <c r="BC603">
        <v>190303</v>
      </c>
      <c r="BD603">
        <v>-0.19</v>
      </c>
      <c r="BE603">
        <f t="shared" si="238"/>
        <v>-6.3333333333333339E-2</v>
      </c>
    </row>
    <row r="604" spans="1:57">
      <c r="A604">
        <f t="shared" si="240"/>
        <v>1906</v>
      </c>
      <c r="B604" t="s">
        <v>0</v>
      </c>
      <c r="C604">
        <f t="shared" si="231"/>
        <v>1906.0416666666213</v>
      </c>
      <c r="D604">
        <f>'NOAA-AMO-Raw'!B$51</f>
        <v>-6.7000000000000004E-2</v>
      </c>
      <c r="K604">
        <f t="shared" si="227"/>
        <v>0</v>
      </c>
      <c r="N604">
        <f>[2]HadCRUT4!C605</f>
        <v>1900.0416666666213</v>
      </c>
      <c r="O604">
        <f>[2]HadCRUT4!D605</f>
        <v>-0.246</v>
      </c>
      <c r="V604">
        <f t="shared" si="228"/>
        <v>-99.958333333378732</v>
      </c>
      <c r="W604">
        <f t="shared" si="229"/>
        <v>-31.596</v>
      </c>
      <c r="X604">
        <f t="shared" si="230"/>
        <v>-31.842000000000002</v>
      </c>
      <c r="Y604">
        <f t="shared" si="236"/>
        <v>-31.561076923076921</v>
      </c>
      <c r="Z604">
        <f t="shared" si="237"/>
        <v>-31.772153846153849</v>
      </c>
      <c r="AP604">
        <v>2008.125</v>
      </c>
      <c r="AQ604">
        <v>385.73</v>
      </c>
      <c r="AR604">
        <f t="shared" si="232"/>
        <v>1362.2953218210362</v>
      </c>
      <c r="AS604">
        <f t="shared" si="234"/>
        <v>1362.2709543935921</v>
      </c>
      <c r="AT604">
        <f t="shared" si="233"/>
        <v>1361.6903939865215</v>
      </c>
      <c r="AU604">
        <f t="shared" si="235"/>
        <v>1361.6754990628865</v>
      </c>
      <c r="BB604">
        <f t="shared" si="239"/>
        <v>1903.2916666666219</v>
      </c>
      <c r="BC604">
        <v>190304</v>
      </c>
      <c r="BD604">
        <v>-1.08</v>
      </c>
      <c r="BE604">
        <f t="shared" si="238"/>
        <v>-0.36000000000000004</v>
      </c>
    </row>
    <row r="605" spans="1:57">
      <c r="A605">
        <f t="shared" si="240"/>
        <v>1906</v>
      </c>
      <c r="B605" t="s">
        <v>1</v>
      </c>
      <c r="C605">
        <f t="shared" si="231"/>
        <v>1906.1249999999545</v>
      </c>
      <c r="D605">
        <f>'NOAA-AMO-Raw'!C$51</f>
        <v>-2.8000000000000001E-2</v>
      </c>
      <c r="K605">
        <f t="shared" si="227"/>
        <v>0</v>
      </c>
      <c r="N605">
        <f>[2]HadCRUT4!C606</f>
        <v>1900.1249999999545</v>
      </c>
      <c r="O605">
        <f>[2]HadCRUT4!D606</f>
        <v>-0.16200000000000001</v>
      </c>
      <c r="V605">
        <f t="shared" si="228"/>
        <v>-99.875000000045475</v>
      </c>
      <c r="W605">
        <f t="shared" si="229"/>
        <v>-31.512</v>
      </c>
      <c r="X605">
        <f t="shared" si="230"/>
        <v>-31.674000000000003</v>
      </c>
      <c r="Y605">
        <f t="shared" si="236"/>
        <v>-31.553846153846152</v>
      </c>
      <c r="Z605">
        <f t="shared" si="237"/>
        <v>-31.757692307692309</v>
      </c>
      <c r="AP605">
        <v>2008.2080000000001</v>
      </c>
      <c r="AQ605">
        <v>385.97</v>
      </c>
      <c r="AR605">
        <f t="shared" si="232"/>
        <v>1362.3012244897959</v>
      </c>
      <c r="AS605">
        <f t="shared" si="234"/>
        <v>1362.2730165438957</v>
      </c>
      <c r="AT605">
        <f t="shared" si="233"/>
        <v>1361.6940020736131</v>
      </c>
      <c r="AU605">
        <f t="shared" si="235"/>
        <v>1361.6767595804922</v>
      </c>
      <c r="BB605">
        <f t="shared" si="239"/>
        <v>1903.3749999999552</v>
      </c>
      <c r="BC605">
        <v>190305</v>
      </c>
      <c r="BD605">
        <v>-0.37</v>
      </c>
      <c r="BE605">
        <f t="shared" si="238"/>
        <v>-0.12333333333333334</v>
      </c>
    </row>
    <row r="606" spans="1:57">
      <c r="A606">
        <f t="shared" si="240"/>
        <v>1906</v>
      </c>
      <c r="B606" t="s">
        <v>2</v>
      </c>
      <c r="C606">
        <f t="shared" si="231"/>
        <v>1906.2083333332878</v>
      </c>
      <c r="D606">
        <f>'NOAA-AMO-Raw'!D$51</f>
        <v>-4.8000000000000001E-2</v>
      </c>
      <c r="K606">
        <f t="shared" ref="K606:K669" si="241">K605</f>
        <v>0</v>
      </c>
      <c r="N606">
        <f>[2]HadCRUT4!C607</f>
        <v>1900.2083333332878</v>
      </c>
      <c r="O606">
        <f>[2]HadCRUT4!D607</f>
        <v>-0.28199999999999997</v>
      </c>
      <c r="V606">
        <f t="shared" si="228"/>
        <v>-99.791666666712217</v>
      </c>
      <c r="W606">
        <f t="shared" si="229"/>
        <v>-31.632000000000001</v>
      </c>
      <c r="X606">
        <f t="shared" si="230"/>
        <v>-31.914000000000001</v>
      </c>
      <c r="Y606">
        <f t="shared" si="236"/>
        <v>-31.559923076923077</v>
      </c>
      <c r="Z606">
        <f t="shared" si="237"/>
        <v>-31.769846153846157</v>
      </c>
      <c r="AP606">
        <v>2008.2919999999999</v>
      </c>
      <c r="AQ606">
        <v>387.16</v>
      </c>
      <c r="AR606">
        <f t="shared" si="232"/>
        <v>1362.3304918890633</v>
      </c>
      <c r="AS606">
        <f t="shared" si="234"/>
        <v>1362.2769705752123</v>
      </c>
      <c r="AT606">
        <f t="shared" si="233"/>
        <v>1361.7118921721099</v>
      </c>
      <c r="AU606">
        <f t="shared" si="235"/>
        <v>1361.6791765362682</v>
      </c>
      <c r="BB606">
        <f t="shared" si="239"/>
        <v>1903.4583333332885</v>
      </c>
      <c r="BC606">
        <v>190306</v>
      </c>
      <c r="BD606">
        <v>0.04</v>
      </c>
      <c r="BE606">
        <f t="shared" si="238"/>
        <v>1.3333333333333334E-2</v>
      </c>
    </row>
    <row r="607" spans="1:57">
      <c r="A607">
        <f t="shared" si="240"/>
        <v>1906</v>
      </c>
      <c r="B607" t="s">
        <v>3</v>
      </c>
      <c r="C607">
        <f t="shared" si="231"/>
        <v>1906.291666666621</v>
      </c>
      <c r="D607">
        <f>'NOAA-AMO-Raw'!E$51</f>
        <v>-0.04</v>
      </c>
      <c r="K607">
        <f t="shared" si="241"/>
        <v>0</v>
      </c>
      <c r="N607">
        <f>[2]HadCRUT4!C608</f>
        <v>1900.291666666621</v>
      </c>
      <c r="O607">
        <f>[2]HadCRUT4!D608</f>
        <v>-0.254</v>
      </c>
      <c r="V607">
        <f t="shared" si="228"/>
        <v>-99.70833333337896</v>
      </c>
      <c r="W607">
        <f t="shared" si="229"/>
        <v>-31.604000000000003</v>
      </c>
      <c r="X607">
        <f t="shared" si="230"/>
        <v>-31.858000000000001</v>
      </c>
      <c r="Y607">
        <f t="shared" si="236"/>
        <v>-31.554076923076927</v>
      </c>
      <c r="Z607">
        <f t="shared" si="237"/>
        <v>-31.758153846153849</v>
      </c>
      <c r="AP607">
        <v>2008.375</v>
      </c>
      <c r="AQ607">
        <v>388.5</v>
      </c>
      <c r="AR607">
        <f t="shared" si="232"/>
        <v>1362.3634484563056</v>
      </c>
      <c r="AS607">
        <f t="shared" si="234"/>
        <v>1362.2826272994405</v>
      </c>
      <c r="AT607">
        <f t="shared" si="233"/>
        <v>1361.7320373250388</v>
      </c>
      <c r="AU607">
        <f t="shared" si="235"/>
        <v>1361.6826342863978</v>
      </c>
      <c r="BB607">
        <f t="shared" si="239"/>
        <v>1903.5416666666217</v>
      </c>
      <c r="BC607">
        <v>190307</v>
      </c>
      <c r="BD607">
        <v>1.49</v>
      </c>
      <c r="BE607">
        <f t="shared" si="238"/>
        <v>0.49666666666666665</v>
      </c>
    </row>
    <row r="608" spans="1:57">
      <c r="A608">
        <f t="shared" si="240"/>
        <v>1906</v>
      </c>
      <c r="B608" t="s">
        <v>4</v>
      </c>
      <c r="C608">
        <f t="shared" si="231"/>
        <v>1906.3749999999543</v>
      </c>
      <c r="D608">
        <f>'NOAA-AMO-Raw'!F$51</f>
        <v>-0.155</v>
      </c>
      <c r="K608">
        <f t="shared" si="241"/>
        <v>0</v>
      </c>
      <c r="N608">
        <f>[2]HadCRUT4!C609</f>
        <v>1900.3749999999543</v>
      </c>
      <c r="O608">
        <f>[2]HadCRUT4!D609</f>
        <v>-0.27</v>
      </c>
      <c r="V608">
        <f t="shared" si="228"/>
        <v>-99.625000000045702</v>
      </c>
      <c r="W608">
        <f t="shared" si="229"/>
        <v>-31.62</v>
      </c>
      <c r="X608">
        <f t="shared" si="230"/>
        <v>-31.89</v>
      </c>
      <c r="Y608">
        <f t="shared" si="236"/>
        <v>-31.559384615384619</v>
      </c>
      <c r="Z608">
        <f t="shared" si="237"/>
        <v>-31.768769230769234</v>
      </c>
      <c r="AP608">
        <v>2008.4580000000001</v>
      </c>
      <c r="AQ608">
        <v>387.88</v>
      </c>
      <c r="AR608">
        <f t="shared" si="232"/>
        <v>1362.3481998953428</v>
      </c>
      <c r="AS608">
        <f t="shared" si="234"/>
        <v>1362.2885678058205</v>
      </c>
      <c r="AT608">
        <f t="shared" si="233"/>
        <v>1361.7227164333851</v>
      </c>
      <c r="AU608">
        <f t="shared" si="235"/>
        <v>1361.6862655022528</v>
      </c>
      <c r="BB608">
        <f t="shared" si="239"/>
        <v>1903.624999999955</v>
      </c>
      <c r="BC608">
        <v>190308</v>
      </c>
      <c r="BD608">
        <v>1.35</v>
      </c>
      <c r="BE608">
        <f t="shared" si="238"/>
        <v>0.45</v>
      </c>
    </row>
    <row r="609" spans="1:57">
      <c r="A609">
        <f t="shared" si="240"/>
        <v>1906</v>
      </c>
      <c r="B609" t="s">
        <v>5</v>
      </c>
      <c r="C609">
        <f t="shared" si="231"/>
        <v>1906.4583333332876</v>
      </c>
      <c r="D609">
        <f>'NOAA-AMO-Raw'!G$51</f>
        <v>1.2E-2</v>
      </c>
      <c r="K609">
        <f t="shared" si="241"/>
        <v>0</v>
      </c>
      <c r="N609">
        <f>[2]HadCRUT4!C610</f>
        <v>1900.4583333332876</v>
      </c>
      <c r="O609">
        <f>[2]HadCRUT4!D610</f>
        <v>-0.17499999999999999</v>
      </c>
      <c r="V609">
        <f t="shared" si="228"/>
        <v>-99.541666666712445</v>
      </c>
      <c r="W609">
        <f t="shared" si="229"/>
        <v>-31.525000000000002</v>
      </c>
      <c r="X609">
        <f t="shared" si="230"/>
        <v>-31.700000000000003</v>
      </c>
      <c r="Y609">
        <f t="shared" si="236"/>
        <v>-31.567461538461544</v>
      </c>
      <c r="Z609">
        <f t="shared" si="237"/>
        <v>-31.784923076923079</v>
      </c>
      <c r="AP609">
        <v>2008.5419999999999</v>
      </c>
      <c r="AQ609">
        <v>386.43</v>
      </c>
      <c r="AR609">
        <f t="shared" si="232"/>
        <v>1362.3125379382523</v>
      </c>
      <c r="AS609">
        <f t="shared" si="234"/>
        <v>1362.2943380429097</v>
      </c>
      <c r="AT609">
        <f t="shared" si="233"/>
        <v>1361.7009175738724</v>
      </c>
      <c r="AU609">
        <f t="shared" si="235"/>
        <v>1361.6897926386728</v>
      </c>
      <c r="BB609">
        <f t="shared" si="239"/>
        <v>1903.7083333332882</v>
      </c>
      <c r="BC609">
        <v>190309</v>
      </c>
      <c r="BD609">
        <v>0.54</v>
      </c>
      <c r="BE609">
        <f t="shared" si="238"/>
        <v>0.18000000000000002</v>
      </c>
    </row>
    <row r="610" spans="1:57">
      <c r="A610">
        <f t="shared" si="240"/>
        <v>1906</v>
      </c>
      <c r="B610" t="s">
        <v>6</v>
      </c>
      <c r="C610">
        <f t="shared" si="231"/>
        <v>1906.5416666666208</v>
      </c>
      <c r="D610">
        <f>'NOAA-AMO-Raw'!H$51</f>
        <v>-3.0000000000000001E-3</v>
      </c>
      <c r="K610">
        <f t="shared" si="241"/>
        <v>0</v>
      </c>
      <c r="N610">
        <f>[2]HadCRUT4!C611</f>
        <v>1900.5416666666208</v>
      </c>
      <c r="O610">
        <f>[2]HadCRUT4!D611</f>
        <v>-0.19</v>
      </c>
      <c r="V610">
        <f t="shared" si="228"/>
        <v>-99.458333333379187</v>
      </c>
      <c r="W610">
        <f t="shared" si="229"/>
        <v>-31.540000000000003</v>
      </c>
      <c r="X610">
        <f t="shared" si="230"/>
        <v>-31.73</v>
      </c>
      <c r="Y610">
        <f t="shared" si="236"/>
        <v>-31.546846153846161</v>
      </c>
      <c r="Z610">
        <f t="shared" si="237"/>
        <v>-31.743692307692303</v>
      </c>
      <c r="AP610">
        <v>2008.625</v>
      </c>
      <c r="AQ610">
        <v>384.15</v>
      </c>
      <c r="AR610">
        <f t="shared" si="232"/>
        <v>1362.2564625850341</v>
      </c>
      <c r="AS610">
        <f t="shared" si="234"/>
        <v>1362.2980839673148</v>
      </c>
      <c r="AT610">
        <f t="shared" si="233"/>
        <v>1361.6666407465007</v>
      </c>
      <c r="AU610">
        <f t="shared" si="235"/>
        <v>1361.6920823862504</v>
      </c>
      <c r="BB610">
        <f t="shared" si="239"/>
        <v>1903.7916666666215</v>
      </c>
      <c r="BC610">
        <v>190310</v>
      </c>
      <c r="BD610">
        <v>0.72</v>
      </c>
      <c r="BE610">
        <f t="shared" si="238"/>
        <v>0.24</v>
      </c>
    </row>
    <row r="611" spans="1:57">
      <c r="A611">
        <f t="shared" si="240"/>
        <v>1906</v>
      </c>
      <c r="B611" t="s">
        <v>7</v>
      </c>
      <c r="C611">
        <f t="shared" si="231"/>
        <v>1906.6249999999541</v>
      </c>
      <c r="D611">
        <f>'NOAA-AMO-Raw'!I$51</f>
        <v>-0.06</v>
      </c>
      <c r="K611">
        <f t="shared" si="241"/>
        <v>0</v>
      </c>
      <c r="N611">
        <f>[2]HadCRUT4!C612</f>
        <v>1900.6249999999541</v>
      </c>
      <c r="O611">
        <f>[2]HadCRUT4!D612</f>
        <v>-0.182</v>
      </c>
      <c r="V611">
        <f t="shared" si="228"/>
        <v>-99.375000000045929</v>
      </c>
      <c r="W611">
        <f t="shared" si="229"/>
        <v>-31.532</v>
      </c>
      <c r="X611">
        <f t="shared" si="230"/>
        <v>-31.714000000000002</v>
      </c>
      <c r="Y611">
        <f t="shared" si="236"/>
        <v>-31.548692307692313</v>
      </c>
      <c r="Z611">
        <f t="shared" si="237"/>
        <v>-31.747384615384611</v>
      </c>
      <c r="AP611">
        <v>2008.7080000000001</v>
      </c>
      <c r="AQ611">
        <v>383.09</v>
      </c>
      <c r="AR611">
        <f t="shared" si="232"/>
        <v>1362.2303924646783</v>
      </c>
      <c r="AS611">
        <f t="shared" si="234"/>
        <v>1362.3038352855935</v>
      </c>
      <c r="AT611">
        <f t="shared" si="233"/>
        <v>1361.650705028512</v>
      </c>
      <c r="AU611">
        <f t="shared" si="235"/>
        <v>1361.6955979582885</v>
      </c>
      <c r="BB611">
        <f t="shared" si="239"/>
        <v>1903.8749999999548</v>
      </c>
      <c r="BC611">
        <v>190311</v>
      </c>
      <c r="BD611">
        <v>0.22</v>
      </c>
      <c r="BE611">
        <f t="shared" si="238"/>
        <v>7.3333333333333334E-2</v>
      </c>
    </row>
    <row r="612" spans="1:57">
      <c r="A612">
        <f t="shared" si="240"/>
        <v>1906</v>
      </c>
      <c r="B612" t="s">
        <v>8</v>
      </c>
      <c r="C612">
        <f t="shared" si="231"/>
        <v>1906.7083333332873</v>
      </c>
      <c r="D612">
        <f>'NOAA-AMO-Raw'!J$51</f>
        <v>-0.115</v>
      </c>
      <c r="K612">
        <f t="shared" si="241"/>
        <v>0</v>
      </c>
      <c r="N612">
        <f>[2]HadCRUT4!C613</f>
        <v>1900.7083333332873</v>
      </c>
      <c r="O612">
        <f>[2]HadCRUT4!D613</f>
        <v>-0.22500000000000001</v>
      </c>
      <c r="V612">
        <f t="shared" si="228"/>
        <v>-99.291666666712672</v>
      </c>
      <c r="W612">
        <f t="shared" si="229"/>
        <v>-31.575000000000003</v>
      </c>
      <c r="X612">
        <f t="shared" si="230"/>
        <v>-31.8</v>
      </c>
      <c r="Y612">
        <f t="shared" si="236"/>
        <v>-31.554846153846157</v>
      </c>
      <c r="Z612">
        <f t="shared" si="237"/>
        <v>-31.759692307692305</v>
      </c>
      <c r="AP612">
        <v>2008.7919999999999</v>
      </c>
      <c r="AQ612">
        <v>382.99</v>
      </c>
      <c r="AR612">
        <f t="shared" si="232"/>
        <v>1362.2279330193617</v>
      </c>
      <c r="AS612">
        <f t="shared" si="234"/>
        <v>1362.3104001127078</v>
      </c>
      <c r="AT612">
        <f t="shared" si="233"/>
        <v>1361.6492016588904</v>
      </c>
      <c r="AU612">
        <f t="shared" si="235"/>
        <v>1361.6996107987397</v>
      </c>
      <c r="BB612">
        <f t="shared" si="239"/>
        <v>1903.958333333288</v>
      </c>
      <c r="BC612">
        <v>190312</v>
      </c>
      <c r="BD612">
        <v>0.6</v>
      </c>
      <c r="BE612">
        <f t="shared" si="238"/>
        <v>0.19999999999999998</v>
      </c>
    </row>
    <row r="613" spans="1:57">
      <c r="A613">
        <f t="shared" si="240"/>
        <v>1906</v>
      </c>
      <c r="B613" t="s">
        <v>9</v>
      </c>
      <c r="C613">
        <f t="shared" si="231"/>
        <v>1906.7916666666206</v>
      </c>
      <c r="D613">
        <f>'NOAA-AMO-Raw'!K$51</f>
        <v>-0.13700000000000001</v>
      </c>
      <c r="K613">
        <f t="shared" si="241"/>
        <v>0</v>
      </c>
      <c r="N613">
        <f>[2]HadCRUT4!C614</f>
        <v>1900.7916666666206</v>
      </c>
      <c r="O613">
        <f>[2]HadCRUT4!D614</f>
        <v>-0.06</v>
      </c>
      <c r="V613">
        <f t="shared" si="228"/>
        <v>-99.208333333379414</v>
      </c>
      <c r="W613">
        <f t="shared" si="229"/>
        <v>-31.41</v>
      </c>
      <c r="X613">
        <f t="shared" si="230"/>
        <v>-31.470000000000002</v>
      </c>
      <c r="Y613">
        <f t="shared" si="236"/>
        <v>-31.547846153846155</v>
      </c>
      <c r="Z613">
        <f t="shared" si="237"/>
        <v>-31.745692307692313</v>
      </c>
      <c r="AP613">
        <v>2008.875</v>
      </c>
      <c r="AQ613">
        <v>384.13</v>
      </c>
      <c r="AR613">
        <f t="shared" si="232"/>
        <v>1362.2559706959707</v>
      </c>
      <c r="AS613">
        <f t="shared" si="234"/>
        <v>1362.3161325121764</v>
      </c>
      <c r="AT613">
        <f t="shared" si="233"/>
        <v>1361.6663400725763</v>
      </c>
      <c r="AU613">
        <f t="shared" si="235"/>
        <v>1361.7031148063963</v>
      </c>
      <c r="BB613">
        <f t="shared" si="239"/>
        <v>1904.0416666666213</v>
      </c>
      <c r="BC613">
        <v>190401</v>
      </c>
      <c r="BD613">
        <v>1.41</v>
      </c>
      <c r="BE613">
        <f t="shared" si="238"/>
        <v>0.47</v>
      </c>
    </row>
    <row r="614" spans="1:57">
      <c r="A614">
        <f t="shared" si="240"/>
        <v>1906</v>
      </c>
      <c r="B614" t="s">
        <v>10</v>
      </c>
      <c r="C614">
        <f t="shared" si="231"/>
        <v>1906.8749999999538</v>
      </c>
      <c r="D614">
        <f>'NOAA-AMO-Raw'!L$51</f>
        <v>-1.4E-2</v>
      </c>
      <c r="K614">
        <f t="shared" si="241"/>
        <v>0</v>
      </c>
      <c r="N614">
        <f>[2]HadCRUT4!C615</f>
        <v>1900.8749999999538</v>
      </c>
      <c r="O614">
        <f>[2]HadCRUT4!D615</f>
        <v>-0.25700000000000001</v>
      </c>
      <c r="V614">
        <f t="shared" si="228"/>
        <v>-99.125000000046157</v>
      </c>
      <c r="W614">
        <f t="shared" si="229"/>
        <v>-31.607000000000003</v>
      </c>
      <c r="X614">
        <f t="shared" si="230"/>
        <v>-31.864000000000001</v>
      </c>
      <c r="Y614">
        <f t="shared" si="236"/>
        <v>-31.543307692307692</v>
      </c>
      <c r="Z614">
        <f t="shared" si="237"/>
        <v>-31.736615384615387</v>
      </c>
      <c r="AP614">
        <v>2008.9580000000001</v>
      </c>
      <c r="AQ614">
        <v>385.56</v>
      </c>
      <c r="AR614">
        <f t="shared" si="232"/>
        <v>1362.2911407639979</v>
      </c>
      <c r="AS614">
        <f t="shared" si="234"/>
        <v>1362.3179297991387</v>
      </c>
      <c r="AT614">
        <f t="shared" si="233"/>
        <v>1361.6878382581647</v>
      </c>
      <c r="AU614">
        <f t="shared" si="235"/>
        <v>1361.7042134226581</v>
      </c>
      <c r="BB614">
        <f t="shared" si="239"/>
        <v>1904.1249999999545</v>
      </c>
      <c r="BC614">
        <v>190402</v>
      </c>
      <c r="BD614">
        <v>0.54</v>
      </c>
      <c r="BE614">
        <f t="shared" si="238"/>
        <v>0.18000000000000002</v>
      </c>
    </row>
    <row r="615" spans="1:57">
      <c r="A615">
        <f t="shared" si="240"/>
        <v>1906</v>
      </c>
      <c r="B615" t="s">
        <v>11</v>
      </c>
      <c r="C615">
        <f t="shared" si="231"/>
        <v>1906.9583333332871</v>
      </c>
      <c r="D615">
        <f>'NOAA-AMO-Raw'!M$51</f>
        <v>-0.221</v>
      </c>
      <c r="K615">
        <f t="shared" si="241"/>
        <v>0</v>
      </c>
      <c r="N615">
        <f>[2]HadCRUT4!C616</f>
        <v>1900.9583333332871</v>
      </c>
      <c r="O615">
        <f>[2]HadCRUT4!D616</f>
        <v>-0.08</v>
      </c>
      <c r="V615">
        <f t="shared" si="228"/>
        <v>-99.041666666712899</v>
      </c>
      <c r="W615">
        <f t="shared" si="229"/>
        <v>-31.43</v>
      </c>
      <c r="X615">
        <f t="shared" si="230"/>
        <v>-31.51</v>
      </c>
      <c r="Y615">
        <f t="shared" si="236"/>
        <v>-31.534538461538467</v>
      </c>
      <c r="Z615">
        <f t="shared" si="237"/>
        <v>-31.719076923076923</v>
      </c>
      <c r="AP615">
        <v>2009.0419999999999</v>
      </c>
      <c r="AQ615">
        <v>386.94</v>
      </c>
      <c r="AR615">
        <f t="shared" si="232"/>
        <v>1362.3250811093669</v>
      </c>
      <c r="AS615">
        <f t="shared" si="234"/>
        <v>1362.3177406110374</v>
      </c>
      <c r="AT615">
        <f t="shared" si="233"/>
        <v>1361.7085847589424</v>
      </c>
      <c r="AU615">
        <f t="shared" si="235"/>
        <v>1361.7040977788408</v>
      </c>
      <c r="BB615">
        <f t="shared" si="239"/>
        <v>1904.2083333332878</v>
      </c>
      <c r="BC615">
        <v>190403</v>
      </c>
      <c r="BD615">
        <v>0.72</v>
      </c>
      <c r="BE615">
        <f t="shared" si="238"/>
        <v>0.24</v>
      </c>
    </row>
    <row r="616" spans="1:57">
      <c r="A616">
        <f t="shared" si="240"/>
        <v>1907</v>
      </c>
      <c r="B616" t="s">
        <v>0</v>
      </c>
      <c r="C616">
        <f t="shared" si="231"/>
        <v>1907.0416666666204</v>
      </c>
      <c r="D616">
        <f>'NOAA-AMO-Raw'!B$52</f>
        <v>-0.182</v>
      </c>
      <c r="K616">
        <f t="shared" si="241"/>
        <v>0</v>
      </c>
      <c r="N616">
        <f>[2]HadCRUT4!C617</f>
        <v>1901.0416666666204</v>
      </c>
      <c r="O616">
        <f>[2]HadCRUT4!D617</f>
        <v>-0.17599999999999999</v>
      </c>
      <c r="V616">
        <f t="shared" si="228"/>
        <v>-98.958333333379642</v>
      </c>
      <c r="W616">
        <f t="shared" si="229"/>
        <v>-31.526</v>
      </c>
      <c r="X616">
        <f t="shared" si="230"/>
        <v>-31.702000000000002</v>
      </c>
      <c r="Y616">
        <f t="shared" si="236"/>
        <v>-31.53561538461539</v>
      </c>
      <c r="Z616">
        <f t="shared" si="237"/>
        <v>-31.721230769230772</v>
      </c>
      <c r="AP616">
        <v>2009.125</v>
      </c>
      <c r="AQ616">
        <v>387.42</v>
      </c>
      <c r="AR616">
        <f t="shared" si="232"/>
        <v>1362.3368864468864</v>
      </c>
      <c r="AS616">
        <f t="shared" si="234"/>
        <v>1362.3167757517208</v>
      </c>
      <c r="AT616">
        <f t="shared" si="233"/>
        <v>1361.7158009331258</v>
      </c>
      <c r="AU616">
        <f t="shared" si="235"/>
        <v>1361.7035079953744</v>
      </c>
      <c r="BB616">
        <f t="shared" si="239"/>
        <v>1904.291666666621</v>
      </c>
      <c r="BC616">
        <v>190404</v>
      </c>
      <c r="BD616">
        <v>7.0000000000000007E-2</v>
      </c>
      <c r="BE616">
        <f t="shared" si="238"/>
        <v>2.3333333333333334E-2</v>
      </c>
    </row>
    <row r="617" spans="1:57">
      <c r="A617">
        <f t="shared" si="240"/>
        <v>1907</v>
      </c>
      <c r="B617" t="s">
        <v>1</v>
      </c>
      <c r="C617">
        <f t="shared" si="231"/>
        <v>1907.1249999999536</v>
      </c>
      <c r="D617">
        <f>'NOAA-AMO-Raw'!C$52</f>
        <v>-0.34499999999999997</v>
      </c>
      <c r="K617">
        <f t="shared" si="241"/>
        <v>0</v>
      </c>
      <c r="N617">
        <f>[2]HadCRUT4!C618</f>
        <v>1901.1249999999536</v>
      </c>
      <c r="O617">
        <f>[2]HadCRUT4!D618</f>
        <v>-0.27</v>
      </c>
      <c r="V617">
        <f t="shared" si="228"/>
        <v>-98.875000000046384</v>
      </c>
      <c r="W617">
        <f t="shared" si="229"/>
        <v>-31.62</v>
      </c>
      <c r="X617">
        <f t="shared" si="230"/>
        <v>-31.89</v>
      </c>
      <c r="Y617">
        <f t="shared" si="236"/>
        <v>-31.536000000000001</v>
      </c>
      <c r="Z617">
        <f t="shared" si="237"/>
        <v>-31.722000000000001</v>
      </c>
      <c r="AP617">
        <v>2009.2080000000001</v>
      </c>
      <c r="AQ617">
        <v>388.77</v>
      </c>
      <c r="AR617">
        <f t="shared" si="232"/>
        <v>1362.3700889586605</v>
      </c>
      <c r="AS617">
        <f t="shared" si="234"/>
        <v>1362.317986555569</v>
      </c>
      <c r="AT617">
        <f t="shared" si="233"/>
        <v>1361.736096423017</v>
      </c>
      <c r="AU617">
        <f t="shared" si="235"/>
        <v>1361.7042481158032</v>
      </c>
      <c r="BB617">
        <f t="shared" si="239"/>
        <v>1904.3749999999543</v>
      </c>
      <c r="BC617">
        <v>190405</v>
      </c>
      <c r="BD617">
        <v>0.47</v>
      </c>
      <c r="BE617">
        <f t="shared" si="238"/>
        <v>0.15666666666666665</v>
      </c>
    </row>
    <row r="618" spans="1:57">
      <c r="A618">
        <f t="shared" si="240"/>
        <v>1907</v>
      </c>
      <c r="B618" t="s">
        <v>2</v>
      </c>
      <c r="C618">
        <f t="shared" si="231"/>
        <v>1907.2083333332869</v>
      </c>
      <c r="D618">
        <f>'NOAA-AMO-Raw'!D$52</f>
        <v>-0.251</v>
      </c>
      <c r="K618">
        <f t="shared" si="241"/>
        <v>0</v>
      </c>
      <c r="N618">
        <f>[2]HadCRUT4!C619</f>
        <v>1901.2083333332869</v>
      </c>
      <c r="O618">
        <f>[2]HadCRUT4!D619</f>
        <v>-0.24199999999999999</v>
      </c>
      <c r="V618">
        <f t="shared" si="228"/>
        <v>-98.791666666713127</v>
      </c>
      <c r="W618">
        <f t="shared" si="229"/>
        <v>-31.592000000000002</v>
      </c>
      <c r="X618">
        <f t="shared" si="230"/>
        <v>-31.834000000000003</v>
      </c>
      <c r="Y618">
        <f t="shared" si="236"/>
        <v>-31.548692307692306</v>
      </c>
      <c r="Z618">
        <f t="shared" si="237"/>
        <v>-31.747384615384611</v>
      </c>
      <c r="AP618">
        <v>2009.2919999999999</v>
      </c>
      <c r="AQ618">
        <v>389.44</v>
      </c>
      <c r="AR618">
        <f t="shared" si="232"/>
        <v>1362.3865672422817</v>
      </c>
      <c r="AS618">
        <f t="shared" si="234"/>
        <v>1362.3204460008856</v>
      </c>
      <c r="AT618">
        <f t="shared" si="233"/>
        <v>1361.7461689994816</v>
      </c>
      <c r="AU618">
        <f t="shared" si="235"/>
        <v>1361.705751485425</v>
      </c>
      <c r="BB618">
        <f t="shared" si="239"/>
        <v>1904.4583333332876</v>
      </c>
      <c r="BC618">
        <v>190406</v>
      </c>
      <c r="BD618">
        <v>-7.0000000000000007E-2</v>
      </c>
      <c r="BE618">
        <f t="shared" si="238"/>
        <v>-2.3333333333333334E-2</v>
      </c>
    </row>
    <row r="619" spans="1:57">
      <c r="A619">
        <f t="shared" si="240"/>
        <v>1907</v>
      </c>
      <c r="B619" t="s">
        <v>3</v>
      </c>
      <c r="C619">
        <f t="shared" si="231"/>
        <v>1907.2916666666201</v>
      </c>
      <c r="D619">
        <f>'NOAA-AMO-Raw'!E$52</f>
        <v>-0.157</v>
      </c>
      <c r="K619">
        <f t="shared" si="241"/>
        <v>0</v>
      </c>
      <c r="N619">
        <f>[2]HadCRUT4!C620</f>
        <v>1901.2916666666201</v>
      </c>
      <c r="O619">
        <f>[2]HadCRUT4!D620</f>
        <v>-0.191</v>
      </c>
      <c r="V619">
        <f t="shared" si="228"/>
        <v>-98.708333333379869</v>
      </c>
      <c r="W619">
        <f t="shared" si="229"/>
        <v>-31.541</v>
      </c>
      <c r="X619">
        <f t="shared" si="230"/>
        <v>-31.732000000000003</v>
      </c>
      <c r="Y619">
        <f t="shared" si="236"/>
        <v>-31.55438461538462</v>
      </c>
      <c r="Z619">
        <f t="shared" si="237"/>
        <v>-31.758769230769229</v>
      </c>
      <c r="AP619">
        <v>2009.375</v>
      </c>
      <c r="AQ619">
        <v>390.19</v>
      </c>
      <c r="AR619">
        <f t="shared" si="232"/>
        <v>1362.4050130821561</v>
      </c>
      <c r="AS619">
        <f t="shared" si="234"/>
        <v>1362.3261405627341</v>
      </c>
      <c r="AT619">
        <f t="shared" si="233"/>
        <v>1361.7574442716432</v>
      </c>
      <c r="AU619">
        <f t="shared" si="235"/>
        <v>1361.7092323643178</v>
      </c>
      <c r="BB619">
        <f t="shared" si="239"/>
        <v>1904.5416666666208</v>
      </c>
      <c r="BC619">
        <v>190407</v>
      </c>
      <c r="BD619">
        <v>0.05</v>
      </c>
      <c r="BE619">
        <f t="shared" si="238"/>
        <v>1.6666666666666666E-2</v>
      </c>
    </row>
    <row r="620" spans="1:57">
      <c r="A620">
        <f t="shared" si="240"/>
        <v>1907</v>
      </c>
      <c r="B620" t="s">
        <v>4</v>
      </c>
      <c r="C620">
        <f t="shared" si="231"/>
        <v>1907.3749999999534</v>
      </c>
      <c r="D620">
        <f>'NOAA-AMO-Raw'!F$52</f>
        <v>-0.14499999999999999</v>
      </c>
      <c r="K620">
        <f t="shared" si="241"/>
        <v>0</v>
      </c>
      <c r="N620">
        <f>[2]HadCRUT4!C621</f>
        <v>1901.3749999999534</v>
      </c>
      <c r="O620">
        <f>[2]HadCRUT4!D621</f>
        <v>-0.19500000000000001</v>
      </c>
      <c r="V620">
        <f t="shared" si="228"/>
        <v>-98.625000000046612</v>
      </c>
      <c r="W620">
        <f t="shared" si="229"/>
        <v>-31.545000000000002</v>
      </c>
      <c r="X620">
        <f t="shared" si="230"/>
        <v>-31.740000000000002</v>
      </c>
      <c r="Y620">
        <f t="shared" si="236"/>
        <v>-31.58369230769231</v>
      </c>
      <c r="Z620">
        <f t="shared" si="237"/>
        <v>-31.817384615384615</v>
      </c>
      <c r="AP620">
        <v>2009.4580000000001</v>
      </c>
      <c r="AQ620">
        <v>389.45</v>
      </c>
      <c r="AR620">
        <f t="shared" si="232"/>
        <v>1362.3868131868132</v>
      </c>
      <c r="AS620">
        <f t="shared" si="234"/>
        <v>1362.3321567443547</v>
      </c>
      <c r="AT620">
        <f t="shared" si="233"/>
        <v>1361.7463193364438</v>
      </c>
      <c r="AU620">
        <f t="shared" si="235"/>
        <v>1361.7129098376997</v>
      </c>
      <c r="BB620">
        <f t="shared" si="239"/>
        <v>1904.6249999999541</v>
      </c>
      <c r="BC620">
        <v>190408</v>
      </c>
      <c r="BD620">
        <v>1.64</v>
      </c>
      <c r="BE620">
        <f t="shared" si="238"/>
        <v>0.54666666666666663</v>
      </c>
    </row>
    <row r="621" spans="1:57">
      <c r="A621">
        <f t="shared" si="240"/>
        <v>1907</v>
      </c>
      <c r="B621" t="s">
        <v>5</v>
      </c>
      <c r="C621">
        <f t="shared" si="231"/>
        <v>1907.4583333332866</v>
      </c>
      <c r="D621">
        <f>'NOAA-AMO-Raw'!G$52</f>
        <v>-0.25</v>
      </c>
      <c r="K621">
        <f t="shared" si="241"/>
        <v>0</v>
      </c>
      <c r="N621">
        <f>[2]HadCRUT4!C622</f>
        <v>1901.4583333332866</v>
      </c>
      <c r="O621">
        <f>[2]HadCRUT4!D622</f>
        <v>-0.156</v>
      </c>
      <c r="V621">
        <f t="shared" si="228"/>
        <v>-98.541666666713354</v>
      </c>
      <c r="W621">
        <f t="shared" si="229"/>
        <v>-31.506</v>
      </c>
      <c r="X621">
        <f t="shared" si="230"/>
        <v>-31.662000000000003</v>
      </c>
      <c r="Y621">
        <f t="shared" si="236"/>
        <v>-31.597538461538463</v>
      </c>
      <c r="Z621">
        <f t="shared" si="237"/>
        <v>-31.845076923076917</v>
      </c>
      <c r="AP621">
        <v>2009.5419999999999</v>
      </c>
      <c r="AQ621">
        <v>387.78</v>
      </c>
      <c r="AR621">
        <f t="shared" si="232"/>
        <v>1362.3457404500261</v>
      </c>
      <c r="AS621">
        <f t="shared" si="234"/>
        <v>1362.3377188745321</v>
      </c>
      <c r="AT621">
        <f t="shared" si="233"/>
        <v>1361.7212130637636</v>
      </c>
      <c r="AU621">
        <f t="shared" si="235"/>
        <v>1361.7163097659211</v>
      </c>
      <c r="BB621">
        <f t="shared" si="239"/>
        <v>1904.7083333332873</v>
      </c>
      <c r="BC621">
        <v>190409</v>
      </c>
      <c r="BD621">
        <v>2.2400000000000002</v>
      </c>
      <c r="BE621">
        <f t="shared" si="238"/>
        <v>0.7466666666666667</v>
      </c>
    </row>
    <row r="622" spans="1:57">
      <c r="A622">
        <f t="shared" si="240"/>
        <v>1907</v>
      </c>
      <c r="B622" t="s">
        <v>6</v>
      </c>
      <c r="C622">
        <f t="shared" si="231"/>
        <v>1907.5416666666199</v>
      </c>
      <c r="D622">
        <f>'NOAA-AMO-Raw'!H$52</f>
        <v>-0.27700000000000002</v>
      </c>
      <c r="K622">
        <f t="shared" si="241"/>
        <v>0</v>
      </c>
      <c r="N622">
        <f>[2]HadCRUT4!C623</f>
        <v>1901.5416666666199</v>
      </c>
      <c r="O622">
        <f>[2]HadCRUT4!D623</f>
        <v>-0.189</v>
      </c>
      <c r="V622">
        <f t="shared" si="228"/>
        <v>-98.458333333380097</v>
      </c>
      <c r="W622">
        <f t="shared" si="229"/>
        <v>-31.539000000000001</v>
      </c>
      <c r="X622">
        <f t="shared" si="230"/>
        <v>-31.728000000000002</v>
      </c>
      <c r="Y622">
        <f t="shared" si="236"/>
        <v>-31.609615384615385</v>
      </c>
      <c r="Z622">
        <f t="shared" si="237"/>
        <v>-31.869230769230764</v>
      </c>
      <c r="AP622">
        <v>2009.625</v>
      </c>
      <c r="AQ622">
        <v>385.92</v>
      </c>
      <c r="AR622">
        <f t="shared" si="232"/>
        <v>1362.2999947671376</v>
      </c>
      <c r="AS622">
        <f t="shared" si="234"/>
        <v>1362.3433945175702</v>
      </c>
      <c r="AT622">
        <f t="shared" si="233"/>
        <v>1361.6932503888024</v>
      </c>
      <c r="AU622">
        <f t="shared" si="235"/>
        <v>1361.7197790804321</v>
      </c>
      <c r="BB622">
        <f t="shared" si="239"/>
        <v>1904.7916666666206</v>
      </c>
      <c r="BC622">
        <v>190410</v>
      </c>
      <c r="BD622">
        <v>1.8</v>
      </c>
      <c r="BE622">
        <f t="shared" si="238"/>
        <v>0.6</v>
      </c>
    </row>
    <row r="623" spans="1:57">
      <c r="A623">
        <f t="shared" si="240"/>
        <v>1907</v>
      </c>
      <c r="B623" t="s">
        <v>7</v>
      </c>
      <c r="C623">
        <f t="shared" si="231"/>
        <v>1907.6249999999532</v>
      </c>
      <c r="D623">
        <f>'NOAA-AMO-Raw'!I$52</f>
        <v>-0.312</v>
      </c>
      <c r="K623">
        <f t="shared" si="241"/>
        <v>0</v>
      </c>
      <c r="N623">
        <f>[2]HadCRUT4!C624</f>
        <v>1901.6249999999532</v>
      </c>
      <c r="O623">
        <f>[2]HadCRUT4!D624</f>
        <v>-0.19500000000000001</v>
      </c>
      <c r="V623">
        <f t="shared" si="228"/>
        <v>-98.375000000046839</v>
      </c>
      <c r="W623">
        <f t="shared" si="229"/>
        <v>-31.545000000000002</v>
      </c>
      <c r="X623">
        <f t="shared" si="230"/>
        <v>-31.740000000000002</v>
      </c>
      <c r="Y623">
        <f t="shared" si="236"/>
        <v>-31.616538461538461</v>
      </c>
      <c r="Z623">
        <f t="shared" si="237"/>
        <v>-31.883076923076928</v>
      </c>
      <c r="AP623">
        <v>2009.7080000000001</v>
      </c>
      <c r="AQ623">
        <v>384.79</v>
      </c>
      <c r="AR623">
        <f t="shared" si="232"/>
        <v>1362.2722030350603</v>
      </c>
      <c r="AS623">
        <f t="shared" si="234"/>
        <v>1362.3503377208872</v>
      </c>
      <c r="AT623">
        <f t="shared" si="233"/>
        <v>1361.6762623120787</v>
      </c>
      <c r="AU623">
        <f t="shared" si="235"/>
        <v>1361.7240232085173</v>
      </c>
      <c r="BB623">
        <f t="shared" si="239"/>
        <v>1904.8749999999538</v>
      </c>
      <c r="BC623">
        <v>190411</v>
      </c>
      <c r="BD623">
        <v>1.93</v>
      </c>
      <c r="BE623">
        <f t="shared" si="238"/>
        <v>0.64333333333333331</v>
      </c>
    </row>
    <row r="624" spans="1:57">
      <c r="A624">
        <f t="shared" si="240"/>
        <v>1907</v>
      </c>
      <c r="B624" t="s">
        <v>8</v>
      </c>
      <c r="C624">
        <f t="shared" si="231"/>
        <v>1907.7083333332864</v>
      </c>
      <c r="D624">
        <f>'NOAA-AMO-Raw'!J$52</f>
        <v>-0.17399999999999999</v>
      </c>
      <c r="K624">
        <f t="shared" si="241"/>
        <v>0</v>
      </c>
      <c r="N624">
        <f>[2]HadCRUT4!C625</f>
        <v>1901.7083333332864</v>
      </c>
      <c r="O624">
        <f>[2]HadCRUT4!D625</f>
        <v>-0.34699999999999998</v>
      </c>
      <c r="V624">
        <f t="shared" si="228"/>
        <v>-98.291666666713581</v>
      </c>
      <c r="W624">
        <f t="shared" si="229"/>
        <v>-31.697000000000003</v>
      </c>
      <c r="X624">
        <f t="shared" si="230"/>
        <v>-32.044000000000004</v>
      </c>
      <c r="Y624">
        <f t="shared" si="236"/>
        <v>-31.625692307692304</v>
      </c>
      <c r="Z624">
        <f t="shared" si="237"/>
        <v>-31.901384615384622</v>
      </c>
      <c r="AP624">
        <v>2009.7919999999999</v>
      </c>
      <c r="AQ624">
        <v>384.39</v>
      </c>
      <c r="AR624">
        <f t="shared" si="232"/>
        <v>1362.2623652537939</v>
      </c>
      <c r="AS624">
        <f t="shared" si="234"/>
        <v>1362.3574322746852</v>
      </c>
      <c r="AT624">
        <f t="shared" si="233"/>
        <v>1361.6702488335925</v>
      </c>
      <c r="AU624">
        <f t="shared" si="235"/>
        <v>1361.7283598516567</v>
      </c>
      <c r="BB624">
        <f t="shared" si="239"/>
        <v>1904.9583333332871</v>
      </c>
      <c r="BC624">
        <v>190412</v>
      </c>
      <c r="BD624">
        <v>3.12</v>
      </c>
      <c r="BE624">
        <f t="shared" si="238"/>
        <v>1.04</v>
      </c>
    </row>
    <row r="625" spans="1:57">
      <c r="A625">
        <f t="shared" si="240"/>
        <v>1907</v>
      </c>
      <c r="B625" t="s">
        <v>9</v>
      </c>
      <c r="C625">
        <f t="shared" si="231"/>
        <v>1907.7916666666197</v>
      </c>
      <c r="D625">
        <f>'NOAA-AMO-Raw'!K$52</f>
        <v>-0.216</v>
      </c>
      <c r="K625">
        <f t="shared" si="241"/>
        <v>0</v>
      </c>
      <c r="N625">
        <f>[2]HadCRUT4!C626</f>
        <v>1901.7916666666197</v>
      </c>
      <c r="O625">
        <f>[2]HadCRUT4!D626</f>
        <v>-0.29899999999999999</v>
      </c>
      <c r="V625">
        <f t="shared" si="228"/>
        <v>-98.208333333380324</v>
      </c>
      <c r="W625">
        <f t="shared" si="229"/>
        <v>-31.649000000000001</v>
      </c>
      <c r="X625">
        <f t="shared" si="230"/>
        <v>-31.948</v>
      </c>
      <c r="Y625">
        <f t="shared" si="236"/>
        <v>-31.641846153846149</v>
      </c>
      <c r="Z625">
        <f t="shared" si="237"/>
        <v>-31.933692307692315</v>
      </c>
      <c r="AP625">
        <v>2009.875</v>
      </c>
      <c r="AQ625">
        <v>386</v>
      </c>
      <c r="AR625">
        <f t="shared" si="232"/>
        <v>1362.3019623233909</v>
      </c>
      <c r="AS625">
        <f t="shared" si="234"/>
        <v>1362.364243046331</v>
      </c>
      <c r="AT625">
        <f t="shared" si="233"/>
        <v>1361.6944530844996</v>
      </c>
      <c r="AU625">
        <f t="shared" si="235"/>
        <v>1361.7325230290701</v>
      </c>
      <c r="BB625">
        <f t="shared" si="239"/>
        <v>1905.0416666666204</v>
      </c>
      <c r="BC625">
        <v>190501</v>
      </c>
      <c r="BD625">
        <v>2.75</v>
      </c>
      <c r="BE625">
        <f t="shared" si="238"/>
        <v>0.91666666666666663</v>
      </c>
    </row>
    <row r="626" spans="1:57">
      <c r="A626">
        <f t="shared" si="240"/>
        <v>1907</v>
      </c>
      <c r="B626" t="s">
        <v>10</v>
      </c>
      <c r="C626">
        <f t="shared" si="231"/>
        <v>1907.8749999999529</v>
      </c>
      <c r="D626">
        <f>'NOAA-AMO-Raw'!L$52</f>
        <v>-0.224</v>
      </c>
      <c r="K626">
        <f t="shared" si="241"/>
        <v>0</v>
      </c>
      <c r="N626">
        <f>[2]HadCRUT4!C627</f>
        <v>1901.8749999999529</v>
      </c>
      <c r="O626">
        <f>[2]HadCRUT4!D627</f>
        <v>-0.441</v>
      </c>
      <c r="V626">
        <f t="shared" si="228"/>
        <v>-98.125000000047066</v>
      </c>
      <c r="W626">
        <f t="shared" si="229"/>
        <v>-31.791</v>
      </c>
      <c r="X626">
        <f t="shared" si="230"/>
        <v>-32.231999999999999</v>
      </c>
      <c r="Y626">
        <f t="shared" si="236"/>
        <v>-31.657923076923076</v>
      </c>
      <c r="Z626">
        <f t="shared" si="237"/>
        <v>-31.965846153846158</v>
      </c>
      <c r="AP626">
        <v>2009.9580000000001</v>
      </c>
      <c r="AQ626">
        <v>387.31</v>
      </c>
      <c r="AR626">
        <f t="shared" si="232"/>
        <v>1362.3341810570382</v>
      </c>
      <c r="AS626">
        <f t="shared" si="234"/>
        <v>1362.3679511331159</v>
      </c>
      <c r="AT626">
        <f t="shared" si="233"/>
        <v>1361.7141472265421</v>
      </c>
      <c r="AU626">
        <f t="shared" si="235"/>
        <v>1361.7347896478843</v>
      </c>
      <c r="BB626">
        <f t="shared" si="239"/>
        <v>1905.1249999999536</v>
      </c>
      <c r="BC626">
        <v>190502</v>
      </c>
      <c r="BD626">
        <v>1.71</v>
      </c>
      <c r="BE626">
        <f t="shared" si="238"/>
        <v>0.56999999999999995</v>
      </c>
    </row>
    <row r="627" spans="1:57">
      <c r="A627">
        <f t="shared" si="240"/>
        <v>1907</v>
      </c>
      <c r="B627" t="s">
        <v>11</v>
      </c>
      <c r="C627">
        <f t="shared" si="231"/>
        <v>1907.9583333332862</v>
      </c>
      <c r="D627">
        <f>'NOAA-AMO-Raw'!M$52</f>
        <v>-0.187</v>
      </c>
      <c r="K627">
        <f t="shared" si="241"/>
        <v>0</v>
      </c>
      <c r="N627">
        <f>[2]HadCRUT4!C628</f>
        <v>1901.9583333332862</v>
      </c>
      <c r="O627">
        <f>[2]HadCRUT4!D628</f>
        <v>-0.437</v>
      </c>
      <c r="V627">
        <f t="shared" si="228"/>
        <v>-98.041666666713809</v>
      </c>
      <c r="W627">
        <f t="shared" si="229"/>
        <v>-31.787000000000003</v>
      </c>
      <c r="X627">
        <f t="shared" si="230"/>
        <v>-32.224000000000004</v>
      </c>
      <c r="Y627">
        <f t="shared" si="236"/>
        <v>-31.676923076923075</v>
      </c>
      <c r="Z627">
        <f t="shared" si="237"/>
        <v>-32.003846153846155</v>
      </c>
      <c r="AP627">
        <v>2010.0419999999999</v>
      </c>
      <c r="AQ627">
        <v>388.5</v>
      </c>
      <c r="AR627">
        <f t="shared" si="232"/>
        <v>1362.3634484563056</v>
      </c>
      <c r="AS627">
        <f t="shared" si="234"/>
        <v>1362.369407881496</v>
      </c>
      <c r="AT627">
        <f t="shared" si="233"/>
        <v>1361.7320373250388</v>
      </c>
      <c r="AU627">
        <f t="shared" si="235"/>
        <v>1361.7356801052758</v>
      </c>
      <c r="BB627">
        <f t="shared" si="239"/>
        <v>1905.2083333332869</v>
      </c>
      <c r="BC627">
        <v>190503</v>
      </c>
      <c r="BD627">
        <v>1.04</v>
      </c>
      <c r="BE627">
        <f t="shared" si="238"/>
        <v>0.34666666666666668</v>
      </c>
    </row>
    <row r="628" spans="1:57">
      <c r="A628">
        <f t="shared" si="240"/>
        <v>1908</v>
      </c>
      <c r="B628" t="s">
        <v>0</v>
      </c>
      <c r="C628">
        <f t="shared" si="231"/>
        <v>1908.0416666666194</v>
      </c>
      <c r="D628">
        <f>'NOAA-AMO-Raw'!B$53</f>
        <v>-0.22800000000000001</v>
      </c>
      <c r="K628">
        <f t="shared" si="241"/>
        <v>0</v>
      </c>
      <c r="N628">
        <f>[2]HadCRUT4!C629</f>
        <v>1902.0416666666194</v>
      </c>
      <c r="O628">
        <f>[2]HadCRUT4!D629</f>
        <v>-0.23699999999999999</v>
      </c>
      <c r="V628">
        <f t="shared" si="228"/>
        <v>-97.958333333380551</v>
      </c>
      <c r="W628">
        <f t="shared" si="229"/>
        <v>-31.587</v>
      </c>
      <c r="X628">
        <f t="shared" si="230"/>
        <v>-31.824000000000002</v>
      </c>
      <c r="Y628">
        <f t="shared" si="236"/>
        <v>-31.695076923076922</v>
      </c>
      <c r="Z628">
        <f t="shared" si="237"/>
        <v>-32.040153846153842</v>
      </c>
      <c r="AP628">
        <v>2010.125</v>
      </c>
      <c r="AQ628">
        <v>389.94</v>
      </c>
      <c r="AR628">
        <f t="shared" si="232"/>
        <v>1362.3988644688645</v>
      </c>
      <c r="AS628">
        <f t="shared" si="234"/>
        <v>1362.3703159843817</v>
      </c>
      <c r="AT628">
        <f t="shared" si="233"/>
        <v>1361.7536858475894</v>
      </c>
      <c r="AU628">
        <f t="shared" si="235"/>
        <v>1361.7362351955976</v>
      </c>
      <c r="BB628">
        <f t="shared" si="239"/>
        <v>1905.2916666666201</v>
      </c>
      <c r="BC628">
        <v>190504</v>
      </c>
      <c r="BD628">
        <v>2.0499999999999998</v>
      </c>
      <c r="BE628">
        <f t="shared" si="238"/>
        <v>0.68333333333333324</v>
      </c>
    </row>
    <row r="629" spans="1:57">
      <c r="A629">
        <f t="shared" si="240"/>
        <v>1908</v>
      </c>
      <c r="B629" t="s">
        <v>1</v>
      </c>
      <c r="C629">
        <f t="shared" si="231"/>
        <v>1908.1249999999527</v>
      </c>
      <c r="D629">
        <f>'NOAA-AMO-Raw'!C$53</f>
        <v>-0.23</v>
      </c>
      <c r="K629">
        <f t="shared" si="241"/>
        <v>0</v>
      </c>
      <c r="N629">
        <f>[2]HadCRUT4!C630</f>
        <v>1902.1249999999527</v>
      </c>
      <c r="O629">
        <f>[2]HadCRUT4!D630</f>
        <v>-0.26600000000000001</v>
      </c>
      <c r="V629">
        <f t="shared" si="228"/>
        <v>-97.875000000047294</v>
      </c>
      <c r="W629">
        <f t="shared" si="229"/>
        <v>-31.616</v>
      </c>
      <c r="X629">
        <f t="shared" si="230"/>
        <v>-31.882000000000001</v>
      </c>
      <c r="Y629">
        <f t="shared" si="236"/>
        <v>-31.708923076923078</v>
      </c>
      <c r="Z629">
        <f t="shared" si="237"/>
        <v>-32.067846153846155</v>
      </c>
      <c r="AP629">
        <v>2010.2080000000001</v>
      </c>
      <c r="AQ629">
        <v>391.09</v>
      </c>
      <c r="AR629">
        <f t="shared" si="232"/>
        <v>1362.4271480900052</v>
      </c>
      <c r="AS629">
        <f t="shared" si="234"/>
        <v>1362.3720375961034</v>
      </c>
      <c r="AT629">
        <f t="shared" si="233"/>
        <v>1361.7709745982374</v>
      </c>
      <c r="AU629">
        <f t="shared" si="235"/>
        <v>1361.7372875543329</v>
      </c>
      <c r="BB629">
        <f t="shared" si="239"/>
        <v>1905.3749999999534</v>
      </c>
      <c r="BC629">
        <v>190505</v>
      </c>
      <c r="BD629">
        <v>1.31</v>
      </c>
      <c r="BE629">
        <f t="shared" si="238"/>
        <v>0.4366666666666667</v>
      </c>
    </row>
    <row r="630" spans="1:57">
      <c r="A630">
        <f t="shared" si="240"/>
        <v>1908</v>
      </c>
      <c r="B630" t="s">
        <v>2</v>
      </c>
      <c r="C630">
        <f t="shared" si="231"/>
        <v>1908.208333333286</v>
      </c>
      <c r="D630">
        <f>'NOAA-AMO-Raw'!D$53</f>
        <v>-0.23699999999999999</v>
      </c>
      <c r="K630">
        <f t="shared" si="241"/>
        <v>0</v>
      </c>
      <c r="N630">
        <f>[2]HadCRUT4!C631</f>
        <v>1902.208333333286</v>
      </c>
      <c r="O630">
        <f>[2]HadCRUT4!D631</f>
        <v>-0.38900000000000001</v>
      </c>
      <c r="V630">
        <f t="shared" si="228"/>
        <v>-97.791666666714036</v>
      </c>
      <c r="W630">
        <f t="shared" si="229"/>
        <v>-31.739000000000001</v>
      </c>
      <c r="X630">
        <f t="shared" si="230"/>
        <v>-32.128</v>
      </c>
      <c r="Y630">
        <f t="shared" si="236"/>
        <v>-31.721846153846158</v>
      </c>
      <c r="Z630">
        <f t="shared" si="237"/>
        <v>-32.093692307692315</v>
      </c>
      <c r="AP630">
        <v>2010.2919999999999</v>
      </c>
      <c r="AQ630">
        <v>392.52</v>
      </c>
      <c r="AR630">
        <f t="shared" si="232"/>
        <v>1362.4623181580325</v>
      </c>
      <c r="AS630">
        <f t="shared" si="234"/>
        <v>1362.3765970293441</v>
      </c>
      <c r="AT630">
        <f t="shared" si="233"/>
        <v>1361.7924727838258</v>
      </c>
      <c r="AU630">
        <f t="shared" si="235"/>
        <v>1361.7400745703235</v>
      </c>
      <c r="BB630">
        <f t="shared" si="239"/>
        <v>1905.4583333332866</v>
      </c>
      <c r="BC630">
        <v>190506</v>
      </c>
      <c r="BD630">
        <v>1.56</v>
      </c>
      <c r="BE630">
        <f t="shared" si="238"/>
        <v>0.52</v>
      </c>
    </row>
    <row r="631" spans="1:57">
      <c r="A631">
        <f t="shared" si="240"/>
        <v>1908</v>
      </c>
      <c r="B631" t="s">
        <v>3</v>
      </c>
      <c r="C631">
        <f t="shared" si="231"/>
        <v>1908.2916666666192</v>
      </c>
      <c r="D631">
        <f>'NOAA-AMO-Raw'!E$53</f>
        <v>-0.20599999999999999</v>
      </c>
      <c r="K631">
        <f t="shared" si="241"/>
        <v>0</v>
      </c>
      <c r="N631">
        <f>[2]HadCRUT4!C632</f>
        <v>1902.2916666666192</v>
      </c>
      <c r="O631">
        <f>[2]HadCRUT4!D632</f>
        <v>-0.45200000000000001</v>
      </c>
      <c r="V631">
        <f t="shared" si="228"/>
        <v>-97.708333333380779</v>
      </c>
      <c r="W631">
        <f t="shared" si="229"/>
        <v>-31.802000000000003</v>
      </c>
      <c r="X631">
        <f t="shared" si="230"/>
        <v>-32.254000000000005</v>
      </c>
      <c r="Y631">
        <f t="shared" si="236"/>
        <v>-31.732230769230775</v>
      </c>
      <c r="Z631">
        <f t="shared" si="237"/>
        <v>-32.114461538461541</v>
      </c>
      <c r="AP631">
        <v>2010.375</v>
      </c>
      <c r="AQ631">
        <v>393.04</v>
      </c>
      <c r="AR631">
        <f t="shared" si="232"/>
        <v>1362.4751072736788</v>
      </c>
      <c r="AS631">
        <f t="shared" si="234"/>
        <v>1362.3846564424589</v>
      </c>
      <c r="AT631">
        <f t="shared" si="233"/>
        <v>1361.800290305858</v>
      </c>
      <c r="AU631">
        <f t="shared" si="235"/>
        <v>1361.7450009969293</v>
      </c>
      <c r="BB631">
        <f t="shared" si="239"/>
        <v>1905.5416666666199</v>
      </c>
      <c r="BC631">
        <v>190507</v>
      </c>
      <c r="BD631">
        <v>2.31</v>
      </c>
      <c r="BE631">
        <f t="shared" si="238"/>
        <v>0.77</v>
      </c>
    </row>
    <row r="632" spans="1:57">
      <c r="A632">
        <f t="shared" si="240"/>
        <v>1908</v>
      </c>
      <c r="B632" t="s">
        <v>4</v>
      </c>
      <c r="C632">
        <f t="shared" si="231"/>
        <v>1908.3749999999525</v>
      </c>
      <c r="D632">
        <f>'NOAA-AMO-Raw'!F$53</f>
        <v>-0.16</v>
      </c>
      <c r="K632">
        <f t="shared" si="241"/>
        <v>0</v>
      </c>
      <c r="N632">
        <f>[2]HadCRUT4!C633</f>
        <v>1902.3749999999525</v>
      </c>
      <c r="O632">
        <f>[2]HadCRUT4!D633</f>
        <v>-0.4</v>
      </c>
      <c r="V632">
        <f t="shared" si="228"/>
        <v>-97.625000000047521</v>
      </c>
      <c r="W632">
        <f t="shared" si="229"/>
        <v>-31.75</v>
      </c>
      <c r="X632">
        <f t="shared" si="230"/>
        <v>-32.15</v>
      </c>
      <c r="Y632">
        <f t="shared" si="236"/>
        <v>-31.750076923076922</v>
      </c>
      <c r="Z632">
        <f t="shared" si="237"/>
        <v>-32.150153846153856</v>
      </c>
      <c r="AP632">
        <v>2010.4580000000001</v>
      </c>
      <c r="AQ632">
        <v>392.15</v>
      </c>
      <c r="AR632">
        <f t="shared" si="232"/>
        <v>1362.453218210361</v>
      </c>
      <c r="AS632">
        <f t="shared" si="234"/>
        <v>1362.3917131586361</v>
      </c>
      <c r="AT632">
        <f t="shared" si="233"/>
        <v>1361.7869103162259</v>
      </c>
      <c r="AU632">
        <f t="shared" si="235"/>
        <v>1361.7493145113051</v>
      </c>
      <c r="BB632">
        <f t="shared" si="239"/>
        <v>1905.6249999999532</v>
      </c>
      <c r="BC632">
        <v>190508</v>
      </c>
      <c r="BD632">
        <v>2.41</v>
      </c>
      <c r="BE632">
        <f t="shared" si="238"/>
        <v>0.80333333333333334</v>
      </c>
    </row>
    <row r="633" spans="1:57">
      <c r="A633">
        <f t="shared" si="240"/>
        <v>1908</v>
      </c>
      <c r="B633" t="s">
        <v>5</v>
      </c>
      <c r="C633">
        <f t="shared" si="231"/>
        <v>1908.4583333332857</v>
      </c>
      <c r="D633">
        <f>'NOAA-AMO-Raw'!G$53</f>
        <v>-6.0999999999999999E-2</v>
      </c>
      <c r="K633">
        <f t="shared" si="241"/>
        <v>0</v>
      </c>
      <c r="N633">
        <f>[2]HadCRUT4!C634</f>
        <v>1902.4583333332857</v>
      </c>
      <c r="O633">
        <f>[2]HadCRUT4!D634</f>
        <v>-0.442</v>
      </c>
      <c r="V633">
        <f t="shared" si="228"/>
        <v>-97.541666666714264</v>
      </c>
      <c r="W633">
        <f t="shared" si="229"/>
        <v>-31.792000000000002</v>
      </c>
      <c r="X633">
        <f t="shared" si="230"/>
        <v>-32.234000000000002</v>
      </c>
      <c r="Y633">
        <f t="shared" si="236"/>
        <v>-31.756230769230772</v>
      </c>
      <c r="Z633">
        <f t="shared" si="237"/>
        <v>-32.162461538461542</v>
      </c>
      <c r="AP633">
        <v>2010.5419999999999</v>
      </c>
      <c r="AQ633">
        <v>390.22</v>
      </c>
      <c r="AR633">
        <f t="shared" si="232"/>
        <v>1362.405750915751</v>
      </c>
      <c r="AS633">
        <f t="shared" si="234"/>
        <v>1362.3991482510164</v>
      </c>
      <c r="AT633">
        <f t="shared" si="233"/>
        <v>1361.7578952825297</v>
      </c>
      <c r="AU633">
        <f t="shared" si="235"/>
        <v>1361.7538593133149</v>
      </c>
      <c r="BB633">
        <f t="shared" si="239"/>
        <v>1905.7083333332864</v>
      </c>
      <c r="BC633">
        <v>190509</v>
      </c>
      <c r="BD633">
        <v>2.1</v>
      </c>
      <c r="BE633">
        <f t="shared" si="238"/>
        <v>0.70000000000000007</v>
      </c>
    </row>
    <row r="634" spans="1:57">
      <c r="A634">
        <f t="shared" si="240"/>
        <v>1908</v>
      </c>
      <c r="B634" t="s">
        <v>6</v>
      </c>
      <c r="C634">
        <f t="shared" si="231"/>
        <v>1908.541666666619</v>
      </c>
      <c r="D634">
        <f>'NOAA-AMO-Raw'!H$53</f>
        <v>2.7E-2</v>
      </c>
      <c r="K634">
        <f t="shared" si="241"/>
        <v>0</v>
      </c>
      <c r="N634">
        <f>[2]HadCRUT4!C635</f>
        <v>1902.541666666619</v>
      </c>
      <c r="O634">
        <f>[2]HadCRUT4!D635</f>
        <v>-0.39200000000000002</v>
      </c>
      <c r="V634">
        <f t="shared" si="228"/>
        <v>-97.458333333381006</v>
      </c>
      <c r="W634">
        <f t="shared" si="229"/>
        <v>-31.742000000000001</v>
      </c>
      <c r="X634">
        <f t="shared" si="230"/>
        <v>-32.134</v>
      </c>
      <c r="Y634">
        <f t="shared" si="236"/>
        <v>-31.742923076923073</v>
      </c>
      <c r="Z634">
        <f t="shared" si="237"/>
        <v>-32.13584615384616</v>
      </c>
      <c r="AP634">
        <v>2010.625</v>
      </c>
      <c r="AQ634">
        <v>388.26</v>
      </c>
      <c r="AR634">
        <f t="shared" si="232"/>
        <v>1362.3575457875459</v>
      </c>
      <c r="AS634">
        <f t="shared" si="234"/>
        <v>1362.4054292959788</v>
      </c>
      <c r="AT634">
        <f t="shared" si="233"/>
        <v>1361.728429237947</v>
      </c>
      <c r="AU634">
        <f t="shared" si="235"/>
        <v>1361.757698688041</v>
      </c>
      <c r="BB634">
        <f t="shared" si="239"/>
        <v>1905.7916666666197</v>
      </c>
      <c r="BC634">
        <v>190510</v>
      </c>
      <c r="BD634">
        <v>-0.41</v>
      </c>
      <c r="BE634">
        <f t="shared" si="238"/>
        <v>-0.13666666666666666</v>
      </c>
    </row>
    <row r="635" spans="1:57">
      <c r="A635">
        <f t="shared" si="240"/>
        <v>1908</v>
      </c>
      <c r="B635" t="s">
        <v>7</v>
      </c>
      <c r="C635">
        <f t="shared" si="231"/>
        <v>1908.6249999999523</v>
      </c>
      <c r="D635">
        <f>'NOAA-AMO-Raw'!I$53</f>
        <v>1.0999999999999999E-2</v>
      </c>
      <c r="K635">
        <f t="shared" si="241"/>
        <v>0</v>
      </c>
      <c r="N635">
        <f>[2]HadCRUT4!C636</f>
        <v>1902.6249999999523</v>
      </c>
      <c r="O635">
        <f>[2]HadCRUT4!D636</f>
        <v>-0.36899999999999999</v>
      </c>
      <c r="V635">
        <f t="shared" si="228"/>
        <v>-97.375000000047748</v>
      </c>
      <c r="W635">
        <f t="shared" si="229"/>
        <v>-31.719000000000001</v>
      </c>
      <c r="X635">
        <f t="shared" si="230"/>
        <v>-32.088000000000001</v>
      </c>
      <c r="Y635">
        <f t="shared" si="236"/>
        <v>-31.740153846153841</v>
      </c>
      <c r="Z635">
        <f t="shared" si="237"/>
        <v>-32.130307692307696</v>
      </c>
      <c r="AP635">
        <v>2010.7080000000001</v>
      </c>
      <c r="AQ635">
        <v>386.83</v>
      </c>
      <c r="AR635">
        <f t="shared" si="232"/>
        <v>1362.3223757195187</v>
      </c>
      <c r="AS635">
        <f t="shared" si="234"/>
        <v>1362.410253592561</v>
      </c>
      <c r="AT635">
        <f t="shared" si="233"/>
        <v>1361.7069310523586</v>
      </c>
      <c r="AU635">
        <f t="shared" si="235"/>
        <v>1361.7606476053757</v>
      </c>
      <c r="BB635">
        <f t="shared" si="239"/>
        <v>1905.8749999999529</v>
      </c>
      <c r="BC635">
        <v>190511</v>
      </c>
      <c r="BD635">
        <v>0.74</v>
      </c>
      <c r="BE635">
        <f t="shared" si="238"/>
        <v>0.24666666666666667</v>
      </c>
    </row>
    <row r="636" spans="1:57">
      <c r="A636">
        <f t="shared" si="240"/>
        <v>1908</v>
      </c>
      <c r="B636" t="s">
        <v>8</v>
      </c>
      <c r="C636">
        <f t="shared" si="231"/>
        <v>1908.7083333332855</v>
      </c>
      <c r="D636">
        <f>'NOAA-AMO-Raw'!J$53</f>
        <v>-8.5999999999999993E-2</v>
      </c>
      <c r="K636">
        <f t="shared" si="241"/>
        <v>0</v>
      </c>
      <c r="N636">
        <f>[2]HadCRUT4!C637</f>
        <v>1902.7083333332855</v>
      </c>
      <c r="O636">
        <f>[2]HadCRUT4!D637</f>
        <v>-0.36299999999999999</v>
      </c>
      <c r="V636">
        <f t="shared" si="228"/>
        <v>-97.291666666714491</v>
      </c>
      <c r="W636">
        <f t="shared" si="229"/>
        <v>-31.713000000000001</v>
      </c>
      <c r="X636">
        <f t="shared" si="230"/>
        <v>-32.076000000000001</v>
      </c>
      <c r="Y636">
        <f t="shared" si="236"/>
        <v>-31.746999999999993</v>
      </c>
      <c r="Z636">
        <f t="shared" si="237"/>
        <v>-32.143999999999998</v>
      </c>
      <c r="AP636">
        <v>2010.7919999999999</v>
      </c>
      <c r="AQ636">
        <v>387.2</v>
      </c>
      <c r="AR636">
        <f t="shared" si="232"/>
        <v>1362.33147566719</v>
      </c>
      <c r="AS636">
        <f t="shared" si="234"/>
        <v>1362.41451032484</v>
      </c>
      <c r="AT636">
        <f t="shared" si="233"/>
        <v>1361.7124935199583</v>
      </c>
      <c r="AU636">
        <f t="shared" si="235"/>
        <v>1361.763249591259</v>
      </c>
      <c r="BB636">
        <f t="shared" si="239"/>
        <v>1905.9583333332862</v>
      </c>
      <c r="BC636">
        <v>190512</v>
      </c>
      <c r="BD636">
        <v>-0.98</v>
      </c>
      <c r="BE636">
        <f t="shared" si="238"/>
        <v>-0.32666666666666666</v>
      </c>
    </row>
    <row r="637" spans="1:57">
      <c r="A637">
        <f t="shared" si="240"/>
        <v>1908</v>
      </c>
      <c r="B637" t="s">
        <v>9</v>
      </c>
      <c r="C637">
        <f t="shared" si="231"/>
        <v>1908.7916666666188</v>
      </c>
      <c r="D637">
        <f>'NOAA-AMO-Raw'!K$53</f>
        <v>-0.11799999999999999</v>
      </c>
      <c r="K637">
        <f t="shared" si="241"/>
        <v>0</v>
      </c>
      <c r="N637">
        <f>[2]HadCRUT4!C638</f>
        <v>1902.7916666666188</v>
      </c>
      <c r="O637">
        <f>[2]HadCRUT4!D638</f>
        <v>-0.48199999999999998</v>
      </c>
      <c r="V637">
        <f t="shared" si="228"/>
        <v>-97.208333333381233</v>
      </c>
      <c r="W637">
        <f t="shared" si="229"/>
        <v>-31.832000000000001</v>
      </c>
      <c r="X637">
        <f t="shared" si="230"/>
        <v>-32.314</v>
      </c>
      <c r="Y637">
        <f t="shared" si="236"/>
        <v>-31.753384615384611</v>
      </c>
      <c r="Z637">
        <f t="shared" si="237"/>
        <v>-32.156769230769228</v>
      </c>
      <c r="AP637">
        <v>2010.875</v>
      </c>
      <c r="AQ637">
        <v>388.65</v>
      </c>
      <c r="AR637">
        <f t="shared" si="232"/>
        <v>1362.3671376242805</v>
      </c>
      <c r="AS637">
        <f t="shared" si="234"/>
        <v>1362.4177076037518</v>
      </c>
      <c r="AT637">
        <f t="shared" si="233"/>
        <v>1361.7342923794711</v>
      </c>
      <c r="AU637">
        <f t="shared" si="235"/>
        <v>1361.7652039717671</v>
      </c>
      <c r="BB637">
        <f t="shared" si="239"/>
        <v>1906.0416666666194</v>
      </c>
      <c r="BC637">
        <v>190601</v>
      </c>
      <c r="BD637">
        <v>1.36</v>
      </c>
      <c r="BE637">
        <f t="shared" si="238"/>
        <v>0.45333333333333337</v>
      </c>
    </row>
    <row r="638" spans="1:57">
      <c r="A638">
        <f t="shared" si="240"/>
        <v>1908</v>
      </c>
      <c r="B638" t="s">
        <v>10</v>
      </c>
      <c r="C638">
        <f t="shared" si="231"/>
        <v>1908.874999999952</v>
      </c>
      <c r="D638">
        <f>'NOAA-AMO-Raw'!L$53</f>
        <v>-0.152</v>
      </c>
      <c r="K638">
        <f t="shared" si="241"/>
        <v>0</v>
      </c>
      <c r="N638">
        <f>[2]HadCRUT4!C639</f>
        <v>1902.874999999952</v>
      </c>
      <c r="O638">
        <f>[2]HadCRUT4!D639</f>
        <v>-0.53100000000000003</v>
      </c>
      <c r="V638">
        <f t="shared" si="228"/>
        <v>-97.125000000047976</v>
      </c>
      <c r="W638">
        <f t="shared" si="229"/>
        <v>-31.881</v>
      </c>
      <c r="X638">
        <f t="shared" si="230"/>
        <v>-32.411999999999999</v>
      </c>
      <c r="Y638">
        <f t="shared" si="236"/>
        <v>-31.754307692307691</v>
      </c>
      <c r="Z638">
        <f t="shared" si="237"/>
        <v>-32.158615384615388</v>
      </c>
      <c r="AP638">
        <v>2010.9580000000001</v>
      </c>
      <c r="AQ638">
        <v>389.73</v>
      </c>
      <c r="AR638">
        <f t="shared" si="232"/>
        <v>1362.3936996336997</v>
      </c>
      <c r="AS638">
        <f t="shared" si="234"/>
        <v>1362.4189940828403</v>
      </c>
      <c r="AT638">
        <f t="shared" si="233"/>
        <v>1361.7505287713841</v>
      </c>
      <c r="AU638">
        <f t="shared" si="235"/>
        <v>1361.7659903497226</v>
      </c>
      <c r="BB638">
        <f t="shared" si="239"/>
        <v>1906.1249999999527</v>
      </c>
      <c r="BC638">
        <v>190602</v>
      </c>
      <c r="BD638">
        <v>1.26</v>
      </c>
      <c r="BE638">
        <f t="shared" si="238"/>
        <v>0.42</v>
      </c>
    </row>
    <row r="639" spans="1:57">
      <c r="A639">
        <f t="shared" si="240"/>
        <v>1908</v>
      </c>
      <c r="B639" t="s">
        <v>11</v>
      </c>
      <c r="C639">
        <f t="shared" si="231"/>
        <v>1908.9583333332853</v>
      </c>
      <c r="D639">
        <f>'NOAA-AMO-Raw'!M$53</f>
        <v>-0.11899999999999999</v>
      </c>
      <c r="K639">
        <f t="shared" si="241"/>
        <v>0</v>
      </c>
      <c r="N639">
        <f>[2]HadCRUT4!C640</f>
        <v>1902.9583333332853</v>
      </c>
      <c r="O639">
        <f>[2]HadCRUT4!D640</f>
        <v>-0.52100000000000002</v>
      </c>
      <c r="V639">
        <f t="shared" si="228"/>
        <v>-97.041666666714718</v>
      </c>
      <c r="W639">
        <f t="shared" si="229"/>
        <v>-31.871000000000002</v>
      </c>
      <c r="X639">
        <f t="shared" si="230"/>
        <v>-32.392000000000003</v>
      </c>
      <c r="Y639">
        <f t="shared" si="236"/>
        <v>-31.765538461538465</v>
      </c>
      <c r="Z639">
        <f t="shared" si="237"/>
        <v>-32.181076923076922</v>
      </c>
      <c r="AP639">
        <v>2011.0419999999999</v>
      </c>
      <c r="AQ639">
        <v>391.24</v>
      </c>
      <c r="AR639">
        <f t="shared" si="232"/>
        <v>1362.4308372579801</v>
      </c>
      <c r="AS639">
        <f t="shared" si="234"/>
        <v>1362.4195048907136</v>
      </c>
      <c r="AT639">
        <f t="shared" si="233"/>
        <v>1361.7732296526697</v>
      </c>
      <c r="AU639">
        <f t="shared" si="235"/>
        <v>1361.7663025880286</v>
      </c>
      <c r="BB639">
        <f t="shared" si="239"/>
        <v>1906.208333333286</v>
      </c>
      <c r="BC639">
        <v>190603</v>
      </c>
      <c r="BD639">
        <v>0.5</v>
      </c>
      <c r="BE639">
        <f t="shared" si="238"/>
        <v>0.16666666666666666</v>
      </c>
    </row>
    <row r="640" spans="1:57">
      <c r="A640">
        <f t="shared" si="240"/>
        <v>1909</v>
      </c>
      <c r="B640" t="s">
        <v>0</v>
      </c>
      <c r="C640">
        <f t="shared" si="231"/>
        <v>1909.0416666666185</v>
      </c>
      <c r="D640">
        <f>'NOAA-AMO-Raw'!B$54</f>
        <v>-0.10199999999999999</v>
      </c>
      <c r="K640">
        <f t="shared" si="241"/>
        <v>0</v>
      </c>
      <c r="N640">
        <f>[2]HadCRUT4!C641</f>
        <v>1903.0416666666185</v>
      </c>
      <c r="O640">
        <f>[2]HadCRUT4!D641</f>
        <v>-0.26400000000000001</v>
      </c>
      <c r="V640">
        <f t="shared" si="228"/>
        <v>-96.958333333381461</v>
      </c>
      <c r="W640">
        <f t="shared" si="229"/>
        <v>-31.614000000000001</v>
      </c>
      <c r="X640">
        <f t="shared" si="230"/>
        <v>-31.878</v>
      </c>
      <c r="Y640">
        <f t="shared" si="236"/>
        <v>-31.769615384615388</v>
      </c>
      <c r="Z640">
        <f t="shared" si="237"/>
        <v>-32.189230769230775</v>
      </c>
      <c r="AP640">
        <v>2011.125</v>
      </c>
      <c r="AQ640">
        <v>391.82</v>
      </c>
      <c r="AR640">
        <f t="shared" si="232"/>
        <v>1362.4451020408164</v>
      </c>
      <c r="AS640">
        <f t="shared" si="234"/>
        <v>1362.4194481342834</v>
      </c>
      <c r="AT640">
        <f t="shared" si="233"/>
        <v>1361.7819491964747</v>
      </c>
      <c r="AU640">
        <f t="shared" si="235"/>
        <v>1361.7662678948836</v>
      </c>
      <c r="BB640">
        <f t="shared" si="239"/>
        <v>1906.2916666666192</v>
      </c>
      <c r="BC640">
        <v>190604</v>
      </c>
      <c r="BD640">
        <v>0.43</v>
      </c>
      <c r="BE640">
        <f t="shared" si="238"/>
        <v>0.14333333333333334</v>
      </c>
    </row>
    <row r="641" spans="1:57">
      <c r="A641">
        <f t="shared" si="240"/>
        <v>1909</v>
      </c>
      <c r="B641" t="s">
        <v>1</v>
      </c>
      <c r="C641">
        <f t="shared" si="231"/>
        <v>1909.1249999999518</v>
      </c>
      <c r="D641">
        <f>'NOAA-AMO-Raw'!C$54</f>
        <v>-0.14000000000000001</v>
      </c>
      <c r="K641">
        <f t="shared" si="241"/>
        <v>0</v>
      </c>
      <c r="N641">
        <f>[2]HadCRUT4!C642</f>
        <v>1903.1249999999518</v>
      </c>
      <c r="O641">
        <f>[2]HadCRUT4!D642</f>
        <v>-0.20100000000000001</v>
      </c>
      <c r="V641">
        <f t="shared" si="228"/>
        <v>-96.875000000048203</v>
      </c>
      <c r="W641">
        <f t="shared" si="229"/>
        <v>-31.551000000000002</v>
      </c>
      <c r="X641">
        <f t="shared" si="230"/>
        <v>-31.752000000000002</v>
      </c>
      <c r="Y641">
        <f t="shared" si="236"/>
        <v>-31.784769230769243</v>
      </c>
      <c r="Z641">
        <f t="shared" si="237"/>
        <v>-32.219538461538463</v>
      </c>
      <c r="AP641">
        <v>2011.2080000000001</v>
      </c>
      <c r="AQ641">
        <v>392.49</v>
      </c>
      <c r="AR641">
        <f t="shared" si="232"/>
        <v>1362.4615803244376</v>
      </c>
      <c r="AS641">
        <f t="shared" si="234"/>
        <v>1362.4209238014735</v>
      </c>
      <c r="AT641">
        <f t="shared" si="233"/>
        <v>1361.7920217729393</v>
      </c>
      <c r="AU641">
        <f t="shared" si="235"/>
        <v>1361.7671699166565</v>
      </c>
      <c r="BB641">
        <f t="shared" si="239"/>
        <v>1906.3749999999525</v>
      </c>
      <c r="BC641">
        <v>190605</v>
      </c>
      <c r="BD641">
        <v>1.45</v>
      </c>
      <c r="BE641">
        <f t="shared" si="238"/>
        <v>0.48333333333333334</v>
      </c>
    </row>
    <row r="642" spans="1:57">
      <c r="A642">
        <f t="shared" si="240"/>
        <v>1909</v>
      </c>
      <c r="B642" t="s">
        <v>2</v>
      </c>
      <c r="C642">
        <f t="shared" si="231"/>
        <v>1909.2083333332851</v>
      </c>
      <c r="D642">
        <f>'NOAA-AMO-Raw'!D$54</f>
        <v>-9.9000000000000005E-2</v>
      </c>
      <c r="K642">
        <f t="shared" si="241"/>
        <v>0</v>
      </c>
      <c r="N642">
        <f>[2]HadCRUT4!C643</f>
        <v>1903.2083333332851</v>
      </c>
      <c r="O642">
        <f>[2]HadCRUT4!D643</f>
        <v>-0.35499999999999998</v>
      </c>
      <c r="V642">
        <f t="shared" si="228"/>
        <v>-96.791666666714946</v>
      </c>
      <c r="W642">
        <f t="shared" si="229"/>
        <v>-31.705000000000002</v>
      </c>
      <c r="X642">
        <f t="shared" si="230"/>
        <v>-32.06</v>
      </c>
      <c r="Y642">
        <f t="shared" si="236"/>
        <v>-31.796769230769236</v>
      </c>
      <c r="Z642">
        <f t="shared" si="237"/>
        <v>-32.243538461538463</v>
      </c>
      <c r="AP642">
        <v>2011.2919999999999</v>
      </c>
      <c r="AQ642">
        <v>393.34</v>
      </c>
      <c r="AR642">
        <f t="shared" si="232"/>
        <v>1362.4824856096286</v>
      </c>
      <c r="AS642">
        <f t="shared" si="234"/>
        <v>1362.4249535080307</v>
      </c>
      <c r="AT642">
        <f t="shared" si="233"/>
        <v>1361.8048004147226</v>
      </c>
      <c r="AU642">
        <f t="shared" si="235"/>
        <v>1361.7696331299594</v>
      </c>
      <c r="BB642">
        <f t="shared" si="239"/>
        <v>1906.4583333332857</v>
      </c>
      <c r="BC642">
        <v>190606</v>
      </c>
      <c r="BD642">
        <v>0.93</v>
      </c>
      <c r="BE642">
        <f t="shared" si="238"/>
        <v>0.31</v>
      </c>
    </row>
    <row r="643" spans="1:57">
      <c r="A643">
        <f t="shared" si="240"/>
        <v>1909</v>
      </c>
      <c r="B643" t="s">
        <v>3</v>
      </c>
      <c r="C643">
        <f t="shared" si="231"/>
        <v>1909.2916666666183</v>
      </c>
      <c r="D643">
        <f>'NOAA-AMO-Raw'!E$54</f>
        <v>-0.14599999999999999</v>
      </c>
      <c r="K643">
        <f t="shared" si="241"/>
        <v>0</v>
      </c>
      <c r="N643">
        <f>[2]HadCRUT4!C644</f>
        <v>1903.2916666666183</v>
      </c>
      <c r="O643">
        <f>[2]HadCRUT4!D644</f>
        <v>-0.47199999999999998</v>
      </c>
      <c r="V643">
        <f t="shared" si="228"/>
        <v>-96.708333333381688</v>
      </c>
      <c r="W643">
        <f t="shared" si="229"/>
        <v>-31.822000000000003</v>
      </c>
      <c r="X643">
        <f t="shared" si="230"/>
        <v>-32.294000000000004</v>
      </c>
      <c r="Y643">
        <f t="shared" si="236"/>
        <v>-31.819153846153856</v>
      </c>
      <c r="Z643">
        <f t="shared" si="237"/>
        <v>-32.288307692307697</v>
      </c>
      <c r="AP643">
        <v>2011.375</v>
      </c>
      <c r="AQ643">
        <v>394.21</v>
      </c>
      <c r="AR643">
        <f t="shared" si="232"/>
        <v>1362.5038827838828</v>
      </c>
      <c r="AS643">
        <f t="shared" si="234"/>
        <v>1362.4307048263095</v>
      </c>
      <c r="AT643">
        <f t="shared" si="233"/>
        <v>1361.8178797304301</v>
      </c>
      <c r="AU643">
        <f t="shared" si="235"/>
        <v>1361.7731487019976</v>
      </c>
      <c r="BB643">
        <f t="shared" si="239"/>
        <v>1906.541666666619</v>
      </c>
      <c r="BC643">
        <v>190607</v>
      </c>
      <c r="BD643">
        <v>1.35</v>
      </c>
      <c r="BE643">
        <f t="shared" si="238"/>
        <v>0.45</v>
      </c>
    </row>
    <row r="644" spans="1:57">
      <c r="A644">
        <f t="shared" si="240"/>
        <v>1909</v>
      </c>
      <c r="B644" t="s">
        <v>4</v>
      </c>
      <c r="C644">
        <f t="shared" si="231"/>
        <v>1909.3749999999516</v>
      </c>
      <c r="D644">
        <f>'NOAA-AMO-Raw'!F$54</f>
        <v>-4.0000000000000001E-3</v>
      </c>
      <c r="K644">
        <f t="shared" si="241"/>
        <v>0</v>
      </c>
      <c r="N644">
        <f>[2]HadCRUT4!C645</f>
        <v>1903.3749999999516</v>
      </c>
      <c r="O644">
        <f>[2]HadCRUT4!D645</f>
        <v>-0.46400000000000002</v>
      </c>
      <c r="V644">
        <f t="shared" ref="V644:V707" si="242">N644-2000</f>
        <v>-96.625000000048431</v>
      </c>
      <c r="W644">
        <f t="shared" ref="W644:W707" si="243">O644-31.35</f>
        <v>-31.814</v>
      </c>
      <c r="X644">
        <f t="shared" ref="X644:X707" si="244">O644*2-31.35</f>
        <v>-32.277999999999999</v>
      </c>
      <c r="Y644">
        <f t="shared" si="236"/>
        <v>-31.830307692307695</v>
      </c>
      <c r="Z644">
        <f t="shared" si="237"/>
        <v>-32.310615384615382</v>
      </c>
      <c r="AP644">
        <v>2011.4580000000001</v>
      </c>
      <c r="AQ644">
        <v>393.72</v>
      </c>
      <c r="AR644">
        <f t="shared" si="232"/>
        <v>1362.4918315018315</v>
      </c>
      <c r="AS644">
        <f t="shared" si="234"/>
        <v>1362.4367210079299</v>
      </c>
      <c r="AT644">
        <f t="shared" si="233"/>
        <v>1361.8105132192845</v>
      </c>
      <c r="AU644">
        <f t="shared" si="235"/>
        <v>1361.7768261753797</v>
      </c>
      <c r="BB644">
        <f t="shared" si="239"/>
        <v>1906.6249999999523</v>
      </c>
      <c r="BC644">
        <v>190608</v>
      </c>
      <c r="BD644">
        <v>0.94</v>
      </c>
      <c r="BE644">
        <f t="shared" si="238"/>
        <v>0.3133333333333333</v>
      </c>
    </row>
    <row r="645" spans="1:57">
      <c r="A645">
        <f t="shared" si="240"/>
        <v>1909</v>
      </c>
      <c r="B645" t="s">
        <v>5</v>
      </c>
      <c r="C645">
        <f t="shared" ref="C645:C708" si="245">C644+1/12</f>
        <v>1909.4583333332848</v>
      </c>
      <c r="D645">
        <f>'NOAA-AMO-Raw'!G$54</f>
        <v>-0.126</v>
      </c>
      <c r="K645">
        <f t="shared" si="241"/>
        <v>0</v>
      </c>
      <c r="N645">
        <f>[2]HadCRUT4!C646</f>
        <v>1903.4583333332848</v>
      </c>
      <c r="O645">
        <f>[2]HadCRUT4!D646</f>
        <v>-0.54600000000000004</v>
      </c>
      <c r="V645">
        <f t="shared" si="242"/>
        <v>-96.541666666715173</v>
      </c>
      <c r="W645">
        <f t="shared" si="243"/>
        <v>-31.896000000000001</v>
      </c>
      <c r="X645">
        <f t="shared" si="244"/>
        <v>-32.442</v>
      </c>
      <c r="Y645">
        <f t="shared" si="236"/>
        <v>-31.835307692307691</v>
      </c>
      <c r="Z645">
        <f t="shared" si="237"/>
        <v>-32.320615384615387</v>
      </c>
      <c r="AP645">
        <v>2011.5419999999999</v>
      </c>
      <c r="AQ645">
        <v>392.42</v>
      </c>
      <c r="AR645">
        <f t="shared" ref="AR645:AR708" si="246">(AQ645-310.7)/95.55*2.35+1360.45</f>
        <v>1362.4598587127159</v>
      </c>
      <c r="AS645">
        <f t="shared" si="234"/>
        <v>1362.443134484563</v>
      </c>
      <c r="AT645">
        <f t="shared" ref="AT645:AT708" si="247">(AQ645-313.2)/96.45*1.45+1360.6</f>
        <v>1361.7909694142043</v>
      </c>
      <c r="AU645">
        <f t="shared" si="235"/>
        <v>1361.7807465007775</v>
      </c>
      <c r="BB645">
        <f t="shared" si="239"/>
        <v>1906.7083333332855</v>
      </c>
      <c r="BC645">
        <v>190609</v>
      </c>
      <c r="BD645">
        <v>0.11</v>
      </c>
      <c r="BE645">
        <f t="shared" si="238"/>
        <v>3.6666666666666667E-2</v>
      </c>
    </row>
    <row r="646" spans="1:57">
      <c r="A646">
        <f t="shared" si="240"/>
        <v>1909</v>
      </c>
      <c r="B646" t="s">
        <v>6</v>
      </c>
      <c r="C646">
        <f t="shared" si="245"/>
        <v>1909.5416666666181</v>
      </c>
      <c r="D646">
        <f>'NOAA-AMO-Raw'!H$54</f>
        <v>-0.16500000000000001</v>
      </c>
      <c r="K646">
        <f t="shared" si="241"/>
        <v>0</v>
      </c>
      <c r="N646">
        <f>[2]HadCRUT4!C647</f>
        <v>1903.5416666666181</v>
      </c>
      <c r="O646">
        <f>[2]HadCRUT4!D647</f>
        <v>-0.495</v>
      </c>
      <c r="V646">
        <f t="shared" si="242"/>
        <v>-96.458333333381916</v>
      </c>
      <c r="W646">
        <f t="shared" si="243"/>
        <v>-31.845000000000002</v>
      </c>
      <c r="X646">
        <f t="shared" si="244"/>
        <v>-32.340000000000003</v>
      </c>
      <c r="Y646">
        <f t="shared" si="236"/>
        <v>-31.843999999999998</v>
      </c>
      <c r="Z646">
        <f t="shared" si="237"/>
        <v>-32.337999999999994</v>
      </c>
      <c r="AP646">
        <v>2011.625</v>
      </c>
      <c r="AQ646">
        <v>390.19</v>
      </c>
      <c r="AR646">
        <f t="shared" si="246"/>
        <v>1362.4050130821561</v>
      </c>
      <c r="AS646">
        <f t="shared" si="234"/>
        <v>1362.4475993237534</v>
      </c>
      <c r="AT646">
        <f t="shared" si="247"/>
        <v>1361.7574442716432</v>
      </c>
      <c r="AU646">
        <f t="shared" si="235"/>
        <v>1361.7834756948594</v>
      </c>
      <c r="BB646">
        <f t="shared" si="239"/>
        <v>1906.7916666666188</v>
      </c>
      <c r="BC646">
        <v>190610</v>
      </c>
      <c r="BD646">
        <v>0.94</v>
      </c>
      <c r="BE646">
        <f t="shared" si="238"/>
        <v>0.3133333333333333</v>
      </c>
    </row>
    <row r="647" spans="1:57">
      <c r="A647">
        <f t="shared" si="240"/>
        <v>1909</v>
      </c>
      <c r="B647" t="s">
        <v>7</v>
      </c>
      <c r="C647">
        <f t="shared" si="245"/>
        <v>1909.6249999999513</v>
      </c>
      <c r="D647">
        <f>'NOAA-AMO-Raw'!I$54</f>
        <v>-8.1000000000000003E-2</v>
      </c>
      <c r="K647">
        <f t="shared" si="241"/>
        <v>0</v>
      </c>
      <c r="N647">
        <f>[2]HadCRUT4!C648</f>
        <v>1903.6249999999513</v>
      </c>
      <c r="O647">
        <f>[2]HadCRUT4!D648</f>
        <v>-0.58899999999999997</v>
      </c>
      <c r="V647">
        <f t="shared" si="242"/>
        <v>-96.375000000048658</v>
      </c>
      <c r="W647">
        <f t="shared" si="243"/>
        <v>-31.939</v>
      </c>
      <c r="X647">
        <f t="shared" si="244"/>
        <v>-32.527999999999999</v>
      </c>
      <c r="Y647">
        <f t="shared" si="236"/>
        <v>-31.869076923076925</v>
      </c>
      <c r="Z647">
        <f t="shared" si="237"/>
        <v>-32.388153846153848</v>
      </c>
      <c r="AP647">
        <v>2011.7080000000001</v>
      </c>
      <c r="AQ647">
        <v>389.04</v>
      </c>
      <c r="AR647">
        <f t="shared" si="246"/>
        <v>1362.3767294610152</v>
      </c>
      <c r="AS647">
        <f t="shared" si="234"/>
        <v>1362.4525749708168</v>
      </c>
      <c r="AT647">
        <f t="shared" si="247"/>
        <v>1361.7401555209951</v>
      </c>
      <c r="AU647">
        <f t="shared" si="235"/>
        <v>1361.7865171272481</v>
      </c>
      <c r="BB647">
        <f t="shared" si="239"/>
        <v>1906.874999999952</v>
      </c>
      <c r="BC647">
        <v>190611</v>
      </c>
      <c r="BD647">
        <v>0.89</v>
      </c>
      <c r="BE647">
        <f t="shared" si="238"/>
        <v>0.29666666666666669</v>
      </c>
    </row>
    <row r="648" spans="1:57">
      <c r="A648">
        <f t="shared" si="240"/>
        <v>1909</v>
      </c>
      <c r="B648" t="s">
        <v>8</v>
      </c>
      <c r="C648">
        <f t="shared" si="245"/>
        <v>1909.7083333332846</v>
      </c>
      <c r="D648">
        <f>'NOAA-AMO-Raw'!J$54</f>
        <v>-0.112</v>
      </c>
      <c r="K648">
        <f t="shared" si="241"/>
        <v>0</v>
      </c>
      <c r="N648">
        <f>[2]HadCRUT4!C649</f>
        <v>1903.7083333332846</v>
      </c>
      <c r="O648">
        <f>[2]HadCRUT4!D649</f>
        <v>-0.52500000000000002</v>
      </c>
      <c r="V648">
        <f t="shared" si="242"/>
        <v>-96.2916666667154</v>
      </c>
      <c r="W648">
        <f t="shared" si="243"/>
        <v>-31.875</v>
      </c>
      <c r="X648">
        <f t="shared" si="244"/>
        <v>-32.4</v>
      </c>
      <c r="Y648">
        <f t="shared" si="236"/>
        <v>-31.904</v>
      </c>
      <c r="Z648">
        <f t="shared" si="237"/>
        <v>-32.457999999999998</v>
      </c>
      <c r="AP648">
        <v>2011.7919999999999</v>
      </c>
      <c r="AQ648">
        <v>388.96</v>
      </c>
      <c r="AR648">
        <f t="shared" si="246"/>
        <v>1362.374761904762</v>
      </c>
      <c r="AS648">
        <f t="shared" si="234"/>
        <v>1362.4595560117539</v>
      </c>
      <c r="AT648">
        <f t="shared" si="247"/>
        <v>1361.7389528252979</v>
      </c>
      <c r="AU648">
        <f t="shared" si="235"/>
        <v>1361.7907843840969</v>
      </c>
      <c r="BB648">
        <f t="shared" si="239"/>
        <v>1906.9583333332853</v>
      </c>
      <c r="BC648">
        <v>190612</v>
      </c>
      <c r="BD648">
        <v>-0.43</v>
      </c>
      <c r="BE648">
        <f t="shared" si="238"/>
        <v>-0.14333333333333334</v>
      </c>
    </row>
    <row r="649" spans="1:57">
      <c r="A649">
        <f t="shared" si="240"/>
        <v>1909</v>
      </c>
      <c r="B649" t="s">
        <v>9</v>
      </c>
      <c r="C649">
        <f t="shared" si="245"/>
        <v>1909.7916666666179</v>
      </c>
      <c r="D649">
        <f>'NOAA-AMO-Raw'!K$54</f>
        <v>-0.14899999999999999</v>
      </c>
      <c r="K649">
        <f t="shared" si="241"/>
        <v>0</v>
      </c>
      <c r="N649">
        <f>[2]HadCRUT4!C650</f>
        <v>1903.7916666666179</v>
      </c>
      <c r="O649">
        <f>[2]HadCRUT4!D650</f>
        <v>-0.65400000000000003</v>
      </c>
      <c r="V649">
        <f t="shared" si="242"/>
        <v>-96.208333333382143</v>
      </c>
      <c r="W649">
        <f t="shared" si="243"/>
        <v>-32.004000000000005</v>
      </c>
      <c r="X649">
        <f t="shared" si="244"/>
        <v>-32.658000000000001</v>
      </c>
      <c r="Y649">
        <f t="shared" si="236"/>
        <v>-31.91930769230769</v>
      </c>
      <c r="Z649">
        <f t="shared" si="237"/>
        <v>-32.488615384615393</v>
      </c>
      <c r="AP649">
        <v>2011.875</v>
      </c>
      <c r="AQ649">
        <v>390.24</v>
      </c>
      <c r="AR649">
        <f t="shared" si="246"/>
        <v>1362.4062428048144</v>
      </c>
      <c r="AS649">
        <f t="shared" ref="AS649:AS712" si="248">AVERAGE(AR643:AR655)</f>
        <v>1362.4660640824379</v>
      </c>
      <c r="AT649">
        <f t="shared" si="247"/>
        <v>1361.7581959564541</v>
      </c>
      <c r="AU649">
        <f t="shared" ref="AU649:AU712" si="249">AVERAGE(AT643:AT655)</f>
        <v>1361.7947625314034</v>
      </c>
      <c r="BB649">
        <f t="shared" si="239"/>
        <v>1907.0416666666185</v>
      </c>
      <c r="BC649">
        <v>190701</v>
      </c>
      <c r="BD649">
        <v>-0.68</v>
      </c>
      <c r="BE649">
        <f t="shared" si="238"/>
        <v>-0.22666666666666668</v>
      </c>
    </row>
    <row r="650" spans="1:57">
      <c r="A650">
        <f t="shared" si="240"/>
        <v>1909</v>
      </c>
      <c r="B650" t="s">
        <v>10</v>
      </c>
      <c r="C650">
        <f t="shared" si="245"/>
        <v>1909.8749999999511</v>
      </c>
      <c r="D650">
        <f>'NOAA-AMO-Raw'!L$54</f>
        <v>-0.28899999999999998</v>
      </c>
      <c r="K650">
        <f t="shared" si="241"/>
        <v>0</v>
      </c>
      <c r="N650">
        <f>[2]HadCRUT4!C651</f>
        <v>1903.8749999999511</v>
      </c>
      <c r="O650">
        <f>[2]HadCRUT4!D651</f>
        <v>-0.627</v>
      </c>
      <c r="V650">
        <f t="shared" si="242"/>
        <v>-96.125000000048885</v>
      </c>
      <c r="W650">
        <f t="shared" si="243"/>
        <v>-31.977</v>
      </c>
      <c r="X650">
        <f t="shared" si="244"/>
        <v>-32.603999999999999</v>
      </c>
      <c r="Y650">
        <f t="shared" ref="Y650:Y713" si="250">AVERAGE(W644:W656)</f>
        <v>-31.923769230769228</v>
      </c>
      <c r="Z650">
        <f t="shared" ref="Z650:Z713" si="251">AVERAGE(X644:X656)</f>
        <v>-32.497538461538468</v>
      </c>
      <c r="AP650">
        <v>2011.9580000000001</v>
      </c>
      <c r="AQ650">
        <v>391.83</v>
      </c>
      <c r="AR650">
        <f t="shared" si="246"/>
        <v>1362.445347985348</v>
      </c>
      <c r="AS650">
        <f t="shared" si="248"/>
        <v>1362.4691100108685</v>
      </c>
      <c r="AT650">
        <f t="shared" si="247"/>
        <v>1361.7820995334368</v>
      </c>
      <c r="AU650">
        <f t="shared" si="249"/>
        <v>1361.7966243968576</v>
      </c>
      <c r="BB650">
        <f t="shared" si="239"/>
        <v>1907.1249999999518</v>
      </c>
      <c r="BC650">
        <v>190702</v>
      </c>
      <c r="BD650">
        <v>-0.36</v>
      </c>
      <c r="BE650">
        <f t="shared" si="238"/>
        <v>-0.12</v>
      </c>
    </row>
    <row r="651" spans="1:57">
      <c r="A651">
        <f t="shared" si="240"/>
        <v>1909</v>
      </c>
      <c r="B651" t="s">
        <v>11</v>
      </c>
      <c r="C651">
        <f t="shared" si="245"/>
        <v>1909.9583333332844</v>
      </c>
      <c r="D651">
        <f>'NOAA-AMO-Raw'!M$54</f>
        <v>-0.23200000000000001</v>
      </c>
      <c r="K651">
        <f t="shared" si="241"/>
        <v>0</v>
      </c>
      <c r="N651">
        <f>[2]HadCRUT4!C652</f>
        <v>1903.9583333332844</v>
      </c>
      <c r="O651">
        <f>[2]HadCRUT4!D652</f>
        <v>-0.59599999999999997</v>
      </c>
      <c r="V651">
        <f t="shared" si="242"/>
        <v>-96.041666666715628</v>
      </c>
      <c r="W651">
        <f t="shared" si="243"/>
        <v>-31.946000000000002</v>
      </c>
      <c r="X651">
        <f t="shared" si="244"/>
        <v>-32.542000000000002</v>
      </c>
      <c r="Y651">
        <f t="shared" si="250"/>
        <v>-31.928000000000004</v>
      </c>
      <c r="Z651">
        <f t="shared" si="251"/>
        <v>-32.506000000000007</v>
      </c>
      <c r="AP651">
        <v>2012.0419999999999</v>
      </c>
      <c r="AQ651">
        <v>393.12</v>
      </c>
      <c r="AR651">
        <f t="shared" si="246"/>
        <v>1362.477074829932</v>
      </c>
      <c r="AS651">
        <f t="shared" si="248"/>
        <v>1362.4702073018559</v>
      </c>
      <c r="AT651">
        <f t="shared" si="247"/>
        <v>1361.8014930015552</v>
      </c>
      <c r="AU651">
        <f t="shared" si="249"/>
        <v>1361.7972951309964</v>
      </c>
      <c r="BB651">
        <f t="shared" si="239"/>
        <v>1907.2083333332851</v>
      </c>
      <c r="BC651">
        <v>190703</v>
      </c>
      <c r="BD651">
        <v>-1.88</v>
      </c>
      <c r="BE651">
        <f t="shared" si="238"/>
        <v>-0.62666666666666659</v>
      </c>
    </row>
    <row r="652" spans="1:57">
      <c r="A652">
        <f t="shared" si="240"/>
        <v>1910</v>
      </c>
      <c r="B652" t="s">
        <v>0</v>
      </c>
      <c r="C652">
        <f t="shared" si="245"/>
        <v>1910.0416666666176</v>
      </c>
      <c r="D652">
        <f>'NOAA-AMO-Raw'!B$55</f>
        <v>-0.30499999999999999</v>
      </c>
      <c r="K652">
        <f t="shared" si="241"/>
        <v>0</v>
      </c>
      <c r="N652">
        <f>[2]HadCRUT4!C653</f>
        <v>1904.0416666666176</v>
      </c>
      <c r="O652">
        <f>[2]HadCRUT4!D653</f>
        <v>-0.63400000000000001</v>
      </c>
      <c r="V652">
        <f t="shared" si="242"/>
        <v>-95.95833333338237</v>
      </c>
      <c r="W652">
        <f t="shared" si="243"/>
        <v>-31.984000000000002</v>
      </c>
      <c r="X652">
        <f t="shared" si="244"/>
        <v>-32.618000000000002</v>
      </c>
      <c r="Y652">
        <f t="shared" si="250"/>
        <v>-31.92623076923077</v>
      </c>
      <c r="Z652">
        <f t="shared" si="251"/>
        <v>-32.502461538461539</v>
      </c>
      <c r="AP652">
        <v>2012.125</v>
      </c>
      <c r="AQ652">
        <v>393.6</v>
      </c>
      <c r="AR652">
        <f t="shared" si="246"/>
        <v>1362.4888801674517</v>
      </c>
      <c r="AS652">
        <f t="shared" si="248"/>
        <v>1362.4701883830458</v>
      </c>
      <c r="AT652">
        <f t="shared" si="247"/>
        <v>1361.8087091757386</v>
      </c>
      <c r="AU652">
        <f t="shared" si="249"/>
        <v>1361.7972835666149</v>
      </c>
      <c r="BB652">
        <f t="shared" si="239"/>
        <v>1907.2916666666183</v>
      </c>
      <c r="BC652">
        <v>190704</v>
      </c>
      <c r="BD652">
        <v>-1.58</v>
      </c>
      <c r="BE652">
        <f t="shared" si="238"/>
        <v>-0.52666666666666673</v>
      </c>
    </row>
    <row r="653" spans="1:57">
      <c r="A653">
        <f t="shared" si="240"/>
        <v>1910</v>
      </c>
      <c r="B653" t="s">
        <v>1</v>
      </c>
      <c r="C653">
        <f t="shared" si="245"/>
        <v>1910.1249999999509</v>
      </c>
      <c r="D653">
        <f>'NOAA-AMO-Raw'!C$55</f>
        <v>-0.249</v>
      </c>
      <c r="K653">
        <f t="shared" si="241"/>
        <v>0</v>
      </c>
      <c r="N653">
        <f>[2]HadCRUT4!C654</f>
        <v>1904.1249999999509</v>
      </c>
      <c r="O653">
        <f>[2]HadCRUT4!D654</f>
        <v>-0.59</v>
      </c>
      <c r="V653">
        <f t="shared" si="242"/>
        <v>-95.875000000049113</v>
      </c>
      <c r="W653">
        <f t="shared" si="243"/>
        <v>-31.94</v>
      </c>
      <c r="X653">
        <f t="shared" si="244"/>
        <v>-32.53</v>
      </c>
      <c r="Y653">
        <f t="shared" si="250"/>
        <v>-31.924615384615382</v>
      </c>
      <c r="Z653">
        <f t="shared" si="251"/>
        <v>-32.499230769230778</v>
      </c>
      <c r="AP653">
        <v>2012.2080000000001</v>
      </c>
      <c r="AQ653">
        <v>394.45</v>
      </c>
      <c r="AR653">
        <f t="shared" si="246"/>
        <v>1362.5097854526427</v>
      </c>
      <c r="AS653">
        <f t="shared" si="248"/>
        <v>1362.4718343195268</v>
      </c>
      <c r="AT653">
        <f t="shared" si="247"/>
        <v>1361.821487817522</v>
      </c>
      <c r="AU653">
        <f t="shared" si="249"/>
        <v>1361.7982896678227</v>
      </c>
      <c r="BB653">
        <f t="shared" si="239"/>
        <v>1907.3749999999516</v>
      </c>
      <c r="BC653">
        <v>190705</v>
      </c>
      <c r="BD653">
        <v>0.23</v>
      </c>
      <c r="BE653">
        <f t="shared" si="238"/>
        <v>7.6666666666666675E-2</v>
      </c>
    </row>
    <row r="654" spans="1:57">
      <c r="A654">
        <f t="shared" si="240"/>
        <v>1910</v>
      </c>
      <c r="B654" t="s">
        <v>2</v>
      </c>
      <c r="C654">
        <f t="shared" si="245"/>
        <v>1910.2083333332841</v>
      </c>
      <c r="D654">
        <f>'NOAA-AMO-Raw'!D$55</f>
        <v>-0.25800000000000001</v>
      </c>
      <c r="K654">
        <f t="shared" si="241"/>
        <v>0</v>
      </c>
      <c r="N654">
        <f>[2]HadCRUT4!C655</f>
        <v>1904.2083333332841</v>
      </c>
      <c r="O654">
        <f>[2]HadCRUT4!D655</f>
        <v>-0.65500000000000003</v>
      </c>
      <c r="V654">
        <f t="shared" si="242"/>
        <v>-95.791666666715855</v>
      </c>
      <c r="W654">
        <f t="shared" si="243"/>
        <v>-32.005000000000003</v>
      </c>
      <c r="X654">
        <f t="shared" si="244"/>
        <v>-32.660000000000004</v>
      </c>
      <c r="Y654">
        <f t="shared" si="250"/>
        <v>-31.916076923076922</v>
      </c>
      <c r="Z654">
        <f t="shared" si="251"/>
        <v>-32.482153846153849</v>
      </c>
      <c r="AP654">
        <v>2012.2919999999999</v>
      </c>
      <c r="AQ654">
        <v>396.18</v>
      </c>
      <c r="AR654">
        <f t="shared" si="246"/>
        <v>1362.5523338566197</v>
      </c>
      <c r="AS654">
        <f t="shared" si="248"/>
        <v>1362.475561325122</v>
      </c>
      <c r="AT654">
        <f t="shared" si="247"/>
        <v>1361.847496111975</v>
      </c>
      <c r="AU654">
        <f t="shared" si="249"/>
        <v>1361.8005678510187</v>
      </c>
      <c r="BB654">
        <f t="shared" si="239"/>
        <v>1907.4583333332848</v>
      </c>
      <c r="BC654">
        <v>190706</v>
      </c>
      <c r="BD654">
        <v>0.96</v>
      </c>
      <c r="BE654">
        <f t="shared" ref="BE654:BE717" si="252">BD654/3</f>
        <v>0.32</v>
      </c>
    </row>
    <row r="655" spans="1:57">
      <c r="A655">
        <f t="shared" si="240"/>
        <v>1910</v>
      </c>
      <c r="B655" t="s">
        <v>3</v>
      </c>
      <c r="C655">
        <f t="shared" si="245"/>
        <v>1910.2916666666174</v>
      </c>
      <c r="D655">
        <f>'NOAA-AMO-Raw'!E$55</f>
        <v>-0.308</v>
      </c>
      <c r="K655">
        <f t="shared" si="241"/>
        <v>0</v>
      </c>
      <c r="N655">
        <f>[2]HadCRUT4!C656</f>
        <v>1904.2916666666174</v>
      </c>
      <c r="O655">
        <f>[2]HadCRUT4!D656</f>
        <v>-0.55400000000000005</v>
      </c>
      <c r="V655">
        <f t="shared" si="242"/>
        <v>-95.708333333382598</v>
      </c>
      <c r="W655">
        <f t="shared" si="243"/>
        <v>-31.904</v>
      </c>
      <c r="X655">
        <f t="shared" si="244"/>
        <v>-32.457999999999998</v>
      </c>
      <c r="Y655">
        <f t="shared" si="250"/>
        <v>-31.912307692307692</v>
      </c>
      <c r="Z655">
        <f t="shared" si="251"/>
        <v>-32.474615384615383</v>
      </c>
      <c r="AP655">
        <v>2012.375</v>
      </c>
      <c r="AQ655">
        <v>396.78</v>
      </c>
      <c r="AR655">
        <f t="shared" si="246"/>
        <v>1362.5670905285192</v>
      </c>
      <c r="AS655">
        <f t="shared" si="248"/>
        <v>1362.4828450670209</v>
      </c>
      <c r="AT655">
        <f t="shared" si="247"/>
        <v>1361.8565163297044</v>
      </c>
      <c r="AU655">
        <f t="shared" si="249"/>
        <v>1361.8050201379749</v>
      </c>
      <c r="BB655">
        <f t="shared" ref="BB655:BB718" si="253">BB654+1/12</f>
        <v>1907.5416666666181</v>
      </c>
      <c r="BC655">
        <v>190707</v>
      </c>
      <c r="BD655">
        <v>0.59</v>
      </c>
      <c r="BE655">
        <f t="shared" si="252"/>
        <v>0.19666666666666666</v>
      </c>
    </row>
    <row r="656" spans="1:57">
      <c r="A656">
        <f t="shared" ref="A656:A719" si="254">A644+1</f>
        <v>1910</v>
      </c>
      <c r="B656" t="s">
        <v>4</v>
      </c>
      <c r="C656">
        <f t="shared" si="245"/>
        <v>1910.3749999999507</v>
      </c>
      <c r="D656">
        <f>'NOAA-AMO-Raw'!F$55</f>
        <v>-0.33900000000000002</v>
      </c>
      <c r="K656">
        <f t="shared" si="241"/>
        <v>0</v>
      </c>
      <c r="N656">
        <f>[2]HadCRUT4!C657</f>
        <v>1904.3749999999507</v>
      </c>
      <c r="O656">
        <f>[2]HadCRUT4!D657</f>
        <v>-0.53</v>
      </c>
      <c r="V656">
        <f t="shared" si="242"/>
        <v>-95.62500000004934</v>
      </c>
      <c r="W656">
        <f t="shared" si="243"/>
        <v>-31.880000000000003</v>
      </c>
      <c r="X656">
        <f t="shared" si="244"/>
        <v>-32.410000000000004</v>
      </c>
      <c r="Y656">
        <f t="shared" si="250"/>
        <v>-31.891307692307691</v>
      </c>
      <c r="Z656">
        <f t="shared" si="251"/>
        <v>-32.432615384615389</v>
      </c>
      <c r="AP656">
        <v>2012.4580000000001</v>
      </c>
      <c r="AQ656">
        <v>395.82</v>
      </c>
      <c r="AR656">
        <f t="shared" si="246"/>
        <v>1362.54347985348</v>
      </c>
      <c r="AS656">
        <f t="shared" si="248"/>
        <v>1362.4904882663125</v>
      </c>
      <c r="AT656">
        <f t="shared" si="247"/>
        <v>1361.8420839813373</v>
      </c>
      <c r="AU656">
        <f t="shared" si="249"/>
        <v>1361.8096921481836</v>
      </c>
      <c r="BB656">
        <f t="shared" si="253"/>
        <v>1907.6249999999513</v>
      </c>
      <c r="BC656">
        <v>190708</v>
      </c>
      <c r="BD656">
        <v>-0.31</v>
      </c>
      <c r="BE656">
        <f t="shared" si="252"/>
        <v>-0.10333333333333333</v>
      </c>
    </row>
    <row r="657" spans="1:57">
      <c r="A657">
        <f t="shared" si="254"/>
        <v>1910</v>
      </c>
      <c r="B657" t="s">
        <v>5</v>
      </c>
      <c r="C657">
        <f t="shared" si="245"/>
        <v>1910.4583333332839</v>
      </c>
      <c r="D657">
        <f>'NOAA-AMO-Raw'!G$55</f>
        <v>-0.35899999999999999</v>
      </c>
      <c r="K657">
        <f t="shared" si="241"/>
        <v>0</v>
      </c>
      <c r="N657">
        <f>[2]HadCRUT4!C658</f>
        <v>1904.4583333332839</v>
      </c>
      <c r="O657">
        <f>[2]HadCRUT4!D658</f>
        <v>-0.51900000000000002</v>
      </c>
      <c r="V657">
        <f t="shared" si="242"/>
        <v>-95.541666666716083</v>
      </c>
      <c r="W657">
        <f t="shared" si="243"/>
        <v>-31.869</v>
      </c>
      <c r="X657">
        <f t="shared" si="244"/>
        <v>-32.387999999999998</v>
      </c>
      <c r="Y657">
        <f t="shared" si="250"/>
        <v>-31.874538461538464</v>
      </c>
      <c r="Z657">
        <f t="shared" si="251"/>
        <v>-32.399076923076926</v>
      </c>
      <c r="AP657">
        <v>2012.5419999999999</v>
      </c>
      <c r="AQ657">
        <v>394.3</v>
      </c>
      <c r="AR657">
        <f t="shared" si="246"/>
        <v>1362.5060962846678</v>
      </c>
      <c r="AS657">
        <f t="shared" si="248"/>
        <v>1362.49750714487</v>
      </c>
      <c r="AT657">
        <f t="shared" si="247"/>
        <v>1361.8192327630895</v>
      </c>
      <c r="AU657">
        <f t="shared" si="249"/>
        <v>1361.8139825337958</v>
      </c>
      <c r="BB657">
        <f t="shared" si="253"/>
        <v>1907.7083333332846</v>
      </c>
      <c r="BC657">
        <v>190709</v>
      </c>
      <c r="BD657">
        <v>0.78</v>
      </c>
      <c r="BE657">
        <f t="shared" si="252"/>
        <v>0.26</v>
      </c>
    </row>
    <row r="658" spans="1:57">
      <c r="A658">
        <f t="shared" si="254"/>
        <v>1910</v>
      </c>
      <c r="B658" t="s">
        <v>6</v>
      </c>
      <c r="C658">
        <f t="shared" si="245"/>
        <v>1910.5416666666172</v>
      </c>
      <c r="D658">
        <f>'NOAA-AMO-Raw'!H$55</f>
        <v>-0.28699999999999998</v>
      </c>
      <c r="K658">
        <f t="shared" si="241"/>
        <v>0</v>
      </c>
      <c r="N658">
        <f>[2]HadCRUT4!C659</f>
        <v>1904.5416666666172</v>
      </c>
      <c r="O658">
        <f>[2]HadCRUT4!D659</f>
        <v>-0.52300000000000002</v>
      </c>
      <c r="V658">
        <f t="shared" si="242"/>
        <v>-95.458333333382825</v>
      </c>
      <c r="W658">
        <f t="shared" si="243"/>
        <v>-31.873000000000001</v>
      </c>
      <c r="X658">
        <f t="shared" si="244"/>
        <v>-32.396000000000001</v>
      </c>
      <c r="Y658">
        <f t="shared" si="250"/>
        <v>-31.864076923076922</v>
      </c>
      <c r="Z658">
        <f t="shared" si="251"/>
        <v>-32.378153846153843</v>
      </c>
      <c r="AP658">
        <v>2012.625</v>
      </c>
      <c r="AQ658">
        <v>392.41</v>
      </c>
      <c r="AR658">
        <f t="shared" si="246"/>
        <v>1362.4596127681843</v>
      </c>
      <c r="AS658">
        <f t="shared" si="248"/>
        <v>1362.5044692669967</v>
      </c>
      <c r="AT658">
        <f t="shared" si="247"/>
        <v>1361.7908190772421</v>
      </c>
      <c r="AU658">
        <f t="shared" si="249"/>
        <v>1361.818238226263</v>
      </c>
      <c r="BB658">
        <f t="shared" si="253"/>
        <v>1907.7916666666179</v>
      </c>
      <c r="BC658">
        <v>190710</v>
      </c>
      <c r="BD658">
        <v>1.84</v>
      </c>
      <c r="BE658">
        <f t="shared" si="252"/>
        <v>0.6133333333333334</v>
      </c>
    </row>
    <row r="659" spans="1:57">
      <c r="A659">
        <f t="shared" si="254"/>
        <v>1910</v>
      </c>
      <c r="B659" t="s">
        <v>7</v>
      </c>
      <c r="C659">
        <f t="shared" si="245"/>
        <v>1910.6249999999504</v>
      </c>
      <c r="D659">
        <f>'NOAA-AMO-Raw'!I$55</f>
        <v>-0.25700000000000001</v>
      </c>
      <c r="K659">
        <f t="shared" si="241"/>
        <v>0</v>
      </c>
      <c r="N659">
        <f>[2]HadCRUT4!C660</f>
        <v>1904.6249999999504</v>
      </c>
      <c r="O659">
        <f>[2]HadCRUT4!D660</f>
        <v>-0.47399999999999998</v>
      </c>
      <c r="V659">
        <f t="shared" si="242"/>
        <v>-95.375000000049567</v>
      </c>
      <c r="W659">
        <f t="shared" si="243"/>
        <v>-31.824000000000002</v>
      </c>
      <c r="X659">
        <f t="shared" si="244"/>
        <v>-32.298000000000002</v>
      </c>
      <c r="Y659">
        <f t="shared" si="250"/>
        <v>-31.86915384615385</v>
      </c>
      <c r="Z659">
        <f t="shared" si="251"/>
        <v>-32.388307692307691</v>
      </c>
      <c r="AP659">
        <v>2012.7080000000001</v>
      </c>
      <c r="AQ659">
        <v>391.06</v>
      </c>
      <c r="AR659">
        <f t="shared" si="246"/>
        <v>1362.4264102564102</v>
      </c>
      <c r="AS659">
        <f t="shared" si="248"/>
        <v>1362.5114881455543</v>
      </c>
      <c r="AT659">
        <f t="shared" si="247"/>
        <v>1361.7705235873509</v>
      </c>
      <c r="AU659">
        <f t="shared" si="249"/>
        <v>1361.8225286118754</v>
      </c>
      <c r="BB659">
        <f t="shared" si="253"/>
        <v>1907.8749999999511</v>
      </c>
      <c r="BC659">
        <v>190711</v>
      </c>
      <c r="BD659">
        <v>1.77</v>
      </c>
      <c r="BE659">
        <f t="shared" si="252"/>
        <v>0.59</v>
      </c>
    </row>
    <row r="660" spans="1:57">
      <c r="A660">
        <f t="shared" si="254"/>
        <v>1910</v>
      </c>
      <c r="B660" t="s">
        <v>8</v>
      </c>
      <c r="C660">
        <f t="shared" si="245"/>
        <v>1910.7083333332837</v>
      </c>
      <c r="D660">
        <f>'NOAA-AMO-Raw'!J$55</f>
        <v>-0.104</v>
      </c>
      <c r="K660">
        <f t="shared" si="241"/>
        <v>0</v>
      </c>
      <c r="N660">
        <f>[2]HadCRUT4!C661</f>
        <v>1904.7083333332837</v>
      </c>
      <c r="O660">
        <f>[2]HadCRUT4!D661</f>
        <v>-0.47799999999999998</v>
      </c>
      <c r="V660">
        <f t="shared" si="242"/>
        <v>-95.29166666671631</v>
      </c>
      <c r="W660">
        <f t="shared" si="243"/>
        <v>-31.828000000000003</v>
      </c>
      <c r="X660">
        <f t="shared" si="244"/>
        <v>-32.306000000000004</v>
      </c>
      <c r="Y660">
        <f t="shared" si="250"/>
        <v>-31.859384615384617</v>
      </c>
      <c r="Z660">
        <f t="shared" si="251"/>
        <v>-32.368769230769232</v>
      </c>
      <c r="AP660">
        <v>2012.7919999999999</v>
      </c>
      <c r="AQ660">
        <v>391.01</v>
      </c>
      <c r="AR660">
        <f t="shared" si="246"/>
        <v>1362.4251805337519</v>
      </c>
      <c r="AS660">
        <f t="shared" si="248"/>
        <v>1362.5188664815041</v>
      </c>
      <c r="AT660">
        <f t="shared" si="247"/>
        <v>1361.76977190254</v>
      </c>
      <c r="AU660">
        <f t="shared" si="249"/>
        <v>1361.8270387207401</v>
      </c>
      <c r="BB660">
        <f t="shared" si="253"/>
        <v>1907.9583333332844</v>
      </c>
      <c r="BC660">
        <v>190712</v>
      </c>
      <c r="BD660">
        <v>1.94</v>
      </c>
      <c r="BE660">
        <f t="shared" si="252"/>
        <v>0.64666666666666661</v>
      </c>
    </row>
    <row r="661" spans="1:57">
      <c r="A661">
        <f t="shared" si="254"/>
        <v>1910</v>
      </c>
      <c r="B661" t="s">
        <v>9</v>
      </c>
      <c r="C661">
        <f t="shared" si="245"/>
        <v>1910.7916666666169</v>
      </c>
      <c r="D661">
        <f>'NOAA-AMO-Raw'!K$55</f>
        <v>-0.188</v>
      </c>
      <c r="K661">
        <f t="shared" si="241"/>
        <v>0</v>
      </c>
      <c r="N661">
        <f>[2]HadCRUT4!C662</f>
        <v>1904.7916666666169</v>
      </c>
      <c r="O661">
        <f>[2]HadCRUT4!D662</f>
        <v>-0.47599999999999998</v>
      </c>
      <c r="V661">
        <f t="shared" si="242"/>
        <v>-95.208333333383052</v>
      </c>
      <c r="W661">
        <f t="shared" si="243"/>
        <v>-31.826000000000001</v>
      </c>
      <c r="X661">
        <f t="shared" si="244"/>
        <v>-32.302</v>
      </c>
      <c r="Y661">
        <f t="shared" si="250"/>
        <v>-31.851461538461539</v>
      </c>
      <c r="Z661">
        <f t="shared" si="251"/>
        <v>-32.352923076923076</v>
      </c>
      <c r="AP661">
        <v>2012.875</v>
      </c>
      <c r="AQ661">
        <v>392.81</v>
      </c>
      <c r="AR661">
        <f t="shared" si="246"/>
        <v>1362.4694505494506</v>
      </c>
      <c r="AS661">
        <f t="shared" si="248"/>
        <v>1362.5256394155297</v>
      </c>
      <c r="AT661">
        <f t="shared" si="247"/>
        <v>1361.7968325557283</v>
      </c>
      <c r="AU661">
        <f t="shared" si="249"/>
        <v>1361.8311787693901</v>
      </c>
      <c r="BB661">
        <f t="shared" si="253"/>
        <v>1908.0416666666176</v>
      </c>
      <c r="BC661">
        <v>190801</v>
      </c>
      <c r="BD661">
        <v>1.72</v>
      </c>
      <c r="BE661">
        <f t="shared" si="252"/>
        <v>0.57333333333333336</v>
      </c>
    </row>
    <row r="662" spans="1:57">
      <c r="A662">
        <f t="shared" si="254"/>
        <v>1910</v>
      </c>
      <c r="B662" t="s">
        <v>10</v>
      </c>
      <c r="C662">
        <f t="shared" si="245"/>
        <v>1910.8749999999502</v>
      </c>
      <c r="D662">
        <f>'NOAA-AMO-Raw'!L$55</f>
        <v>-7.5999999999999998E-2</v>
      </c>
      <c r="K662">
        <f t="shared" si="241"/>
        <v>0</v>
      </c>
      <c r="N662">
        <f>[2]HadCRUT4!C663</f>
        <v>1904.8749999999502</v>
      </c>
      <c r="O662">
        <f>[2]HadCRUT4!D663</f>
        <v>-0.38100000000000001</v>
      </c>
      <c r="V662">
        <f t="shared" si="242"/>
        <v>-95.125000000049795</v>
      </c>
      <c r="W662">
        <f t="shared" si="243"/>
        <v>-31.731000000000002</v>
      </c>
      <c r="X662">
        <f t="shared" si="244"/>
        <v>-32.112000000000002</v>
      </c>
      <c r="Y662">
        <f t="shared" si="250"/>
        <v>-31.835307692307691</v>
      </c>
      <c r="Z662">
        <f t="shared" si="251"/>
        <v>-32.320615384615387</v>
      </c>
      <c r="AP662">
        <v>2012.9580000000001</v>
      </c>
      <c r="AQ662">
        <v>394.28</v>
      </c>
      <c r="AR662">
        <f t="shared" si="246"/>
        <v>1362.5056043956045</v>
      </c>
      <c r="AS662">
        <f t="shared" si="248"/>
        <v>1362.5290448013527</v>
      </c>
      <c r="AT662">
        <f t="shared" si="247"/>
        <v>1361.8189320891652</v>
      </c>
      <c r="AU662">
        <f t="shared" si="249"/>
        <v>1361.8332603580968</v>
      </c>
      <c r="BB662">
        <f t="shared" si="253"/>
        <v>1908.1249999999509</v>
      </c>
      <c r="BC662">
        <v>190802</v>
      </c>
      <c r="BD662">
        <v>1.67</v>
      </c>
      <c r="BE662">
        <f t="shared" si="252"/>
        <v>0.55666666666666664</v>
      </c>
    </row>
    <row r="663" spans="1:57">
      <c r="A663">
        <f t="shared" si="254"/>
        <v>1910</v>
      </c>
      <c r="B663" t="s">
        <v>11</v>
      </c>
      <c r="C663">
        <f t="shared" si="245"/>
        <v>1910.9583333332835</v>
      </c>
      <c r="D663">
        <f>'NOAA-AMO-Raw'!M$55</f>
        <v>-0.24</v>
      </c>
      <c r="K663">
        <f t="shared" si="241"/>
        <v>0</v>
      </c>
      <c r="N663">
        <f>[2]HadCRUT4!C664</f>
        <v>1904.9583333332835</v>
      </c>
      <c r="O663">
        <f>[2]HadCRUT4!D664</f>
        <v>-0.40899999999999997</v>
      </c>
      <c r="V663">
        <f t="shared" si="242"/>
        <v>-95.041666666716537</v>
      </c>
      <c r="W663">
        <f t="shared" si="243"/>
        <v>-31.759</v>
      </c>
      <c r="X663">
        <f t="shared" si="244"/>
        <v>-32.167999999999999</v>
      </c>
      <c r="Y663">
        <f t="shared" si="250"/>
        <v>-31.819230769230767</v>
      </c>
      <c r="Z663">
        <f t="shared" si="251"/>
        <v>-32.28846153846154</v>
      </c>
      <c r="AP663">
        <v>2013.0419999999999</v>
      </c>
      <c r="AQ663">
        <v>395.54</v>
      </c>
      <c r="AR663">
        <f t="shared" si="246"/>
        <v>1362.5365934065935</v>
      </c>
      <c r="AS663">
        <f t="shared" si="248"/>
        <v>1362.5316555971501</v>
      </c>
      <c r="AT663">
        <f t="shared" si="247"/>
        <v>1361.837874546397</v>
      </c>
      <c r="AU663">
        <f t="shared" si="249"/>
        <v>1361.834856242772</v>
      </c>
      <c r="BB663">
        <f t="shared" si="253"/>
        <v>1908.2083333332841</v>
      </c>
      <c r="BC663">
        <v>190803</v>
      </c>
      <c r="BD663">
        <v>0.51</v>
      </c>
      <c r="BE663">
        <f t="shared" si="252"/>
        <v>0.17</v>
      </c>
    </row>
    <row r="664" spans="1:57">
      <c r="A664">
        <f t="shared" si="254"/>
        <v>1911</v>
      </c>
      <c r="B664" t="s">
        <v>0</v>
      </c>
      <c r="C664">
        <f t="shared" si="245"/>
        <v>1911.0416666666167</v>
      </c>
      <c r="D664">
        <f>'NOAA-AMO-Raw'!B$56</f>
        <v>-0.251</v>
      </c>
      <c r="K664">
        <f t="shared" si="241"/>
        <v>0</v>
      </c>
      <c r="N664">
        <f>[2]HadCRUT4!C665</f>
        <v>1905.0416666666167</v>
      </c>
      <c r="O664">
        <f>[2]HadCRUT4!D665</f>
        <v>-0.46</v>
      </c>
      <c r="V664">
        <f t="shared" si="242"/>
        <v>-94.95833333338328</v>
      </c>
      <c r="W664">
        <f t="shared" si="243"/>
        <v>-31.810000000000002</v>
      </c>
      <c r="X664">
        <f t="shared" si="244"/>
        <v>-32.270000000000003</v>
      </c>
      <c r="Y664">
        <f t="shared" si="250"/>
        <v>-31.802230769230771</v>
      </c>
      <c r="Z664">
        <f t="shared" si="251"/>
        <v>-32.254461538461541</v>
      </c>
      <c r="AP664">
        <v>2013.125</v>
      </c>
      <c r="AQ664">
        <v>396.8</v>
      </c>
      <c r="AR664">
        <f t="shared" si="246"/>
        <v>1362.5675824175826</v>
      </c>
      <c r="AS664">
        <f t="shared" si="248"/>
        <v>1362.5332636960109</v>
      </c>
      <c r="AT664">
        <f t="shared" si="247"/>
        <v>1361.8568170036287</v>
      </c>
      <c r="AU664">
        <f t="shared" si="249"/>
        <v>1361.835839215217</v>
      </c>
      <c r="BB664">
        <f t="shared" si="253"/>
        <v>1908.2916666666174</v>
      </c>
      <c r="BC664">
        <v>190804</v>
      </c>
      <c r="BD664">
        <v>-0.08</v>
      </c>
      <c r="BE664">
        <f t="shared" si="252"/>
        <v>-2.6666666666666668E-2</v>
      </c>
    </row>
    <row r="665" spans="1:57">
      <c r="A665">
        <f t="shared" si="254"/>
        <v>1911</v>
      </c>
      <c r="B665" t="s">
        <v>1</v>
      </c>
      <c r="C665">
        <f t="shared" si="245"/>
        <v>1911.12499999995</v>
      </c>
      <c r="D665">
        <f>'NOAA-AMO-Raw'!C$56</f>
        <v>-0.251</v>
      </c>
      <c r="K665">
        <f t="shared" si="241"/>
        <v>0</v>
      </c>
      <c r="N665">
        <f>[2]HadCRUT4!C666</f>
        <v>1905.12499999995</v>
      </c>
      <c r="O665">
        <f>[2]HadCRUT4!D666</f>
        <v>-0.7</v>
      </c>
      <c r="V665">
        <f t="shared" si="242"/>
        <v>-94.875000000050022</v>
      </c>
      <c r="W665">
        <f t="shared" si="243"/>
        <v>-32.050000000000004</v>
      </c>
      <c r="X665">
        <f t="shared" si="244"/>
        <v>-32.75</v>
      </c>
      <c r="Y665">
        <f t="shared" si="250"/>
        <v>-31.785307692307697</v>
      </c>
      <c r="Z665">
        <f t="shared" si="251"/>
        <v>-32.220615384615392</v>
      </c>
      <c r="AP665">
        <v>2013.2080000000001</v>
      </c>
      <c r="AQ665">
        <v>397.31</v>
      </c>
      <c r="AR665">
        <f t="shared" si="246"/>
        <v>1362.580125588697</v>
      </c>
      <c r="AS665">
        <f t="shared" si="248"/>
        <v>1362.535344765125</v>
      </c>
      <c r="AT665">
        <f t="shared" si="247"/>
        <v>1361.8644841886987</v>
      </c>
      <c r="AU665">
        <f t="shared" si="249"/>
        <v>1361.8371112972045</v>
      </c>
      <c r="BB665">
        <f t="shared" si="253"/>
        <v>1908.3749999999507</v>
      </c>
      <c r="BC665">
        <v>190805</v>
      </c>
      <c r="BD665">
        <v>0.16</v>
      </c>
      <c r="BE665">
        <f t="shared" si="252"/>
        <v>5.3333333333333337E-2</v>
      </c>
    </row>
    <row r="666" spans="1:57">
      <c r="A666">
        <f t="shared" si="254"/>
        <v>1911</v>
      </c>
      <c r="B666" t="s">
        <v>2</v>
      </c>
      <c r="C666">
        <f t="shared" si="245"/>
        <v>1911.2083333332832</v>
      </c>
      <c r="D666">
        <f>'NOAA-AMO-Raw'!D$56</f>
        <v>-0.30599999999999999</v>
      </c>
      <c r="K666">
        <f t="shared" si="241"/>
        <v>0</v>
      </c>
      <c r="N666">
        <f>[2]HadCRUT4!C667</f>
        <v>1905.2083333332832</v>
      </c>
      <c r="O666">
        <f>[2]HadCRUT4!D667</f>
        <v>-0.46300000000000002</v>
      </c>
      <c r="V666">
        <f t="shared" si="242"/>
        <v>-94.791666666716765</v>
      </c>
      <c r="W666">
        <f t="shared" si="243"/>
        <v>-31.813000000000002</v>
      </c>
      <c r="X666">
        <f t="shared" si="244"/>
        <v>-32.276000000000003</v>
      </c>
      <c r="Y666">
        <f t="shared" si="250"/>
        <v>-31.77315384615385</v>
      </c>
      <c r="Z666">
        <f t="shared" si="251"/>
        <v>-32.196307692307705</v>
      </c>
      <c r="AP666">
        <v>2013.2919999999999</v>
      </c>
      <c r="AQ666">
        <v>398.35</v>
      </c>
      <c r="AR666">
        <f t="shared" si="246"/>
        <v>1362.6057038199897</v>
      </c>
      <c r="AS666">
        <f t="shared" si="248"/>
        <v>1362.5402636557581</v>
      </c>
      <c r="AT666">
        <f t="shared" si="247"/>
        <v>1361.880119232763</v>
      </c>
      <c r="AU666">
        <f t="shared" si="249"/>
        <v>1361.8401180364476</v>
      </c>
      <c r="BB666">
        <f t="shared" si="253"/>
        <v>1908.4583333332839</v>
      </c>
      <c r="BC666">
        <v>190806</v>
      </c>
      <c r="BD666">
        <v>0.21</v>
      </c>
      <c r="BE666">
        <f t="shared" si="252"/>
        <v>6.9999999999999993E-2</v>
      </c>
    </row>
    <row r="667" spans="1:57">
      <c r="A667">
        <f t="shared" si="254"/>
        <v>1911</v>
      </c>
      <c r="B667" t="s">
        <v>3</v>
      </c>
      <c r="C667">
        <f t="shared" si="245"/>
        <v>1911.2916666666165</v>
      </c>
      <c r="D667">
        <f>'NOAA-AMO-Raw'!E$56</f>
        <v>-0.318</v>
      </c>
      <c r="K667">
        <f t="shared" si="241"/>
        <v>0</v>
      </c>
      <c r="N667">
        <f>[2]HadCRUT4!C668</f>
        <v>1905.2916666666165</v>
      </c>
      <c r="O667">
        <f>[2]HadCRUT4!D668</f>
        <v>-0.55200000000000005</v>
      </c>
      <c r="V667">
        <f t="shared" si="242"/>
        <v>-94.708333333383507</v>
      </c>
      <c r="W667">
        <f t="shared" si="243"/>
        <v>-31.902000000000001</v>
      </c>
      <c r="X667">
        <f t="shared" si="244"/>
        <v>-32.454000000000001</v>
      </c>
      <c r="Y667">
        <f t="shared" si="250"/>
        <v>-31.7643076923077</v>
      </c>
      <c r="Z667">
        <f t="shared" si="251"/>
        <v>-32.178615384615391</v>
      </c>
      <c r="AP667">
        <v>2013.375</v>
      </c>
      <c r="AQ667">
        <v>399.76</v>
      </c>
      <c r="AR667">
        <f t="shared" si="246"/>
        <v>1362.6403819989534</v>
      </c>
      <c r="AS667">
        <f t="shared" si="248"/>
        <v>1362.5480203679106</v>
      </c>
      <c r="AT667">
        <f t="shared" si="247"/>
        <v>1361.901316744427</v>
      </c>
      <c r="AU667">
        <f t="shared" si="249"/>
        <v>1361.8448594329461</v>
      </c>
      <c r="BB667">
        <f t="shared" si="253"/>
        <v>1908.5416666666172</v>
      </c>
      <c r="BC667">
        <v>190807</v>
      </c>
      <c r="BD667">
        <v>0.42</v>
      </c>
      <c r="BE667">
        <f t="shared" si="252"/>
        <v>0.13999999999999999</v>
      </c>
    </row>
    <row r="668" spans="1:57">
      <c r="A668">
        <f t="shared" si="254"/>
        <v>1911</v>
      </c>
      <c r="B668" t="s">
        <v>4</v>
      </c>
      <c r="C668">
        <f t="shared" si="245"/>
        <v>1911.3749999999498</v>
      </c>
      <c r="D668">
        <f>'NOAA-AMO-Raw'!F$56</f>
        <v>-0.34200000000000003</v>
      </c>
      <c r="K668">
        <f t="shared" si="241"/>
        <v>0</v>
      </c>
      <c r="N668">
        <f>[2]HadCRUT4!C669</f>
        <v>1905.3749999999498</v>
      </c>
      <c r="O668">
        <f>[2]HadCRUT4!D669</f>
        <v>-0.34399999999999997</v>
      </c>
      <c r="V668">
        <f t="shared" si="242"/>
        <v>-94.62500000005025</v>
      </c>
      <c r="W668">
        <f t="shared" si="243"/>
        <v>-31.694000000000003</v>
      </c>
      <c r="X668">
        <f t="shared" si="244"/>
        <v>-32.038000000000004</v>
      </c>
      <c r="Y668">
        <f t="shared" si="250"/>
        <v>-31.744692307692315</v>
      </c>
      <c r="Z668">
        <f t="shared" si="251"/>
        <v>-32.139384615384628</v>
      </c>
      <c r="AP668">
        <v>2013.4580000000001</v>
      </c>
      <c r="AQ668">
        <v>398.58</v>
      </c>
      <c r="AR668">
        <f t="shared" si="246"/>
        <v>1362.6113605442176</v>
      </c>
      <c r="AS668">
        <f t="shared" si="248"/>
        <v>1362.5555878919617</v>
      </c>
      <c r="AT668">
        <f t="shared" si="247"/>
        <v>1361.8835769828927</v>
      </c>
      <c r="AU668">
        <f t="shared" si="249"/>
        <v>1361.8494851856281</v>
      </c>
      <c r="BB668">
        <f t="shared" si="253"/>
        <v>1908.6249999999504</v>
      </c>
      <c r="BC668">
        <v>190808</v>
      </c>
      <c r="BD668">
        <v>-0.72</v>
      </c>
      <c r="BE668">
        <f t="shared" si="252"/>
        <v>-0.24</v>
      </c>
    </row>
    <row r="669" spans="1:57">
      <c r="A669">
        <f t="shared" si="254"/>
        <v>1911</v>
      </c>
      <c r="B669" t="s">
        <v>5</v>
      </c>
      <c r="C669">
        <f t="shared" si="245"/>
        <v>1911.458333333283</v>
      </c>
      <c r="D669">
        <f>'NOAA-AMO-Raw'!G$56</f>
        <v>-0.23699999999999999</v>
      </c>
      <c r="K669">
        <f t="shared" si="241"/>
        <v>0</v>
      </c>
      <c r="N669">
        <f>[2]HadCRUT4!C670</f>
        <v>1905.458333333283</v>
      </c>
      <c r="O669">
        <f>[2]HadCRUT4!D670</f>
        <v>-0.32100000000000001</v>
      </c>
      <c r="V669">
        <f t="shared" si="242"/>
        <v>-94.541666666716992</v>
      </c>
      <c r="W669">
        <f t="shared" si="243"/>
        <v>-31.671000000000003</v>
      </c>
      <c r="X669">
        <f t="shared" si="244"/>
        <v>-31.992000000000001</v>
      </c>
      <c r="Y669">
        <f t="shared" si="250"/>
        <v>-31.730384615384619</v>
      </c>
      <c r="Z669">
        <f t="shared" si="251"/>
        <v>-32.110769230769236</v>
      </c>
      <c r="AP669">
        <v>2013.5419999999999</v>
      </c>
      <c r="AQ669">
        <v>397.2</v>
      </c>
      <c r="AR669">
        <f t="shared" si="246"/>
        <v>1362.5774201988488</v>
      </c>
      <c r="AS669">
        <f t="shared" si="248"/>
        <v>1362.5622662319367</v>
      </c>
      <c r="AT669">
        <f t="shared" si="247"/>
        <v>1361.862830482115</v>
      </c>
      <c r="AU669">
        <f t="shared" si="249"/>
        <v>1361.85356741237</v>
      </c>
      <c r="BB669">
        <f t="shared" si="253"/>
        <v>1908.7083333332837</v>
      </c>
      <c r="BC669">
        <v>190809</v>
      </c>
      <c r="BD669">
        <v>0.71</v>
      </c>
      <c r="BE669">
        <f t="shared" si="252"/>
        <v>0.23666666666666666</v>
      </c>
    </row>
    <row r="670" spans="1:57">
      <c r="A670">
        <f t="shared" si="254"/>
        <v>1911</v>
      </c>
      <c r="B670" t="s">
        <v>6</v>
      </c>
      <c r="C670">
        <f t="shared" si="245"/>
        <v>1911.5416666666163</v>
      </c>
      <c r="D670">
        <f>'NOAA-AMO-Raw'!H$56</f>
        <v>-0.16600000000000001</v>
      </c>
      <c r="K670">
        <f t="shared" ref="K670:K733" si="255">K669</f>
        <v>0</v>
      </c>
      <c r="N670">
        <f>[2]HadCRUT4!C671</f>
        <v>1905.5416666666163</v>
      </c>
      <c r="O670">
        <f>[2]HadCRUT4!D671</f>
        <v>-0.29799999999999999</v>
      </c>
      <c r="V670">
        <f t="shared" si="242"/>
        <v>-94.458333333383734</v>
      </c>
      <c r="W670">
        <f t="shared" si="243"/>
        <v>-31.648</v>
      </c>
      <c r="X670">
        <f t="shared" si="244"/>
        <v>-31.946000000000002</v>
      </c>
      <c r="Y670">
        <f t="shared" si="250"/>
        <v>-31.704307692307697</v>
      </c>
      <c r="Z670">
        <f t="shared" si="251"/>
        <v>-32.058615384615386</v>
      </c>
      <c r="AP670">
        <v>2013.625</v>
      </c>
      <c r="AQ670">
        <v>395.15</v>
      </c>
      <c r="AR670">
        <f t="shared" si="246"/>
        <v>1362.5270015698588</v>
      </c>
      <c r="AS670">
        <f t="shared" si="248"/>
        <v>1362.5667878275572</v>
      </c>
      <c r="AT670">
        <f t="shared" si="247"/>
        <v>1361.8320114048729</v>
      </c>
      <c r="AU670">
        <f t="shared" si="249"/>
        <v>1361.8563312995973</v>
      </c>
      <c r="BB670">
        <f t="shared" si="253"/>
        <v>1908.7916666666169</v>
      </c>
      <c r="BC670">
        <v>190810</v>
      </c>
      <c r="BD670">
        <v>0.94</v>
      </c>
      <c r="BE670">
        <f t="shared" si="252"/>
        <v>0.3133333333333333</v>
      </c>
    </row>
    <row r="671" spans="1:57">
      <c r="A671">
        <f t="shared" si="254"/>
        <v>1911</v>
      </c>
      <c r="B671" t="s">
        <v>7</v>
      </c>
      <c r="C671">
        <f t="shared" si="245"/>
        <v>1911.6249999999495</v>
      </c>
      <c r="D671">
        <f>'NOAA-AMO-Raw'!I$56</f>
        <v>-6.3E-2</v>
      </c>
      <c r="K671">
        <f t="shared" si="255"/>
        <v>0</v>
      </c>
      <c r="N671">
        <f>[2]HadCRUT4!C672</f>
        <v>1905.6249999999495</v>
      </c>
      <c r="O671">
        <f>[2]HadCRUT4!D672</f>
        <v>-0.30299999999999999</v>
      </c>
      <c r="V671">
        <f t="shared" si="242"/>
        <v>-94.375000000050477</v>
      </c>
      <c r="W671">
        <f t="shared" si="243"/>
        <v>-31.653000000000002</v>
      </c>
      <c r="X671">
        <f t="shared" si="244"/>
        <v>-31.956000000000003</v>
      </c>
      <c r="Y671">
        <f t="shared" si="250"/>
        <v>-31.686769230769237</v>
      </c>
      <c r="Z671">
        <f t="shared" si="251"/>
        <v>-32.023538461538472</v>
      </c>
      <c r="AP671">
        <v>2013.7080000000001</v>
      </c>
      <c r="AQ671">
        <v>393.51</v>
      </c>
      <c r="AR671">
        <f t="shared" si="246"/>
        <v>1362.4866666666667</v>
      </c>
      <c r="AS671">
        <f t="shared" si="248"/>
        <v>1362.5721229320131</v>
      </c>
      <c r="AT671">
        <f t="shared" si="247"/>
        <v>1361.8073561430792</v>
      </c>
      <c r="AU671">
        <f t="shared" si="249"/>
        <v>1361.8595924552378</v>
      </c>
      <c r="BB671">
        <f t="shared" si="253"/>
        <v>1908.8749999999502</v>
      </c>
      <c r="BC671">
        <v>190811</v>
      </c>
      <c r="BD671">
        <v>1.88</v>
      </c>
      <c r="BE671">
        <f t="shared" si="252"/>
        <v>0.62666666666666659</v>
      </c>
    </row>
    <row r="672" spans="1:57">
      <c r="A672">
        <f t="shared" si="254"/>
        <v>1911</v>
      </c>
      <c r="B672" t="s">
        <v>8</v>
      </c>
      <c r="C672">
        <f t="shared" si="245"/>
        <v>1911.7083333332828</v>
      </c>
      <c r="D672">
        <f>'NOAA-AMO-Raw'!J$56</f>
        <v>-0.11700000000000001</v>
      </c>
      <c r="K672">
        <f t="shared" si="255"/>
        <v>0</v>
      </c>
      <c r="N672">
        <f>[2]HadCRUT4!C673</f>
        <v>1905.7083333332828</v>
      </c>
      <c r="O672">
        <f>[2]HadCRUT4!D673</f>
        <v>-0.316</v>
      </c>
      <c r="V672">
        <f t="shared" si="242"/>
        <v>-94.291666666717219</v>
      </c>
      <c r="W672">
        <f t="shared" si="243"/>
        <v>-31.666</v>
      </c>
      <c r="X672">
        <f t="shared" si="244"/>
        <v>-31.982000000000003</v>
      </c>
      <c r="Y672">
        <f t="shared" si="250"/>
        <v>-31.655000000000005</v>
      </c>
      <c r="Z672">
        <f t="shared" si="251"/>
        <v>-31.959999999999997</v>
      </c>
      <c r="AP672">
        <v>2013.7919999999999</v>
      </c>
      <c r="AQ672">
        <v>393.66</v>
      </c>
      <c r="AR672">
        <f t="shared" si="246"/>
        <v>1362.4903558346416</v>
      </c>
      <c r="AS672">
        <f t="shared" si="248"/>
        <v>1362.5797472124946</v>
      </c>
      <c r="AT672">
        <f t="shared" si="247"/>
        <v>1361.8096111975117</v>
      </c>
      <c r="AU672">
        <f t="shared" si="249"/>
        <v>1361.8642529010649</v>
      </c>
      <c r="BB672">
        <f t="shared" si="253"/>
        <v>1908.9583333332835</v>
      </c>
      <c r="BC672">
        <v>190812</v>
      </c>
      <c r="BD672">
        <v>1.34</v>
      </c>
      <c r="BE672">
        <f t="shared" si="252"/>
        <v>0.44666666666666671</v>
      </c>
    </row>
    <row r="673" spans="1:57">
      <c r="A673">
        <f t="shared" si="254"/>
        <v>1911</v>
      </c>
      <c r="B673" t="s">
        <v>9</v>
      </c>
      <c r="C673">
        <f t="shared" si="245"/>
        <v>1911.791666666616</v>
      </c>
      <c r="D673">
        <f>'NOAA-AMO-Raw'!K$56</f>
        <v>-0.112</v>
      </c>
      <c r="K673">
        <f t="shared" si="255"/>
        <v>0</v>
      </c>
      <c r="N673">
        <f>[2]HadCRUT4!C674</f>
        <v>1905.791666666616</v>
      </c>
      <c r="O673">
        <f>[2]HadCRUT4!D674</f>
        <v>-0.36299999999999999</v>
      </c>
      <c r="V673">
        <f t="shared" si="242"/>
        <v>-94.208333333383962</v>
      </c>
      <c r="W673">
        <f t="shared" si="243"/>
        <v>-31.713000000000001</v>
      </c>
      <c r="X673">
        <f t="shared" si="244"/>
        <v>-32.076000000000001</v>
      </c>
      <c r="Y673">
        <f t="shared" si="250"/>
        <v>-31.628</v>
      </c>
      <c r="Z673">
        <f t="shared" si="251"/>
        <v>-31.906000000000002</v>
      </c>
      <c r="AP673">
        <v>2013.875</v>
      </c>
      <c r="AQ673">
        <v>395.11</v>
      </c>
      <c r="AR673">
        <f t="shared" si="246"/>
        <v>1362.5260177917321</v>
      </c>
      <c r="AS673">
        <f t="shared" si="248"/>
        <v>1362.5864255524696</v>
      </c>
      <c r="AT673">
        <f t="shared" si="247"/>
        <v>1361.8314100570242</v>
      </c>
      <c r="AU673">
        <f t="shared" si="249"/>
        <v>1361.8683351278064</v>
      </c>
      <c r="BB673">
        <f t="shared" si="253"/>
        <v>1909.0416666666167</v>
      </c>
      <c r="BC673">
        <v>190901</v>
      </c>
      <c r="BD673">
        <v>0.69</v>
      </c>
      <c r="BE673">
        <f t="shared" si="252"/>
        <v>0.22999999999999998</v>
      </c>
    </row>
    <row r="674" spans="1:57">
      <c r="A674">
        <f t="shared" si="254"/>
        <v>1911</v>
      </c>
      <c r="B674" t="s">
        <v>10</v>
      </c>
      <c r="C674">
        <f t="shared" si="245"/>
        <v>1911.8749999999493</v>
      </c>
      <c r="D674">
        <f>'NOAA-AMO-Raw'!L$56</f>
        <v>-0.22900000000000001</v>
      </c>
      <c r="K674">
        <f t="shared" si="255"/>
        <v>0</v>
      </c>
      <c r="N674">
        <f>[2]HadCRUT4!C675</f>
        <v>1905.8749999999493</v>
      </c>
      <c r="O674">
        <f>[2]HadCRUT4!D675</f>
        <v>-0.221</v>
      </c>
      <c r="V674">
        <f t="shared" si="242"/>
        <v>-94.125000000050704</v>
      </c>
      <c r="W674">
        <f t="shared" si="243"/>
        <v>-31.571000000000002</v>
      </c>
      <c r="X674">
        <f t="shared" si="244"/>
        <v>-31.792000000000002</v>
      </c>
      <c r="Y674">
        <f t="shared" si="250"/>
        <v>-31.611230769230772</v>
      </c>
      <c r="Z674">
        <f t="shared" si="251"/>
        <v>-31.872461538461536</v>
      </c>
      <c r="AP674">
        <v>2013.9580000000001</v>
      </c>
      <c r="AQ674">
        <v>396.81</v>
      </c>
      <c r="AR674">
        <f t="shared" si="246"/>
        <v>1362.5678283621141</v>
      </c>
      <c r="AS674">
        <f t="shared" si="248"/>
        <v>1362.5891498611277</v>
      </c>
      <c r="AT674">
        <f t="shared" si="247"/>
        <v>1361.8569673405909</v>
      </c>
      <c r="AU674">
        <f t="shared" si="249"/>
        <v>1361.8700003987719</v>
      </c>
      <c r="BB674">
        <f t="shared" si="253"/>
        <v>1909.12499999995</v>
      </c>
      <c r="BC674">
        <v>190902</v>
      </c>
      <c r="BD674">
        <v>0.86</v>
      </c>
      <c r="BE674">
        <f t="shared" si="252"/>
        <v>0.28666666666666668</v>
      </c>
    </row>
    <row r="675" spans="1:57">
      <c r="A675">
        <f t="shared" si="254"/>
        <v>1911</v>
      </c>
      <c r="B675" t="s">
        <v>11</v>
      </c>
      <c r="C675">
        <f t="shared" si="245"/>
        <v>1911.9583333332826</v>
      </c>
      <c r="D675">
        <f>'NOAA-AMO-Raw'!M$56</f>
        <v>-0.17100000000000001</v>
      </c>
      <c r="K675">
        <f t="shared" si="255"/>
        <v>0</v>
      </c>
      <c r="N675">
        <f>[2]HadCRUT4!C676</f>
        <v>1905.9583333332826</v>
      </c>
      <c r="O675">
        <f>[2]HadCRUT4!D676</f>
        <v>-0.19500000000000001</v>
      </c>
      <c r="V675">
        <f t="shared" si="242"/>
        <v>-94.041666666717447</v>
      </c>
      <c r="W675">
        <f t="shared" si="243"/>
        <v>-31.545000000000002</v>
      </c>
      <c r="X675">
        <f t="shared" si="244"/>
        <v>-31.740000000000002</v>
      </c>
      <c r="Y675">
        <f t="shared" si="250"/>
        <v>-31.607461538461539</v>
      </c>
      <c r="Z675">
        <f t="shared" si="251"/>
        <v>-31.864923076923073</v>
      </c>
      <c r="AP675">
        <v>2014.0419999999999</v>
      </c>
      <c r="AQ675">
        <v>397.81</v>
      </c>
      <c r="AR675">
        <f t="shared" si="246"/>
        <v>1362.5924228152801</v>
      </c>
      <c r="AS675">
        <f t="shared" si="248"/>
        <v>1362.5900201263937</v>
      </c>
      <c r="AT675">
        <f t="shared" si="247"/>
        <v>1361.8720010368065</v>
      </c>
      <c r="AU675">
        <f t="shared" si="249"/>
        <v>1361.8705323603303</v>
      </c>
      <c r="BB675">
        <f t="shared" si="253"/>
        <v>1909.2083333332832</v>
      </c>
      <c r="BC675">
        <v>190903</v>
      </c>
      <c r="BD675">
        <v>0.93</v>
      </c>
      <c r="BE675">
        <f t="shared" si="252"/>
        <v>0.31</v>
      </c>
    </row>
    <row r="676" spans="1:57">
      <c r="A676">
        <f t="shared" si="254"/>
        <v>1912</v>
      </c>
      <c r="B676" t="s">
        <v>0</v>
      </c>
      <c r="C676">
        <f t="shared" si="245"/>
        <v>1912.0416666666158</v>
      </c>
      <c r="D676">
        <f>'NOAA-AMO-Raw'!B$57</f>
        <v>-0.23499999999999999</v>
      </c>
      <c r="K676">
        <f t="shared" si="255"/>
        <v>0</v>
      </c>
      <c r="N676">
        <f>[2]HadCRUT4!C677</f>
        <v>1906.0416666666158</v>
      </c>
      <c r="O676">
        <f>[2]HadCRUT4!D677</f>
        <v>-7.0000000000000007E-2</v>
      </c>
      <c r="V676">
        <f t="shared" si="242"/>
        <v>-93.958333333384189</v>
      </c>
      <c r="W676">
        <f t="shared" si="243"/>
        <v>-31.42</v>
      </c>
      <c r="X676">
        <f t="shared" si="244"/>
        <v>-31.490000000000002</v>
      </c>
      <c r="Y676">
        <f t="shared" si="250"/>
        <v>-31.607461538461539</v>
      </c>
      <c r="Z676">
        <f t="shared" si="251"/>
        <v>-31.86492307692308</v>
      </c>
      <c r="AP676">
        <v>2014.125</v>
      </c>
      <c r="AQ676">
        <v>397.93</v>
      </c>
      <c r="AR676">
        <f t="shared" si="246"/>
        <v>1362.5953741496598</v>
      </c>
      <c r="AS676">
        <f t="shared" si="248"/>
        <v>1362.5898309382926</v>
      </c>
      <c r="AT676">
        <f t="shared" si="247"/>
        <v>1361.8738050803524</v>
      </c>
      <c r="AU676">
        <f t="shared" si="249"/>
        <v>1361.8704167165133</v>
      </c>
      <c r="BB676">
        <f t="shared" si="253"/>
        <v>1909.2916666666165</v>
      </c>
      <c r="BC676">
        <v>190904</v>
      </c>
      <c r="BD676">
        <v>0.28000000000000003</v>
      </c>
      <c r="BE676">
        <f t="shared" si="252"/>
        <v>9.3333333333333338E-2</v>
      </c>
    </row>
    <row r="677" spans="1:57">
      <c r="A677">
        <f t="shared" si="254"/>
        <v>1912</v>
      </c>
      <c r="B677" t="s">
        <v>1</v>
      </c>
      <c r="C677">
        <f t="shared" si="245"/>
        <v>1912.1249999999491</v>
      </c>
      <c r="D677">
        <f>'NOAA-AMO-Raw'!C$57</f>
        <v>-0.25800000000000001</v>
      </c>
      <c r="K677">
        <f t="shared" si="255"/>
        <v>0</v>
      </c>
      <c r="N677">
        <f>[2]HadCRUT4!C678</f>
        <v>1906.1249999999491</v>
      </c>
      <c r="O677">
        <f>[2]HadCRUT4!D678</f>
        <v>-0.23200000000000001</v>
      </c>
      <c r="V677">
        <f t="shared" si="242"/>
        <v>-93.875000000050932</v>
      </c>
      <c r="W677">
        <f t="shared" si="243"/>
        <v>-31.582000000000001</v>
      </c>
      <c r="X677">
        <f t="shared" si="244"/>
        <v>-31.814</v>
      </c>
      <c r="Y677">
        <f t="shared" si="250"/>
        <v>-31.609153846153848</v>
      </c>
      <c r="Z677">
        <f t="shared" si="251"/>
        <v>-31.868307692307692</v>
      </c>
      <c r="AP677">
        <v>2014.2080000000001</v>
      </c>
      <c r="AQ677">
        <v>399.62</v>
      </c>
      <c r="AR677">
        <f t="shared" si="246"/>
        <v>1362.6369387755103</v>
      </c>
      <c r="AS677">
        <f t="shared" si="248"/>
        <v>1362.590209314495</v>
      </c>
      <c r="AT677">
        <f t="shared" si="247"/>
        <v>1361.8992120269568</v>
      </c>
      <c r="AU677">
        <f t="shared" si="249"/>
        <v>1361.8706480041474</v>
      </c>
      <c r="BB677">
        <f t="shared" si="253"/>
        <v>1909.3749999999498</v>
      </c>
      <c r="BC677">
        <v>190905</v>
      </c>
      <c r="BD677">
        <v>-0.17</v>
      </c>
      <c r="BE677">
        <f t="shared" si="252"/>
        <v>-5.6666666666666671E-2</v>
      </c>
    </row>
    <row r="678" spans="1:57">
      <c r="A678">
        <f t="shared" si="254"/>
        <v>1912</v>
      </c>
      <c r="B678" t="s">
        <v>2</v>
      </c>
      <c r="C678">
        <f t="shared" si="245"/>
        <v>1912.2083333332823</v>
      </c>
      <c r="D678">
        <f>'NOAA-AMO-Raw'!D$57</f>
        <v>-0.216</v>
      </c>
      <c r="K678">
        <f t="shared" si="255"/>
        <v>0</v>
      </c>
      <c r="N678">
        <f>[2]HadCRUT4!C679</f>
        <v>1906.2083333332823</v>
      </c>
      <c r="O678">
        <f>[2]HadCRUT4!D679</f>
        <v>-0.28699999999999998</v>
      </c>
      <c r="V678">
        <f t="shared" si="242"/>
        <v>-93.791666666717674</v>
      </c>
      <c r="W678">
        <f t="shared" si="243"/>
        <v>-31.637</v>
      </c>
      <c r="X678">
        <f t="shared" si="244"/>
        <v>-31.924000000000003</v>
      </c>
      <c r="Y678">
        <f t="shared" si="250"/>
        <v>-31.615461538461542</v>
      </c>
      <c r="Z678">
        <f t="shared" si="251"/>
        <v>-31.880923076923082</v>
      </c>
      <c r="AP678">
        <v>2014.2919999999999</v>
      </c>
      <c r="AQ678">
        <v>401.34</v>
      </c>
      <c r="AR678">
        <f t="shared" si="246"/>
        <v>1362.6792412349555</v>
      </c>
      <c r="AS678">
        <f t="shared" si="248"/>
        <v>1362.594825504166</v>
      </c>
      <c r="AT678">
        <f t="shared" si="247"/>
        <v>1361.9250699844479</v>
      </c>
      <c r="AU678">
        <f t="shared" si="249"/>
        <v>1361.8734697132834</v>
      </c>
      <c r="BB678">
        <f t="shared" si="253"/>
        <v>1909.458333333283</v>
      </c>
      <c r="BC678">
        <v>190906</v>
      </c>
      <c r="BD678">
        <v>-0.65</v>
      </c>
      <c r="BE678">
        <f t="shared" si="252"/>
        <v>-0.21666666666666667</v>
      </c>
    </row>
    <row r="679" spans="1:57">
      <c r="A679">
        <f t="shared" si="254"/>
        <v>1912</v>
      </c>
      <c r="B679" t="s">
        <v>3</v>
      </c>
      <c r="C679">
        <f t="shared" si="245"/>
        <v>1912.2916666666156</v>
      </c>
      <c r="D679">
        <f>'NOAA-AMO-Raw'!E$57</f>
        <v>-0.16700000000000001</v>
      </c>
      <c r="K679">
        <f t="shared" si="255"/>
        <v>0</v>
      </c>
      <c r="N679">
        <f>[2]HadCRUT4!C680</f>
        <v>1906.2916666666156</v>
      </c>
      <c r="O679">
        <f>[2]HadCRUT4!D680</f>
        <v>-0.112</v>
      </c>
      <c r="V679">
        <f t="shared" si="242"/>
        <v>-93.708333333384417</v>
      </c>
      <c r="W679">
        <f t="shared" si="243"/>
        <v>-31.462</v>
      </c>
      <c r="X679">
        <f t="shared" si="244"/>
        <v>-31.574000000000002</v>
      </c>
      <c r="Y679">
        <f t="shared" si="250"/>
        <v>-31.61823076923077</v>
      </c>
      <c r="Z679">
        <f t="shared" si="251"/>
        <v>-31.886461538461546</v>
      </c>
      <c r="AP679">
        <v>2014.375</v>
      </c>
      <c r="AQ679">
        <v>401.88</v>
      </c>
      <c r="AR679">
        <f t="shared" si="246"/>
        <v>1362.6925222396651</v>
      </c>
      <c r="AS679">
        <f t="shared" si="248"/>
        <v>1362.6016551946223</v>
      </c>
      <c r="AT679">
        <f t="shared" si="247"/>
        <v>1361.9331881804042</v>
      </c>
      <c r="AU679">
        <f t="shared" si="249"/>
        <v>1361.8776444550783</v>
      </c>
      <c r="BB679">
        <f t="shared" si="253"/>
        <v>1909.5416666666163</v>
      </c>
      <c r="BC679">
        <v>190907</v>
      </c>
      <c r="BD679">
        <v>-1.39</v>
      </c>
      <c r="BE679">
        <f t="shared" si="252"/>
        <v>-0.46333333333333332</v>
      </c>
    </row>
    <row r="680" spans="1:57">
      <c r="A680">
        <f t="shared" si="254"/>
        <v>1912</v>
      </c>
      <c r="B680" t="s">
        <v>4</v>
      </c>
      <c r="C680">
        <f t="shared" si="245"/>
        <v>1912.3749999999488</v>
      </c>
      <c r="D680">
        <f>'NOAA-AMO-Raw'!F$57</f>
        <v>-0.114</v>
      </c>
      <c r="K680">
        <f t="shared" si="255"/>
        <v>0</v>
      </c>
      <c r="N680">
        <f>[2]HadCRUT4!C681</f>
        <v>1906.3749999999488</v>
      </c>
      <c r="O680">
        <f>[2]HadCRUT4!D681</f>
        <v>-0.33400000000000002</v>
      </c>
      <c r="V680">
        <f t="shared" si="242"/>
        <v>-93.625000000051159</v>
      </c>
      <c r="W680">
        <f t="shared" si="243"/>
        <v>-31.684000000000001</v>
      </c>
      <c r="X680">
        <f t="shared" si="244"/>
        <v>-32.018000000000001</v>
      </c>
      <c r="Y680">
        <f t="shared" si="250"/>
        <v>-31.623230769230773</v>
      </c>
      <c r="Z680">
        <f t="shared" si="251"/>
        <v>-31.896461538461548</v>
      </c>
      <c r="AP680">
        <v>2014.4580000000001</v>
      </c>
      <c r="AQ680">
        <v>401.2</v>
      </c>
      <c r="AR680">
        <f t="shared" si="246"/>
        <v>1362.6757980115124</v>
      </c>
      <c r="AS680">
        <f t="shared" si="248"/>
        <v>1362.6087308296098</v>
      </c>
      <c r="AT680">
        <f t="shared" si="247"/>
        <v>1361.9229652669776</v>
      </c>
      <c r="AU680">
        <f t="shared" si="249"/>
        <v>1361.8819695338357</v>
      </c>
      <c r="BB680">
        <f t="shared" si="253"/>
        <v>1909.6249999999495</v>
      </c>
      <c r="BC680">
        <v>190908</v>
      </c>
      <c r="BD680">
        <v>-2.2999999999999998</v>
      </c>
      <c r="BE680">
        <f t="shared" si="252"/>
        <v>-0.76666666666666661</v>
      </c>
    </row>
    <row r="681" spans="1:57">
      <c r="A681">
        <f t="shared" si="254"/>
        <v>1912</v>
      </c>
      <c r="B681" t="s">
        <v>5</v>
      </c>
      <c r="C681">
        <f t="shared" si="245"/>
        <v>1912.4583333332821</v>
      </c>
      <c r="D681">
        <f>'NOAA-AMO-Raw'!G$57</f>
        <v>-0.14899999999999999</v>
      </c>
      <c r="K681">
        <f t="shared" si="255"/>
        <v>0</v>
      </c>
      <c r="N681">
        <f>[2]HadCRUT4!C682</f>
        <v>1906.4583333332821</v>
      </c>
      <c r="O681">
        <f>[2]HadCRUT4!D682</f>
        <v>-0.29499999999999998</v>
      </c>
      <c r="V681">
        <f t="shared" si="242"/>
        <v>-93.541666666717902</v>
      </c>
      <c r="W681">
        <f t="shared" si="243"/>
        <v>-31.645000000000003</v>
      </c>
      <c r="X681">
        <f t="shared" si="244"/>
        <v>-31.94</v>
      </c>
      <c r="Y681">
        <f t="shared" si="250"/>
        <v>-31.627769230769232</v>
      </c>
      <c r="Z681">
        <f t="shared" si="251"/>
        <v>-31.90553846153847</v>
      </c>
      <c r="AP681">
        <v>2014.5419999999999</v>
      </c>
      <c r="AQ681">
        <v>399.04</v>
      </c>
      <c r="AR681">
        <f t="shared" si="246"/>
        <v>1362.622673992674</v>
      </c>
      <c r="AS681">
        <f t="shared" si="248"/>
        <v>1362.6147280924206</v>
      </c>
      <c r="AT681">
        <f t="shared" si="247"/>
        <v>1361.8904924831518</v>
      </c>
      <c r="AU681">
        <f t="shared" si="249"/>
        <v>1361.8856354428362</v>
      </c>
      <c r="BB681">
        <f t="shared" si="253"/>
        <v>1909.7083333332828</v>
      </c>
      <c r="BC681">
        <v>190909</v>
      </c>
      <c r="BD681">
        <v>-1.97</v>
      </c>
      <c r="BE681">
        <f t="shared" si="252"/>
        <v>-0.65666666666666662</v>
      </c>
    </row>
    <row r="682" spans="1:57">
      <c r="A682">
        <f t="shared" si="254"/>
        <v>1912</v>
      </c>
      <c r="B682" t="s">
        <v>6</v>
      </c>
      <c r="C682">
        <f t="shared" si="245"/>
        <v>1912.5416666666154</v>
      </c>
      <c r="D682">
        <f>'NOAA-AMO-Raw'!H$57</f>
        <v>-0.255</v>
      </c>
      <c r="K682">
        <f t="shared" si="255"/>
        <v>0</v>
      </c>
      <c r="N682">
        <f>[2]HadCRUT4!C683</f>
        <v>1906.5416666666154</v>
      </c>
      <c r="O682">
        <f>[2]HadCRUT4!D683</f>
        <v>-0.32100000000000001</v>
      </c>
      <c r="V682">
        <f t="shared" si="242"/>
        <v>-93.458333333384644</v>
      </c>
      <c r="W682">
        <f t="shared" si="243"/>
        <v>-31.671000000000003</v>
      </c>
      <c r="X682">
        <f t="shared" si="244"/>
        <v>-31.992000000000001</v>
      </c>
      <c r="Y682">
        <f t="shared" si="250"/>
        <v>-31.646076923076926</v>
      </c>
      <c r="Z682">
        <f t="shared" si="251"/>
        <v>-31.942153846153847</v>
      </c>
      <c r="AP682">
        <v>2014.625</v>
      </c>
      <c r="AQ682">
        <v>397.1</v>
      </c>
      <c r="AR682">
        <f t="shared" si="246"/>
        <v>1362.5749607535322</v>
      </c>
      <c r="AS682">
        <f t="shared" si="248"/>
        <v>1362.619401038522</v>
      </c>
      <c r="AT682">
        <f t="shared" si="247"/>
        <v>1361.8613271124934</v>
      </c>
      <c r="AU682">
        <f t="shared" si="249"/>
        <v>1361.888491845117</v>
      </c>
      <c r="BB682">
        <f t="shared" si="253"/>
        <v>1909.791666666616</v>
      </c>
      <c r="BC682">
        <v>190910</v>
      </c>
      <c r="BD682">
        <v>-1.25</v>
      </c>
      <c r="BE682">
        <f t="shared" si="252"/>
        <v>-0.41666666666666669</v>
      </c>
    </row>
    <row r="683" spans="1:57">
      <c r="A683">
        <f t="shared" si="254"/>
        <v>1912</v>
      </c>
      <c r="B683" t="s">
        <v>7</v>
      </c>
      <c r="C683">
        <f t="shared" si="245"/>
        <v>1912.6249999999486</v>
      </c>
      <c r="D683">
        <f>'NOAA-AMO-Raw'!I$57</f>
        <v>-0.39300000000000002</v>
      </c>
      <c r="K683">
        <f t="shared" si="255"/>
        <v>0</v>
      </c>
      <c r="N683">
        <f>[2]HadCRUT4!C684</f>
        <v>1906.6249999999486</v>
      </c>
      <c r="O683">
        <f>[2]HadCRUT4!D684</f>
        <v>-0.32</v>
      </c>
      <c r="V683">
        <f t="shared" si="242"/>
        <v>-93.375000000051386</v>
      </c>
      <c r="W683">
        <f t="shared" si="243"/>
        <v>-31.67</v>
      </c>
      <c r="X683">
        <f t="shared" si="244"/>
        <v>-31.990000000000002</v>
      </c>
      <c r="Y683">
        <f t="shared" si="250"/>
        <v>-31.679923076923082</v>
      </c>
      <c r="Z683">
        <f t="shared" si="251"/>
        <v>-32.009846153846162</v>
      </c>
      <c r="AP683">
        <v>2014.7080000000001</v>
      </c>
      <c r="AQ683">
        <v>395.35</v>
      </c>
      <c r="AR683">
        <f t="shared" si="246"/>
        <v>1362.5319204604918</v>
      </c>
      <c r="AS683">
        <f t="shared" si="248"/>
        <v>1362.6262307289783</v>
      </c>
      <c r="AT683">
        <f t="shared" si="247"/>
        <v>1361.835018144116</v>
      </c>
      <c r="AU683">
        <f t="shared" si="249"/>
        <v>1361.8926665869124</v>
      </c>
      <c r="BB683">
        <f t="shared" si="253"/>
        <v>1909.8749999999493</v>
      </c>
      <c r="BC683">
        <v>190911</v>
      </c>
      <c r="BD683">
        <v>-1.36</v>
      </c>
      <c r="BE683">
        <f t="shared" si="252"/>
        <v>-0.45333333333333337</v>
      </c>
    </row>
    <row r="684" spans="1:57">
      <c r="A684">
        <f t="shared" si="254"/>
        <v>1912</v>
      </c>
      <c r="B684" t="s">
        <v>8</v>
      </c>
      <c r="C684">
        <f t="shared" si="245"/>
        <v>1912.7083333332819</v>
      </c>
      <c r="D684">
        <f>'NOAA-AMO-Raw'!J$57</f>
        <v>-0.24299999999999999</v>
      </c>
      <c r="K684">
        <f t="shared" si="255"/>
        <v>0</v>
      </c>
      <c r="N684">
        <f>[2]HadCRUT4!C685</f>
        <v>1906.7083333332819</v>
      </c>
      <c r="O684">
        <f>[2]HadCRUT4!D685</f>
        <v>-0.38500000000000001</v>
      </c>
      <c r="V684">
        <f t="shared" si="242"/>
        <v>-93.291666666718129</v>
      </c>
      <c r="W684">
        <f t="shared" si="243"/>
        <v>-31.735000000000003</v>
      </c>
      <c r="X684">
        <f t="shared" si="244"/>
        <v>-32.120000000000005</v>
      </c>
      <c r="Y684">
        <f t="shared" si="250"/>
        <v>-31.687769230769238</v>
      </c>
      <c r="Z684">
        <f t="shared" si="251"/>
        <v>-32.025538461538467</v>
      </c>
      <c r="AP684">
        <v>2014.7919999999999</v>
      </c>
      <c r="AQ684">
        <v>395.95</v>
      </c>
      <c r="AR684">
        <f t="shared" si="246"/>
        <v>1362.5466771323916</v>
      </c>
      <c r="AS684">
        <f t="shared" si="248"/>
        <v>1362.6331550134846</v>
      </c>
      <c r="AT684">
        <f t="shared" si="247"/>
        <v>1361.8440383618454</v>
      </c>
      <c r="AU684">
        <f t="shared" si="249"/>
        <v>1361.8968991506158</v>
      </c>
      <c r="BB684">
        <f t="shared" si="253"/>
        <v>1909.9583333332826</v>
      </c>
      <c r="BC684">
        <v>190912</v>
      </c>
      <c r="BD684">
        <v>-2.21</v>
      </c>
      <c r="BE684">
        <f t="shared" si="252"/>
        <v>-0.73666666666666669</v>
      </c>
    </row>
    <row r="685" spans="1:57">
      <c r="A685">
        <f t="shared" si="254"/>
        <v>1912</v>
      </c>
      <c r="B685" t="s">
        <v>9</v>
      </c>
      <c r="C685">
        <f t="shared" si="245"/>
        <v>1912.7916666666151</v>
      </c>
      <c r="D685">
        <f>'NOAA-AMO-Raw'!K$57</f>
        <v>-0.249</v>
      </c>
      <c r="K685">
        <f t="shared" si="255"/>
        <v>0</v>
      </c>
      <c r="N685">
        <f>[2]HadCRUT4!C686</f>
        <v>1906.7916666666151</v>
      </c>
      <c r="O685">
        <f>[2]HadCRUT4!D686</f>
        <v>-0.35199999999999998</v>
      </c>
      <c r="V685">
        <f t="shared" si="242"/>
        <v>-93.208333333384871</v>
      </c>
      <c r="W685">
        <f t="shared" si="243"/>
        <v>-31.702000000000002</v>
      </c>
      <c r="X685">
        <f t="shared" si="244"/>
        <v>-32.054000000000002</v>
      </c>
      <c r="Y685">
        <f t="shared" si="250"/>
        <v>-31.704538461538469</v>
      </c>
      <c r="Z685">
        <f t="shared" si="251"/>
        <v>-32.059076923076923</v>
      </c>
      <c r="AP685">
        <v>2014.875</v>
      </c>
      <c r="AQ685">
        <v>397.27</v>
      </c>
      <c r="AR685">
        <f t="shared" si="246"/>
        <v>1362.5791418105705</v>
      </c>
      <c r="AS685">
        <f t="shared" si="248"/>
        <v>1362.6381117417382</v>
      </c>
      <c r="AT685">
        <f t="shared" si="247"/>
        <v>1361.86388284085</v>
      </c>
      <c r="AU685">
        <f t="shared" si="249"/>
        <v>1361.8999290186223</v>
      </c>
      <c r="BB685">
        <f t="shared" si="253"/>
        <v>1910.0416666666158</v>
      </c>
      <c r="BC685">
        <v>191001</v>
      </c>
      <c r="BD685">
        <v>-1.71</v>
      </c>
      <c r="BE685">
        <f t="shared" si="252"/>
        <v>-0.56999999999999995</v>
      </c>
    </row>
    <row r="686" spans="1:57">
      <c r="A686">
        <f t="shared" si="254"/>
        <v>1912</v>
      </c>
      <c r="B686" t="s">
        <v>10</v>
      </c>
      <c r="C686">
        <f t="shared" si="245"/>
        <v>1912.8749999999484</v>
      </c>
      <c r="D686">
        <f>'NOAA-AMO-Raw'!L$57</f>
        <v>-0.221</v>
      </c>
      <c r="K686">
        <f t="shared" si="255"/>
        <v>0</v>
      </c>
      <c r="N686">
        <f>[2]HadCRUT4!C687</f>
        <v>1906.8749999999484</v>
      </c>
      <c r="O686">
        <f>[2]HadCRUT4!D687</f>
        <v>-0.42799999999999999</v>
      </c>
      <c r="V686">
        <f t="shared" si="242"/>
        <v>-93.125000000051614</v>
      </c>
      <c r="W686">
        <f t="shared" si="243"/>
        <v>-31.778000000000002</v>
      </c>
      <c r="X686">
        <f t="shared" si="244"/>
        <v>-32.206000000000003</v>
      </c>
      <c r="Y686">
        <f t="shared" si="250"/>
        <v>-31.738769230769233</v>
      </c>
      <c r="Z686">
        <f t="shared" si="251"/>
        <v>-32.127538461538464</v>
      </c>
      <c r="AP686">
        <v>2014.9580000000001</v>
      </c>
      <c r="AQ686">
        <v>398.85</v>
      </c>
      <c r="AR686">
        <f t="shared" si="246"/>
        <v>1362.6180010465725</v>
      </c>
      <c r="AS686">
        <f t="shared" si="248"/>
        <v>1362.63985227227</v>
      </c>
      <c r="AT686">
        <f t="shared" si="247"/>
        <v>1361.8876360808708</v>
      </c>
      <c r="AU686">
        <f t="shared" si="249"/>
        <v>1361.9009929417393</v>
      </c>
      <c r="BB686">
        <f t="shared" si="253"/>
        <v>1910.1249999999491</v>
      </c>
      <c r="BC686">
        <v>191002</v>
      </c>
      <c r="BD686">
        <v>-1.23</v>
      </c>
      <c r="BE686">
        <f t="shared" si="252"/>
        <v>-0.41</v>
      </c>
    </row>
    <row r="687" spans="1:57">
      <c r="A687">
        <f t="shared" si="254"/>
        <v>1912</v>
      </c>
      <c r="B687" t="s">
        <v>11</v>
      </c>
      <c r="C687">
        <f t="shared" si="245"/>
        <v>1912.9583333332816</v>
      </c>
      <c r="D687">
        <f>'NOAA-AMO-Raw'!M$57</f>
        <v>-0.23400000000000001</v>
      </c>
      <c r="K687">
        <f t="shared" si="255"/>
        <v>0</v>
      </c>
      <c r="N687">
        <f>[2]HadCRUT4!C688</f>
        <v>1906.9583333332816</v>
      </c>
      <c r="O687">
        <f>[2]HadCRUT4!D688</f>
        <v>-0.28000000000000003</v>
      </c>
      <c r="V687">
        <f t="shared" si="242"/>
        <v>-93.041666666718356</v>
      </c>
      <c r="W687">
        <f t="shared" si="243"/>
        <v>-31.630000000000003</v>
      </c>
      <c r="X687">
        <f t="shared" si="244"/>
        <v>-31.91</v>
      </c>
      <c r="Y687">
        <f t="shared" si="250"/>
        <v>-31.75346153846154</v>
      </c>
      <c r="Z687">
        <f t="shared" si="251"/>
        <v>-32.156923076923078</v>
      </c>
      <c r="AP687">
        <v>2015.0419999999999</v>
      </c>
      <c r="AQ687">
        <v>399.98</v>
      </c>
      <c r="AR687">
        <f t="shared" si="246"/>
        <v>1362.64579277865</v>
      </c>
      <c r="AS687">
        <f t="shared" si="248"/>
        <v>1362.6400603791813</v>
      </c>
      <c r="AT687">
        <f t="shared" si="247"/>
        <v>1361.9046241575945</v>
      </c>
      <c r="AU687">
        <f t="shared" si="249"/>
        <v>1361.9011201499382</v>
      </c>
      <c r="BB687">
        <f t="shared" si="253"/>
        <v>1910.2083333332823</v>
      </c>
      <c r="BC687">
        <v>191003</v>
      </c>
      <c r="BD687">
        <v>-0.9</v>
      </c>
      <c r="BE687">
        <f t="shared" si="252"/>
        <v>-0.3</v>
      </c>
    </row>
    <row r="688" spans="1:57">
      <c r="A688">
        <f t="shared" si="254"/>
        <v>1913</v>
      </c>
      <c r="B688" t="s">
        <v>0</v>
      </c>
      <c r="C688">
        <f t="shared" si="245"/>
        <v>1913.0416666666149</v>
      </c>
      <c r="D688">
        <f>'NOAA-AMO-Raw'!B$58</f>
        <v>-0.30599999999999999</v>
      </c>
      <c r="K688">
        <f t="shared" si="255"/>
        <v>0</v>
      </c>
      <c r="N688">
        <f>[2]HadCRUT4!C689</f>
        <v>1907.0416666666149</v>
      </c>
      <c r="O688">
        <f>[2]HadCRUT4!D689</f>
        <v>-0.433</v>
      </c>
      <c r="V688">
        <f t="shared" si="242"/>
        <v>-92.958333333385099</v>
      </c>
      <c r="W688">
        <f t="shared" si="243"/>
        <v>-31.783000000000001</v>
      </c>
      <c r="X688">
        <f t="shared" si="244"/>
        <v>-32.216000000000001</v>
      </c>
      <c r="Y688">
        <f t="shared" si="250"/>
        <v>-31.761923076923079</v>
      </c>
      <c r="Z688">
        <f t="shared" si="251"/>
        <v>-32.173846153846164</v>
      </c>
      <c r="AP688">
        <v>2015.125</v>
      </c>
      <c r="AQ688">
        <v>400.28</v>
      </c>
      <c r="AR688">
        <f t="shared" si="246"/>
        <v>1362.6531711145997</v>
      </c>
      <c r="AS688">
        <f t="shared" si="248"/>
        <v>1362.6398522722702</v>
      </c>
      <c r="AT688">
        <f t="shared" si="247"/>
        <v>1361.9091342664592</v>
      </c>
      <c r="AU688">
        <f t="shared" si="249"/>
        <v>1361.9009929417393</v>
      </c>
      <c r="BB688">
        <f t="shared" si="253"/>
        <v>1910.2916666666156</v>
      </c>
      <c r="BC688">
        <v>191004</v>
      </c>
      <c r="BD688">
        <v>-1.97</v>
      </c>
      <c r="BE688">
        <f t="shared" si="252"/>
        <v>-0.65666666666666662</v>
      </c>
    </row>
    <row r="689" spans="1:57">
      <c r="A689">
        <f t="shared" si="254"/>
        <v>1913</v>
      </c>
      <c r="B689" t="s">
        <v>1</v>
      </c>
      <c r="C689">
        <f t="shared" si="245"/>
        <v>1913.1249999999482</v>
      </c>
      <c r="D689">
        <f>'NOAA-AMO-Raw'!C$58</f>
        <v>-0.21099999999999999</v>
      </c>
      <c r="K689">
        <f t="shared" si="255"/>
        <v>0</v>
      </c>
      <c r="N689">
        <f>[2]HadCRUT4!C690</f>
        <v>1907.1249999999482</v>
      </c>
      <c r="O689">
        <f>[2]HadCRUT4!D690</f>
        <v>-0.51</v>
      </c>
      <c r="V689">
        <f t="shared" si="242"/>
        <v>-92.875000000051841</v>
      </c>
      <c r="W689">
        <f t="shared" si="243"/>
        <v>-31.860000000000003</v>
      </c>
      <c r="X689">
        <f t="shared" si="244"/>
        <v>-32.370000000000005</v>
      </c>
      <c r="Y689">
        <f t="shared" si="250"/>
        <v>-31.772384615384617</v>
      </c>
      <c r="Z689">
        <f t="shared" si="251"/>
        <v>-32.194769230769232</v>
      </c>
      <c r="AP689">
        <v>2015.2080000000001</v>
      </c>
      <c r="AQ689">
        <v>401.54</v>
      </c>
      <c r="AR689">
        <f t="shared" si="246"/>
        <v>1362.6841601255887</v>
      </c>
      <c r="AS689">
        <f t="shared" si="248"/>
        <v>1362.6408549692071</v>
      </c>
      <c r="AT689">
        <f t="shared" si="247"/>
        <v>1361.928076723691</v>
      </c>
      <c r="AU689">
        <f t="shared" si="249"/>
        <v>1361.9016058539696</v>
      </c>
      <c r="BB689">
        <f t="shared" si="253"/>
        <v>1910.3749999999488</v>
      </c>
      <c r="BC689">
        <v>191005</v>
      </c>
      <c r="BD689">
        <v>-2.33</v>
      </c>
      <c r="BE689">
        <f t="shared" si="252"/>
        <v>-0.77666666666666673</v>
      </c>
    </row>
    <row r="690" spans="1:57">
      <c r="A690">
        <f t="shared" si="254"/>
        <v>1913</v>
      </c>
      <c r="B690" t="s">
        <v>2</v>
      </c>
      <c r="C690">
        <f t="shared" si="245"/>
        <v>1913.2083333332814</v>
      </c>
      <c r="D690">
        <f>'NOAA-AMO-Raw'!D$58</f>
        <v>-0.224</v>
      </c>
      <c r="K690">
        <f t="shared" si="255"/>
        <v>0</v>
      </c>
      <c r="N690">
        <f>[2]HadCRUT4!C691</f>
        <v>1907.2083333332814</v>
      </c>
      <c r="O690">
        <f>[2]HadCRUT4!D691</f>
        <v>-0.33400000000000002</v>
      </c>
      <c r="V690">
        <f t="shared" si="242"/>
        <v>-92.791666666718584</v>
      </c>
      <c r="W690">
        <f t="shared" si="243"/>
        <v>-31.684000000000001</v>
      </c>
      <c r="X690">
        <f t="shared" si="244"/>
        <v>-32.018000000000001</v>
      </c>
      <c r="Y690">
        <f t="shared" si="250"/>
        <v>-31.778999999999996</v>
      </c>
      <c r="Z690">
        <f t="shared" si="251"/>
        <v>-32.207999999999998</v>
      </c>
      <c r="AP690">
        <v>2015.2919999999999</v>
      </c>
      <c r="AQ690">
        <v>403.28</v>
      </c>
      <c r="AR690">
        <f t="shared" si="246"/>
        <v>1362.7269544740973</v>
      </c>
      <c r="AS690">
        <f t="shared" si="248"/>
        <v>1362.6464170993845</v>
      </c>
      <c r="AT690">
        <f t="shared" si="247"/>
        <v>1361.9542353551062</v>
      </c>
      <c r="AU690">
        <f t="shared" si="249"/>
        <v>1361.9050057821905</v>
      </c>
      <c r="BB690">
        <f t="shared" si="253"/>
        <v>1910.4583333332821</v>
      </c>
      <c r="BC690">
        <v>191006</v>
      </c>
      <c r="BD690">
        <v>-0.35</v>
      </c>
      <c r="BE690">
        <f t="shared" si="252"/>
        <v>-0.11666666666666665</v>
      </c>
    </row>
    <row r="691" spans="1:57">
      <c r="A691">
        <f t="shared" si="254"/>
        <v>1913</v>
      </c>
      <c r="B691" t="s">
        <v>3</v>
      </c>
      <c r="C691">
        <f t="shared" si="245"/>
        <v>1913.2916666666147</v>
      </c>
      <c r="D691">
        <f>'NOAA-AMO-Raw'!E$58</f>
        <v>-0.44</v>
      </c>
      <c r="K691">
        <f t="shared" si="255"/>
        <v>0</v>
      </c>
      <c r="N691">
        <f>[2]HadCRUT4!C692</f>
        <v>1907.2916666666147</v>
      </c>
      <c r="O691">
        <f>[2]HadCRUT4!D692</f>
        <v>-0.505</v>
      </c>
      <c r="V691">
        <f t="shared" si="242"/>
        <v>-92.708333333385326</v>
      </c>
      <c r="W691">
        <f t="shared" si="243"/>
        <v>-31.855</v>
      </c>
      <c r="X691">
        <f t="shared" si="244"/>
        <v>-32.36</v>
      </c>
      <c r="Y691">
        <f t="shared" si="250"/>
        <v>-31.776923076923083</v>
      </c>
      <c r="Z691">
        <f t="shared" si="251"/>
        <v>-32.20384615384615</v>
      </c>
      <c r="AP691">
        <v>2015.375</v>
      </c>
      <c r="AQ691">
        <v>403.96</v>
      </c>
      <c r="AR691">
        <f t="shared" si="246"/>
        <v>1362.7436787022502</v>
      </c>
      <c r="AS691">
        <f t="shared" si="248"/>
        <v>1362.6543819184481</v>
      </c>
      <c r="AT691">
        <f t="shared" si="247"/>
        <v>1361.9644582685328</v>
      </c>
      <c r="AU691">
        <f t="shared" si="249"/>
        <v>1361.9098743868881</v>
      </c>
      <c r="BB691">
        <f t="shared" si="253"/>
        <v>1910.5416666666154</v>
      </c>
      <c r="BC691">
        <v>191007</v>
      </c>
      <c r="BD691">
        <v>-0.08</v>
      </c>
      <c r="BE691">
        <f t="shared" si="252"/>
        <v>-2.6666666666666668E-2</v>
      </c>
    </row>
    <row r="692" spans="1:57">
      <c r="A692">
        <f t="shared" si="254"/>
        <v>1913</v>
      </c>
      <c r="B692" t="s">
        <v>4</v>
      </c>
      <c r="C692">
        <f t="shared" si="245"/>
        <v>1913.3749999999479</v>
      </c>
      <c r="D692">
        <f>'NOAA-AMO-Raw'!F$58</f>
        <v>-0.44800000000000001</v>
      </c>
      <c r="K692">
        <f t="shared" si="255"/>
        <v>0</v>
      </c>
      <c r="N692">
        <f>[2]HadCRUT4!C693</f>
        <v>1907.3749999999479</v>
      </c>
      <c r="O692">
        <f>[2]HadCRUT4!D693</f>
        <v>-0.55700000000000005</v>
      </c>
      <c r="V692">
        <f t="shared" si="242"/>
        <v>-92.625000000052069</v>
      </c>
      <c r="W692">
        <f t="shared" si="243"/>
        <v>-31.907</v>
      </c>
      <c r="X692">
        <f t="shared" si="244"/>
        <v>-32.463999999999999</v>
      </c>
      <c r="Y692">
        <f t="shared" si="250"/>
        <v>-31.794461538461544</v>
      </c>
      <c r="Z692">
        <f t="shared" si="251"/>
        <v>-32.238923076923079</v>
      </c>
      <c r="AP692">
        <v>2015.4580000000001</v>
      </c>
      <c r="AQ692">
        <v>402.8</v>
      </c>
      <c r="AR692">
        <f t="shared" si="246"/>
        <v>1362.7151491365778</v>
      </c>
      <c r="AS692">
        <f t="shared" si="248"/>
        <v>1362.6630467334867</v>
      </c>
      <c r="AT692">
        <f t="shared" si="247"/>
        <v>1361.9470191809228</v>
      </c>
      <c r="AU692">
        <f t="shared" si="249"/>
        <v>1361.9151708737086</v>
      </c>
      <c r="BB692">
        <f t="shared" si="253"/>
        <v>1910.6249999999486</v>
      </c>
      <c r="BC692">
        <v>191008</v>
      </c>
      <c r="BD692">
        <v>-0.73</v>
      </c>
      <c r="BE692">
        <f t="shared" si="252"/>
        <v>-0.24333333333333332</v>
      </c>
    </row>
    <row r="693" spans="1:57">
      <c r="A693">
        <f t="shared" si="254"/>
        <v>1913</v>
      </c>
      <c r="B693" t="s">
        <v>5</v>
      </c>
      <c r="C693">
        <f t="shared" si="245"/>
        <v>1913.4583333332812</v>
      </c>
      <c r="D693">
        <f>'NOAA-AMO-Raw'!G$58</f>
        <v>-0.56499999999999995</v>
      </c>
      <c r="K693">
        <f t="shared" si="255"/>
        <v>0</v>
      </c>
      <c r="N693">
        <f>[2]HadCRUT4!C694</f>
        <v>1907.4583333332812</v>
      </c>
      <c r="O693">
        <f>[2]HadCRUT4!D694</f>
        <v>-0.52500000000000002</v>
      </c>
      <c r="V693">
        <f t="shared" si="242"/>
        <v>-92.541666666718811</v>
      </c>
      <c r="W693">
        <f t="shared" si="243"/>
        <v>-31.875</v>
      </c>
      <c r="X693">
        <f t="shared" si="244"/>
        <v>-32.4</v>
      </c>
      <c r="Y693">
        <f t="shared" si="250"/>
        <v>-31.802384615384618</v>
      </c>
      <c r="Z693">
        <f t="shared" si="251"/>
        <v>-32.254769230769227</v>
      </c>
      <c r="AP693">
        <v>2015.5419999999999</v>
      </c>
      <c r="AQ693">
        <v>401.31</v>
      </c>
      <c r="AR693">
        <f t="shared" si="246"/>
        <v>1362.6785034013606</v>
      </c>
      <c r="AS693">
        <f t="shared" si="248"/>
        <v>1362.6699899368032</v>
      </c>
      <c r="AT693">
        <f t="shared" si="247"/>
        <v>1361.9246189735613</v>
      </c>
      <c r="AU693">
        <f t="shared" si="249"/>
        <v>1361.9194150017943</v>
      </c>
      <c r="BB693">
        <f t="shared" si="253"/>
        <v>1910.7083333332819</v>
      </c>
      <c r="BC693">
        <v>191009</v>
      </c>
      <c r="BD693">
        <v>0.73</v>
      </c>
      <c r="BE693">
        <f t="shared" si="252"/>
        <v>0.24333333333333332</v>
      </c>
    </row>
    <row r="694" spans="1:57">
      <c r="A694">
        <f t="shared" si="254"/>
        <v>1913</v>
      </c>
      <c r="B694" t="s">
        <v>6</v>
      </c>
      <c r="C694">
        <f t="shared" si="245"/>
        <v>1913.5416666666144</v>
      </c>
      <c r="D694">
        <f>'NOAA-AMO-Raw'!H$58</f>
        <v>-0.438</v>
      </c>
      <c r="K694">
        <f t="shared" si="255"/>
        <v>0</v>
      </c>
      <c r="N694">
        <f>[2]HadCRUT4!C695</f>
        <v>1907.5416666666144</v>
      </c>
      <c r="O694">
        <f>[2]HadCRUT4!D695</f>
        <v>-0.40500000000000003</v>
      </c>
      <c r="V694">
        <f t="shared" si="242"/>
        <v>-92.458333333385553</v>
      </c>
      <c r="W694">
        <f t="shared" si="243"/>
        <v>-31.755000000000003</v>
      </c>
      <c r="X694">
        <f t="shared" si="244"/>
        <v>-32.160000000000004</v>
      </c>
      <c r="Y694">
        <f t="shared" si="250"/>
        <v>-31.812307692307698</v>
      </c>
      <c r="Z694">
        <f t="shared" si="251"/>
        <v>-32.274615384615387</v>
      </c>
      <c r="AP694">
        <v>2015.625</v>
      </c>
      <c r="AQ694">
        <v>398.93</v>
      </c>
      <c r="AR694">
        <f t="shared" si="246"/>
        <v>1362.6199686028258</v>
      </c>
      <c r="AS694">
        <f t="shared" si="248"/>
        <v>1362.6776709737148</v>
      </c>
      <c r="AT694">
        <f t="shared" si="247"/>
        <v>1361.888838776568</v>
      </c>
      <c r="AU694">
        <f t="shared" si="249"/>
        <v>1361.9241101407665</v>
      </c>
      <c r="BB694">
        <f t="shared" si="253"/>
        <v>1910.7916666666151</v>
      </c>
      <c r="BC694">
        <v>191010</v>
      </c>
      <c r="BD694">
        <v>-0.96</v>
      </c>
      <c r="BE694">
        <f t="shared" si="252"/>
        <v>-0.32</v>
      </c>
    </row>
    <row r="695" spans="1:57">
      <c r="A695">
        <f t="shared" si="254"/>
        <v>1913</v>
      </c>
      <c r="B695" t="s">
        <v>7</v>
      </c>
      <c r="C695">
        <f t="shared" si="245"/>
        <v>1913.6249999999477</v>
      </c>
      <c r="D695">
        <f>'NOAA-AMO-Raw'!I$58</f>
        <v>-0.434</v>
      </c>
      <c r="K695">
        <f t="shared" si="255"/>
        <v>0</v>
      </c>
      <c r="N695">
        <f>[2]HadCRUT4!C696</f>
        <v>1907.6249999999477</v>
      </c>
      <c r="O695">
        <f>[2]HadCRUT4!D696</f>
        <v>-0.45700000000000002</v>
      </c>
      <c r="V695">
        <f t="shared" si="242"/>
        <v>-92.375000000052296</v>
      </c>
      <c r="W695">
        <f t="shared" si="243"/>
        <v>-31.807000000000002</v>
      </c>
      <c r="X695">
        <f t="shared" si="244"/>
        <v>-32.264000000000003</v>
      </c>
      <c r="Y695">
        <f t="shared" si="250"/>
        <v>-31.81069230769231</v>
      </c>
      <c r="Z695">
        <f t="shared" si="251"/>
        <v>-32.271384615384612</v>
      </c>
      <c r="AP695">
        <v>2015.7080000000001</v>
      </c>
      <c r="AQ695">
        <v>397.63</v>
      </c>
      <c r="AR695">
        <f t="shared" si="246"/>
        <v>1362.5879958137102</v>
      </c>
      <c r="AS695">
        <f t="shared" si="248"/>
        <v>1362.6862790323228</v>
      </c>
      <c r="AT695">
        <f t="shared" si="247"/>
        <v>1361.8692949714878</v>
      </c>
      <c r="AU695">
        <f t="shared" si="249"/>
        <v>1361.9293719344421</v>
      </c>
      <c r="BB695">
        <f t="shared" si="253"/>
        <v>1910.8749999999484</v>
      </c>
      <c r="BC695">
        <v>191011</v>
      </c>
      <c r="BD695">
        <v>-0.59</v>
      </c>
      <c r="BE695">
        <f t="shared" si="252"/>
        <v>-0.19666666666666666</v>
      </c>
    </row>
    <row r="696" spans="1:57">
      <c r="A696">
        <f t="shared" si="254"/>
        <v>1913</v>
      </c>
      <c r="B696" t="s">
        <v>8</v>
      </c>
      <c r="C696">
        <f t="shared" si="245"/>
        <v>1913.708333333281</v>
      </c>
      <c r="D696">
        <f>'NOAA-AMO-Raw'!J$58</f>
        <v>-0.42699999999999999</v>
      </c>
      <c r="K696">
        <f t="shared" si="255"/>
        <v>0</v>
      </c>
      <c r="N696">
        <f>[2]HadCRUT4!C697</f>
        <v>1907.708333333281</v>
      </c>
      <c r="O696">
        <f>[2]HadCRUT4!D697</f>
        <v>-0.40600000000000003</v>
      </c>
      <c r="V696">
        <f t="shared" si="242"/>
        <v>-92.291666666719038</v>
      </c>
      <c r="W696">
        <f t="shared" si="243"/>
        <v>-31.756</v>
      </c>
      <c r="X696">
        <f t="shared" si="244"/>
        <v>-32.161999999999999</v>
      </c>
      <c r="Y696">
        <f t="shared" si="250"/>
        <v>-31.819846153846154</v>
      </c>
      <c r="Z696">
        <f t="shared" si="251"/>
        <v>-32.289692307692306</v>
      </c>
      <c r="AP696">
        <v>2015.7919999999999</v>
      </c>
      <c r="AQ696">
        <v>398.29</v>
      </c>
      <c r="AR696">
        <f t="shared" si="246"/>
        <v>1362.6042281527996</v>
      </c>
      <c r="AS696">
        <f t="shared" si="248"/>
        <v>1362.6974032926782</v>
      </c>
      <c r="AT696">
        <f t="shared" si="247"/>
        <v>1361.87921721099</v>
      </c>
      <c r="AU696">
        <f t="shared" si="249"/>
        <v>1361.9361717908841</v>
      </c>
      <c r="BB696">
        <f t="shared" si="253"/>
        <v>1910.9583333332816</v>
      </c>
      <c r="BC696">
        <v>191012</v>
      </c>
      <c r="BD696">
        <v>0.39</v>
      </c>
      <c r="BE696">
        <f t="shared" si="252"/>
        <v>0.13</v>
      </c>
    </row>
    <row r="697" spans="1:57">
      <c r="A697">
        <f t="shared" si="254"/>
        <v>1913</v>
      </c>
      <c r="B697" t="s">
        <v>9</v>
      </c>
      <c r="C697">
        <f t="shared" si="245"/>
        <v>1913.7916666666142</v>
      </c>
      <c r="D697">
        <f>'NOAA-AMO-Raw'!K$58</f>
        <v>-0.38100000000000001</v>
      </c>
      <c r="K697">
        <f t="shared" si="255"/>
        <v>0</v>
      </c>
      <c r="N697">
        <f>[2]HadCRUT4!C698</f>
        <v>1907.7916666666142</v>
      </c>
      <c r="O697">
        <f>[2]HadCRUT4!D698</f>
        <v>-0.35799999999999998</v>
      </c>
      <c r="V697">
        <f t="shared" si="242"/>
        <v>-92.208333333385781</v>
      </c>
      <c r="W697">
        <f t="shared" si="243"/>
        <v>-31.708000000000002</v>
      </c>
      <c r="X697">
        <f t="shared" si="244"/>
        <v>-32.066000000000003</v>
      </c>
      <c r="Y697">
        <f t="shared" si="250"/>
        <v>-31.836153846153852</v>
      </c>
      <c r="Z697">
        <f t="shared" si="251"/>
        <v>-32.322307692307689</v>
      </c>
      <c r="AP697">
        <v>2015.875</v>
      </c>
      <c r="AQ697">
        <v>400.16</v>
      </c>
      <c r="AR697">
        <f t="shared" si="246"/>
        <v>1362.6502197802199</v>
      </c>
      <c r="AS697">
        <f t="shared" si="248"/>
        <v>1362.7057654067544</v>
      </c>
      <c r="AT697">
        <f t="shared" si="247"/>
        <v>1361.9073302229133</v>
      </c>
      <c r="AU697">
        <f t="shared" si="249"/>
        <v>1361.9412832475973</v>
      </c>
      <c r="BB697">
        <f t="shared" si="253"/>
        <v>1911.0416666666149</v>
      </c>
      <c r="BC697">
        <v>191101</v>
      </c>
      <c r="BD697">
        <v>-0.3</v>
      </c>
      <c r="BE697">
        <f t="shared" si="252"/>
        <v>-9.9999999999999992E-2</v>
      </c>
    </row>
    <row r="698" spans="1:57">
      <c r="A698">
        <f t="shared" si="254"/>
        <v>1913</v>
      </c>
      <c r="B698" t="s">
        <v>10</v>
      </c>
      <c r="C698">
        <f t="shared" si="245"/>
        <v>1913.8749999999475</v>
      </c>
      <c r="D698">
        <f>'NOAA-AMO-Raw'!L$58</f>
        <v>-0.45500000000000002</v>
      </c>
      <c r="K698">
        <f t="shared" si="255"/>
        <v>0</v>
      </c>
      <c r="N698">
        <f>[2]HadCRUT4!C699</f>
        <v>1907.8749999999475</v>
      </c>
      <c r="O698">
        <f>[2]HadCRUT4!D699</f>
        <v>-0.57999999999999996</v>
      </c>
      <c r="V698">
        <f t="shared" si="242"/>
        <v>-92.125000000052523</v>
      </c>
      <c r="W698">
        <f t="shared" si="243"/>
        <v>-31.93</v>
      </c>
      <c r="X698">
        <f t="shared" si="244"/>
        <v>-32.51</v>
      </c>
      <c r="Y698">
        <f t="shared" si="250"/>
        <v>-31.833615384615388</v>
      </c>
      <c r="Z698">
        <f t="shared" si="251"/>
        <v>-32.317230769230768</v>
      </c>
      <c r="AP698">
        <v>2015.9580000000001</v>
      </c>
      <c r="AQ698">
        <v>401.85</v>
      </c>
      <c r="AR698">
        <f t="shared" si="246"/>
        <v>1362.6917844060702</v>
      </c>
      <c r="AS698">
        <f t="shared" si="248"/>
        <v>1362.7111572676413</v>
      </c>
      <c r="AT698">
        <f t="shared" si="247"/>
        <v>1361.9327371695178</v>
      </c>
      <c r="AU698">
        <f t="shared" si="249"/>
        <v>1361.9445790963828</v>
      </c>
      <c r="BB698">
        <f t="shared" si="253"/>
        <v>1911.1249999999482</v>
      </c>
      <c r="BC698">
        <v>191102</v>
      </c>
      <c r="BD698">
        <v>-1.21</v>
      </c>
      <c r="BE698">
        <f t="shared" si="252"/>
        <v>-0.40333333333333332</v>
      </c>
    </row>
    <row r="699" spans="1:57">
      <c r="A699">
        <f t="shared" si="254"/>
        <v>1913</v>
      </c>
      <c r="B699" t="s">
        <v>11</v>
      </c>
      <c r="C699">
        <f t="shared" si="245"/>
        <v>1913.9583333332807</v>
      </c>
      <c r="D699">
        <f>'NOAA-AMO-Raw'!M$58</f>
        <v>-0.32600000000000001</v>
      </c>
      <c r="K699">
        <f t="shared" si="255"/>
        <v>0</v>
      </c>
      <c r="N699">
        <f>[2]HadCRUT4!C700</f>
        <v>1907.9583333332807</v>
      </c>
      <c r="O699">
        <f>[2]HadCRUT4!D700</f>
        <v>-0.53100000000000003</v>
      </c>
      <c r="V699">
        <f t="shared" si="242"/>
        <v>-92.041666666719266</v>
      </c>
      <c r="W699">
        <f t="shared" si="243"/>
        <v>-31.881</v>
      </c>
      <c r="X699">
        <f t="shared" si="244"/>
        <v>-32.411999999999999</v>
      </c>
      <c r="Y699">
        <f t="shared" si="250"/>
        <v>-31.827307692307691</v>
      </c>
      <c r="Z699">
        <f t="shared" si="251"/>
        <v>-32.304615384615381</v>
      </c>
      <c r="AP699">
        <v>2016.0419999999999</v>
      </c>
      <c r="AQ699">
        <v>402.52</v>
      </c>
      <c r="AR699">
        <f t="shared" si="246"/>
        <v>1362.7082626896913</v>
      </c>
      <c r="AS699">
        <f t="shared" si="248"/>
        <v>1362.7141653584513</v>
      </c>
      <c r="AT699">
        <f t="shared" si="247"/>
        <v>1361.9428097459822</v>
      </c>
      <c r="AU699">
        <f t="shared" si="249"/>
        <v>1361.9464178330741</v>
      </c>
      <c r="BB699">
        <f t="shared" si="253"/>
        <v>1911.2083333332814</v>
      </c>
      <c r="BC699">
        <v>191103</v>
      </c>
      <c r="BD699">
        <v>-1.26</v>
      </c>
      <c r="BE699">
        <f t="shared" si="252"/>
        <v>-0.42</v>
      </c>
    </row>
    <row r="700" spans="1:57">
      <c r="A700">
        <f t="shared" si="254"/>
        <v>1914</v>
      </c>
      <c r="B700" t="s">
        <v>0</v>
      </c>
      <c r="C700">
        <f t="shared" si="245"/>
        <v>1914.041666666614</v>
      </c>
      <c r="D700">
        <f>'NOAA-AMO-Raw'!B$59</f>
        <v>-0.223</v>
      </c>
      <c r="K700">
        <f t="shared" si="255"/>
        <v>0</v>
      </c>
      <c r="N700">
        <f>[2]HadCRUT4!C701</f>
        <v>1908.041666666614</v>
      </c>
      <c r="O700">
        <f>[2]HadCRUT4!D701</f>
        <v>-0.40899999999999997</v>
      </c>
      <c r="V700">
        <f t="shared" si="242"/>
        <v>-91.958333333386008</v>
      </c>
      <c r="W700">
        <f t="shared" si="243"/>
        <v>-31.759</v>
      </c>
      <c r="X700">
        <f t="shared" si="244"/>
        <v>-32.167999999999999</v>
      </c>
      <c r="Y700">
        <f t="shared" si="250"/>
        <v>-31.823230769230769</v>
      </c>
      <c r="Z700">
        <f t="shared" si="251"/>
        <v>-32.296461538461536</v>
      </c>
      <c r="AP700">
        <v>2016.125</v>
      </c>
      <c r="AQ700">
        <v>404.04</v>
      </c>
      <c r="AR700">
        <f t="shared" si="246"/>
        <v>1362.7456462585035</v>
      </c>
      <c r="AS700">
        <f t="shared" si="248"/>
        <v>1362.7159437266032</v>
      </c>
      <c r="AT700">
        <f t="shared" si="247"/>
        <v>1361.96566096423</v>
      </c>
      <c r="AU700">
        <f t="shared" si="249"/>
        <v>1361.9475048849542</v>
      </c>
      <c r="BB700">
        <f t="shared" si="253"/>
        <v>1911.2916666666147</v>
      </c>
      <c r="BC700">
        <v>191104</v>
      </c>
      <c r="BD700">
        <v>-0.56000000000000005</v>
      </c>
      <c r="BE700">
        <f t="shared" si="252"/>
        <v>-0.18666666666666668</v>
      </c>
    </row>
    <row r="701" spans="1:57">
      <c r="A701">
        <f t="shared" si="254"/>
        <v>1914</v>
      </c>
      <c r="B701" t="s">
        <v>1</v>
      </c>
      <c r="C701">
        <f t="shared" si="245"/>
        <v>1914.1249999999472</v>
      </c>
      <c r="D701">
        <f>'NOAA-AMO-Raw'!C$59</f>
        <v>-0.318</v>
      </c>
      <c r="K701">
        <f t="shared" si="255"/>
        <v>0</v>
      </c>
      <c r="N701">
        <f>[2]HadCRUT4!C702</f>
        <v>1908.1249999999472</v>
      </c>
      <c r="O701">
        <f>[2]HadCRUT4!D702</f>
        <v>-0.41199999999999998</v>
      </c>
      <c r="V701">
        <f t="shared" si="242"/>
        <v>-91.875000000052751</v>
      </c>
      <c r="W701">
        <f t="shared" si="243"/>
        <v>-31.762</v>
      </c>
      <c r="X701">
        <f t="shared" si="244"/>
        <v>-32.173999999999999</v>
      </c>
      <c r="Y701">
        <f t="shared" si="250"/>
        <v>-31.833076923076923</v>
      </c>
      <c r="Z701">
        <f t="shared" si="251"/>
        <v>-32.316153846153846</v>
      </c>
      <c r="AP701">
        <v>2016.2080000000001</v>
      </c>
      <c r="AQ701">
        <v>404.83</v>
      </c>
      <c r="AR701">
        <f t="shared" si="246"/>
        <v>1362.7650758765044</v>
      </c>
      <c r="AS701">
        <f t="shared" si="248"/>
        <v>1362.71991667673</v>
      </c>
      <c r="AT701">
        <f t="shared" si="247"/>
        <v>1361.9775375842405</v>
      </c>
      <c r="AU701">
        <f t="shared" si="249"/>
        <v>1361.949933405112</v>
      </c>
      <c r="BB701">
        <f t="shared" si="253"/>
        <v>1911.3749999999479</v>
      </c>
      <c r="BC701">
        <v>191105</v>
      </c>
      <c r="BD701">
        <v>-0.71</v>
      </c>
      <c r="BE701">
        <f t="shared" si="252"/>
        <v>-0.23666666666666666</v>
      </c>
    </row>
    <row r="702" spans="1:57">
      <c r="A702">
        <f t="shared" si="254"/>
        <v>1914</v>
      </c>
      <c r="B702" t="s">
        <v>2</v>
      </c>
      <c r="C702">
        <f t="shared" si="245"/>
        <v>1914.2083333332805</v>
      </c>
      <c r="D702">
        <f>'NOAA-AMO-Raw'!D$59</f>
        <v>-0.40500000000000003</v>
      </c>
      <c r="K702">
        <f t="shared" si="255"/>
        <v>0</v>
      </c>
      <c r="N702">
        <f>[2]HadCRUT4!C703</f>
        <v>1908.2083333332805</v>
      </c>
      <c r="O702">
        <f>[2]HadCRUT4!D703</f>
        <v>-0.629</v>
      </c>
      <c r="V702">
        <f t="shared" si="242"/>
        <v>-91.791666666719493</v>
      </c>
      <c r="W702">
        <f t="shared" si="243"/>
        <v>-31.979000000000003</v>
      </c>
      <c r="X702">
        <f t="shared" si="244"/>
        <v>-32.608000000000004</v>
      </c>
      <c r="Y702">
        <f t="shared" si="250"/>
        <v>-31.833153846153841</v>
      </c>
      <c r="Z702">
        <f t="shared" si="251"/>
        <v>-32.316307692307696</v>
      </c>
      <c r="AP702">
        <v>2016.2919999999999</v>
      </c>
      <c r="AQ702">
        <v>407.42</v>
      </c>
      <c r="AR702">
        <f t="shared" si="246"/>
        <v>1362.8287755102042</v>
      </c>
      <c r="AS702">
        <f t="shared" si="248"/>
        <v>1362.7273706879203</v>
      </c>
      <c r="AT702">
        <f t="shared" si="247"/>
        <v>1362.0164748574391</v>
      </c>
      <c r="AU702">
        <f t="shared" si="249"/>
        <v>1361.9544897715036</v>
      </c>
      <c r="BB702">
        <f t="shared" si="253"/>
        <v>1911.4583333332812</v>
      </c>
      <c r="BC702">
        <v>191106</v>
      </c>
      <c r="BD702">
        <v>-1.51</v>
      </c>
      <c r="BE702">
        <f t="shared" si="252"/>
        <v>-0.5033333333333333</v>
      </c>
    </row>
    <row r="703" spans="1:57">
      <c r="A703">
        <f t="shared" si="254"/>
        <v>1914</v>
      </c>
      <c r="B703" t="s">
        <v>3</v>
      </c>
      <c r="C703">
        <f t="shared" si="245"/>
        <v>1914.2916666666138</v>
      </c>
      <c r="D703">
        <f>'NOAA-AMO-Raw'!E$59</f>
        <v>-0.38400000000000001</v>
      </c>
      <c r="K703">
        <f t="shared" si="255"/>
        <v>0</v>
      </c>
      <c r="N703">
        <f>[2]HadCRUT4!C704</f>
        <v>1908.2916666666138</v>
      </c>
      <c r="O703">
        <f>[2]HadCRUT4!D704</f>
        <v>-0.54600000000000004</v>
      </c>
      <c r="V703">
        <f t="shared" si="242"/>
        <v>-91.708333333386236</v>
      </c>
      <c r="W703">
        <f t="shared" si="243"/>
        <v>-31.896000000000001</v>
      </c>
      <c r="X703">
        <f t="shared" si="244"/>
        <v>-32.442</v>
      </c>
      <c r="Y703">
        <f t="shared" si="250"/>
        <v>-31.846538461538461</v>
      </c>
      <c r="Z703">
        <f t="shared" si="251"/>
        <v>-32.343076923076929</v>
      </c>
      <c r="AP703">
        <v>2016.375</v>
      </c>
      <c r="AQ703">
        <v>407.7</v>
      </c>
      <c r="AR703">
        <f t="shared" si="246"/>
        <v>1362.8356619570907</v>
      </c>
      <c r="AS703">
        <f t="shared" si="248"/>
        <v>1362.7372841444271</v>
      </c>
      <c r="AT703">
        <f t="shared" si="247"/>
        <v>1362.0206842923794</v>
      </c>
      <c r="AU703">
        <f t="shared" si="249"/>
        <v>1361.9605495075168</v>
      </c>
      <c r="BB703">
        <f t="shared" si="253"/>
        <v>1911.5416666666144</v>
      </c>
      <c r="BC703">
        <v>191107</v>
      </c>
      <c r="BD703">
        <v>-0.38</v>
      </c>
      <c r="BE703">
        <f t="shared" si="252"/>
        <v>-0.12666666666666668</v>
      </c>
    </row>
    <row r="704" spans="1:57">
      <c r="A704">
        <f t="shared" si="254"/>
        <v>1914</v>
      </c>
      <c r="B704" t="s">
        <v>4</v>
      </c>
      <c r="C704">
        <f t="shared" si="245"/>
        <v>1914.374999999947</v>
      </c>
      <c r="D704">
        <f>'NOAA-AMO-Raw'!F$59</f>
        <v>-0.26200000000000001</v>
      </c>
      <c r="K704">
        <f t="shared" si="255"/>
        <v>0</v>
      </c>
      <c r="N704">
        <f>[2]HadCRUT4!C705</f>
        <v>1908.374999999947</v>
      </c>
      <c r="O704">
        <f>[2]HadCRUT4!D705</f>
        <v>-0.47199999999999998</v>
      </c>
      <c r="V704">
        <f t="shared" si="242"/>
        <v>-91.625000000052978</v>
      </c>
      <c r="W704">
        <f t="shared" si="243"/>
        <v>-31.822000000000003</v>
      </c>
      <c r="X704">
        <f t="shared" si="244"/>
        <v>-32.294000000000004</v>
      </c>
      <c r="Y704">
        <f t="shared" si="250"/>
        <v>-31.864999999999995</v>
      </c>
      <c r="Z704">
        <f t="shared" si="251"/>
        <v>-32.380000000000003</v>
      </c>
      <c r="AP704">
        <v>2016.4580000000001</v>
      </c>
      <c r="AQ704">
        <v>406.81</v>
      </c>
      <c r="AR704">
        <f t="shared" si="246"/>
        <v>1362.8137728937729</v>
      </c>
      <c r="AS704">
        <f t="shared" si="248"/>
        <v>1362.7453435575412</v>
      </c>
      <c r="AT704">
        <f t="shared" si="247"/>
        <v>1362.0073043027473</v>
      </c>
      <c r="AU704">
        <f t="shared" si="249"/>
        <v>1361.9654759341227</v>
      </c>
      <c r="BB704">
        <f t="shared" si="253"/>
        <v>1911.6249999999477</v>
      </c>
      <c r="BC704">
        <v>191108</v>
      </c>
      <c r="BD704">
        <v>0.08</v>
      </c>
      <c r="BE704">
        <f t="shared" si="252"/>
        <v>2.6666666666666668E-2</v>
      </c>
    </row>
    <row r="705" spans="1:57">
      <c r="A705">
        <f t="shared" si="254"/>
        <v>1914</v>
      </c>
      <c r="B705" t="s">
        <v>5</v>
      </c>
      <c r="C705">
        <f t="shared" si="245"/>
        <v>1914.4583333332803</v>
      </c>
      <c r="D705">
        <f>'NOAA-AMO-Raw'!G$59</f>
        <v>-0.377</v>
      </c>
      <c r="K705">
        <f t="shared" si="255"/>
        <v>0</v>
      </c>
      <c r="N705">
        <f>[2]HadCRUT4!C706</f>
        <v>1908.4583333332803</v>
      </c>
      <c r="O705">
        <f>[2]HadCRUT4!D706</f>
        <v>-0.47499999999999998</v>
      </c>
      <c r="V705">
        <f t="shared" si="242"/>
        <v>-91.541666666719721</v>
      </c>
      <c r="W705">
        <f t="shared" si="243"/>
        <v>-31.825000000000003</v>
      </c>
      <c r="X705">
        <f t="shared" si="244"/>
        <v>-32.300000000000004</v>
      </c>
      <c r="Y705">
        <f t="shared" si="250"/>
        <v>-31.864076923076919</v>
      </c>
      <c r="Z705">
        <f t="shared" si="251"/>
        <v>-32.378153846153843</v>
      </c>
      <c r="AP705">
        <v>2016.5419999999999</v>
      </c>
      <c r="AQ705">
        <v>404.39</v>
      </c>
      <c r="AR705">
        <f t="shared" si="246"/>
        <v>1362.7542543171114</v>
      </c>
      <c r="AS705">
        <f t="shared" si="248"/>
        <v>1362.7534408082759</v>
      </c>
      <c r="AT705">
        <f t="shared" si="247"/>
        <v>1361.9709227579056</v>
      </c>
      <c r="AU705">
        <f t="shared" si="249"/>
        <v>1361.9704254894923</v>
      </c>
      <c r="BB705">
        <f t="shared" si="253"/>
        <v>1911.708333333281</v>
      </c>
      <c r="BC705">
        <v>191109</v>
      </c>
      <c r="BD705">
        <v>-0.26</v>
      </c>
      <c r="BE705">
        <f t="shared" si="252"/>
        <v>-8.666666666666667E-2</v>
      </c>
    </row>
    <row r="706" spans="1:57">
      <c r="A706">
        <f t="shared" si="254"/>
        <v>1914</v>
      </c>
      <c r="B706" t="s">
        <v>6</v>
      </c>
      <c r="C706">
        <f t="shared" si="245"/>
        <v>1914.5416666666135</v>
      </c>
      <c r="D706">
        <f>'NOAA-AMO-Raw'!H$59</f>
        <v>-0.43099999999999999</v>
      </c>
      <c r="K706">
        <f t="shared" si="255"/>
        <v>0</v>
      </c>
      <c r="N706">
        <f>[2]HadCRUT4!C707</f>
        <v>1908.5416666666135</v>
      </c>
      <c r="O706">
        <f>[2]HadCRUT4!D707</f>
        <v>-0.47199999999999998</v>
      </c>
      <c r="V706">
        <f t="shared" si="242"/>
        <v>-91.458333333386463</v>
      </c>
      <c r="W706">
        <f t="shared" si="243"/>
        <v>-31.822000000000003</v>
      </c>
      <c r="X706">
        <f t="shared" si="244"/>
        <v>-32.294000000000004</v>
      </c>
      <c r="Y706">
        <f t="shared" si="250"/>
        <v>-31.867461538461541</v>
      </c>
      <c r="Z706">
        <f t="shared" si="251"/>
        <v>-32.38492307692308</v>
      </c>
      <c r="AP706">
        <v>2016.625</v>
      </c>
      <c r="AQ706">
        <v>402.25</v>
      </c>
      <c r="AR706">
        <f t="shared" si="246"/>
        <v>1362.7016221873366</v>
      </c>
      <c r="AS706">
        <f t="shared" si="248"/>
        <v>1362.7608191442257</v>
      </c>
      <c r="AT706">
        <f t="shared" si="247"/>
        <v>1361.9387506480041</v>
      </c>
      <c r="AU706">
        <f t="shared" si="249"/>
        <v>1361.9749355983572</v>
      </c>
      <c r="BB706">
        <f t="shared" si="253"/>
        <v>1911.7916666666142</v>
      </c>
      <c r="BC706">
        <v>191110</v>
      </c>
      <c r="BD706">
        <v>-0.12</v>
      </c>
      <c r="BE706">
        <f t="shared" si="252"/>
        <v>-0.04</v>
      </c>
    </row>
    <row r="707" spans="1:57">
      <c r="A707">
        <f t="shared" si="254"/>
        <v>1914</v>
      </c>
      <c r="B707" t="s">
        <v>7</v>
      </c>
      <c r="C707">
        <f t="shared" si="245"/>
        <v>1914.6249999999468</v>
      </c>
      <c r="D707">
        <f>'NOAA-AMO-Raw'!I$59</f>
        <v>-0.37</v>
      </c>
      <c r="K707">
        <f t="shared" si="255"/>
        <v>0</v>
      </c>
      <c r="N707">
        <f>[2]HadCRUT4!C708</f>
        <v>1908.6249999999468</v>
      </c>
      <c r="O707">
        <f>[2]HadCRUT4!D708</f>
        <v>-0.53300000000000003</v>
      </c>
      <c r="V707">
        <f t="shared" si="242"/>
        <v>-91.375000000053205</v>
      </c>
      <c r="W707">
        <f t="shared" si="243"/>
        <v>-31.883000000000003</v>
      </c>
      <c r="X707">
        <f t="shared" si="244"/>
        <v>-32.416000000000004</v>
      </c>
      <c r="Y707">
        <f t="shared" si="250"/>
        <v>-31.87707692307692</v>
      </c>
      <c r="Z707">
        <f t="shared" si="251"/>
        <v>-32.404153846153847</v>
      </c>
      <c r="AP707">
        <v>2016.7080000000001</v>
      </c>
      <c r="AQ707">
        <v>401.03</v>
      </c>
      <c r="AR707">
        <f t="shared" si="246"/>
        <v>1362.6716169544741</v>
      </c>
      <c r="AS707">
        <f t="shared" si="248"/>
        <v>1362.7667596506058</v>
      </c>
      <c r="AT707">
        <f t="shared" si="247"/>
        <v>1361.920409538621</v>
      </c>
      <c r="AU707">
        <f t="shared" si="249"/>
        <v>1361.9785668142124</v>
      </c>
      <c r="BB707">
        <f t="shared" si="253"/>
        <v>1911.8749999999475</v>
      </c>
      <c r="BC707">
        <v>191111</v>
      </c>
      <c r="BD707">
        <v>-0.38</v>
      </c>
      <c r="BE707">
        <f t="shared" si="252"/>
        <v>-0.12666666666666668</v>
      </c>
    </row>
    <row r="708" spans="1:57">
      <c r="A708">
        <f t="shared" si="254"/>
        <v>1914</v>
      </c>
      <c r="B708" t="s">
        <v>8</v>
      </c>
      <c r="C708">
        <f t="shared" si="245"/>
        <v>1914.7083333332801</v>
      </c>
      <c r="D708">
        <f>'NOAA-AMO-Raw'!J$59</f>
        <v>-0.188</v>
      </c>
      <c r="K708">
        <f t="shared" si="255"/>
        <v>0</v>
      </c>
      <c r="N708">
        <f>[2]HadCRUT4!C709</f>
        <v>1908.7083333332801</v>
      </c>
      <c r="O708">
        <f>[2]HadCRUT4!D709</f>
        <v>-0.45800000000000002</v>
      </c>
      <c r="V708">
        <f t="shared" ref="V708:V771" si="256">N708-2000</f>
        <v>-91.291666666719948</v>
      </c>
      <c r="W708">
        <f t="shared" ref="W708:W771" si="257">O708-31.35</f>
        <v>-31.808</v>
      </c>
      <c r="X708">
        <f t="shared" ref="X708:X771" si="258">O708*2-31.35</f>
        <v>-32.265999999999998</v>
      </c>
      <c r="Y708">
        <f t="shared" si="250"/>
        <v>-31.898076923076928</v>
      </c>
      <c r="Z708">
        <f t="shared" si="251"/>
        <v>-32.446153846153848</v>
      </c>
      <c r="AP708">
        <v>2016.7919999999999</v>
      </c>
      <c r="AQ708">
        <v>401.57</v>
      </c>
      <c r="AR708">
        <f t="shared" si="246"/>
        <v>1362.6848979591837</v>
      </c>
      <c r="AS708">
        <f t="shared" si="248"/>
        <v>1362.7746487944289</v>
      </c>
      <c r="AT708">
        <f t="shared" si="247"/>
        <v>1361.9285277345773</v>
      </c>
      <c r="AU708">
        <f t="shared" si="249"/>
        <v>1361.983389161383</v>
      </c>
      <c r="BB708">
        <f t="shared" si="253"/>
        <v>1911.9583333332807</v>
      </c>
      <c r="BC708">
        <v>191112</v>
      </c>
      <c r="BD708">
        <v>-0.97</v>
      </c>
      <c r="BE708">
        <f t="shared" si="252"/>
        <v>-0.32333333333333331</v>
      </c>
    </row>
    <row r="709" spans="1:57">
      <c r="A709">
        <f t="shared" si="254"/>
        <v>1914</v>
      </c>
      <c r="B709" t="s">
        <v>9</v>
      </c>
      <c r="C709">
        <f t="shared" ref="C709:C772" si="259">C708+1/12</f>
        <v>1914.7916666666133</v>
      </c>
      <c r="D709">
        <f>'NOAA-AMO-Raw'!K$59</f>
        <v>-0.113</v>
      </c>
      <c r="K709">
        <f t="shared" si="255"/>
        <v>0</v>
      </c>
      <c r="N709">
        <f>[2]HadCRUT4!C710</f>
        <v>1908.7916666666133</v>
      </c>
      <c r="O709">
        <f>[2]HadCRUT4!D710</f>
        <v>-0.57999999999999996</v>
      </c>
      <c r="V709">
        <f t="shared" si="256"/>
        <v>-91.20833333338669</v>
      </c>
      <c r="W709">
        <f t="shared" si="257"/>
        <v>-31.93</v>
      </c>
      <c r="X709">
        <f t="shared" si="258"/>
        <v>-32.51</v>
      </c>
      <c r="Y709">
        <f t="shared" si="250"/>
        <v>-31.896076923076933</v>
      </c>
      <c r="Z709">
        <f t="shared" si="251"/>
        <v>-32.442153846153843</v>
      </c>
      <c r="AP709">
        <v>2016.875</v>
      </c>
      <c r="AQ709">
        <v>403.53</v>
      </c>
      <c r="AR709">
        <f t="shared" ref="AR709:AR716" si="260">(AQ709-310.7)/95.55*2.35+1360.45</f>
        <v>1362.7331030873888</v>
      </c>
      <c r="AS709">
        <f t="shared" si="248"/>
        <v>1362.7788676890875</v>
      </c>
      <c r="AT709">
        <f t="shared" ref="AT709:AT716" si="261">(AQ709-313.2)/96.45*1.45+1360.6</f>
        <v>1361.95799377916</v>
      </c>
      <c r="AU709">
        <f t="shared" si="249"/>
        <v>1361.9859680185027</v>
      </c>
      <c r="BB709">
        <f t="shared" si="253"/>
        <v>1912.041666666614</v>
      </c>
      <c r="BC709">
        <v>191201</v>
      </c>
      <c r="BD709">
        <v>-0.21</v>
      </c>
      <c r="BE709">
        <f t="shared" si="252"/>
        <v>-6.9999999999999993E-2</v>
      </c>
    </row>
    <row r="710" spans="1:57">
      <c r="A710">
        <f t="shared" si="254"/>
        <v>1914</v>
      </c>
      <c r="B710" t="s">
        <v>10</v>
      </c>
      <c r="C710">
        <f t="shared" si="259"/>
        <v>1914.8749999999466</v>
      </c>
      <c r="D710">
        <f>'NOAA-AMO-Raw'!L$59</f>
        <v>-0.184</v>
      </c>
      <c r="K710">
        <f t="shared" si="255"/>
        <v>0</v>
      </c>
      <c r="N710">
        <f>[2]HadCRUT4!C711</f>
        <v>1908.8749999999466</v>
      </c>
      <c r="O710">
        <f>[2]HadCRUT4!D711</f>
        <v>-0.59799999999999998</v>
      </c>
      <c r="V710">
        <f t="shared" si="256"/>
        <v>-91.125000000053433</v>
      </c>
      <c r="W710">
        <f t="shared" si="257"/>
        <v>-31.948</v>
      </c>
      <c r="X710">
        <f t="shared" si="258"/>
        <v>-32.545999999999999</v>
      </c>
      <c r="Y710">
        <f t="shared" si="250"/>
        <v>-31.899076923076926</v>
      </c>
      <c r="Z710">
        <f t="shared" si="251"/>
        <v>-32.448153846153843</v>
      </c>
      <c r="AP710">
        <v>2016.9580000000001</v>
      </c>
      <c r="AQ710">
        <v>404.42</v>
      </c>
      <c r="AR710">
        <f t="shared" si="260"/>
        <v>1362.7549921507066</v>
      </c>
      <c r="AS710">
        <f t="shared" si="248"/>
        <v>1362.7810244334419</v>
      </c>
      <c r="AT710">
        <f t="shared" si="261"/>
        <v>1361.9713737687921</v>
      </c>
      <c r="AU710">
        <f t="shared" si="249"/>
        <v>1361.9872863580172</v>
      </c>
      <c r="BB710">
        <f t="shared" si="253"/>
        <v>1912.1249999999472</v>
      </c>
      <c r="BC710">
        <v>191202</v>
      </c>
      <c r="BD710">
        <v>-0.02</v>
      </c>
      <c r="BE710">
        <f t="shared" si="252"/>
        <v>-6.6666666666666671E-3</v>
      </c>
    </row>
    <row r="711" spans="1:57">
      <c r="A711">
        <f t="shared" si="254"/>
        <v>1914</v>
      </c>
      <c r="B711" t="s">
        <v>11</v>
      </c>
      <c r="C711">
        <f t="shared" si="259"/>
        <v>1914.9583333332798</v>
      </c>
      <c r="D711">
        <f>'NOAA-AMO-Raw'!M$59</f>
        <v>-0.22700000000000001</v>
      </c>
      <c r="K711">
        <f t="shared" si="255"/>
        <v>0</v>
      </c>
      <c r="N711">
        <f>[2]HadCRUT4!C712</f>
        <v>1908.9583333332798</v>
      </c>
      <c r="O711">
        <f>[2]HadCRUT4!D712</f>
        <v>-0.56799999999999995</v>
      </c>
      <c r="V711">
        <f t="shared" si="256"/>
        <v>-91.041666666720175</v>
      </c>
      <c r="W711">
        <f t="shared" si="257"/>
        <v>-31.918000000000003</v>
      </c>
      <c r="X711">
        <f t="shared" si="258"/>
        <v>-32.486000000000004</v>
      </c>
      <c r="Y711">
        <f t="shared" si="250"/>
        <v>-31.902307692307694</v>
      </c>
      <c r="Z711">
        <f t="shared" si="251"/>
        <v>-32.45461538461538</v>
      </c>
      <c r="AP711">
        <v>2017.0419999999999</v>
      </c>
      <c r="AQ711">
        <v>406.13</v>
      </c>
      <c r="AR711">
        <f t="shared" si="260"/>
        <v>1362.7970486656202</v>
      </c>
      <c r="AS711">
        <f t="shared" si="248"/>
        <v>1362.7782953950809</v>
      </c>
      <c r="AT711">
        <f t="shared" si="261"/>
        <v>1361.9970813893208</v>
      </c>
      <c r="AU711">
        <f t="shared" si="249"/>
        <v>1361.9856181959562</v>
      </c>
      <c r="BB711">
        <f t="shared" si="253"/>
        <v>1912.2083333332805</v>
      </c>
      <c r="BC711">
        <v>191203</v>
      </c>
      <c r="BD711">
        <v>-0.44</v>
      </c>
      <c r="BE711">
        <f t="shared" si="252"/>
        <v>-0.14666666666666667</v>
      </c>
    </row>
    <row r="712" spans="1:57">
      <c r="A712">
        <f t="shared" si="254"/>
        <v>1915</v>
      </c>
      <c r="B712" t="s">
        <v>0</v>
      </c>
      <c r="C712">
        <f t="shared" si="259"/>
        <v>1915.0416666666131</v>
      </c>
      <c r="D712">
        <f>'NOAA-AMO-Raw'!B$60</f>
        <v>-0.128</v>
      </c>
      <c r="K712">
        <f t="shared" si="255"/>
        <v>0</v>
      </c>
      <c r="N712">
        <f>[2]HadCRUT4!C713</f>
        <v>1909.0416666666131</v>
      </c>
      <c r="O712">
        <f>[2]HadCRUT4!D713</f>
        <v>-0.57499999999999996</v>
      </c>
      <c r="V712">
        <f t="shared" si="256"/>
        <v>-90.958333333386918</v>
      </c>
      <c r="W712">
        <f t="shared" si="257"/>
        <v>-31.925000000000001</v>
      </c>
      <c r="X712">
        <f t="shared" si="258"/>
        <v>-32.5</v>
      </c>
      <c r="Y712">
        <f t="shared" si="250"/>
        <v>-31.910230769230775</v>
      </c>
      <c r="Z712">
        <f t="shared" si="251"/>
        <v>-32.470461538461528</v>
      </c>
      <c r="AP712">
        <v>2017.125</v>
      </c>
      <c r="AQ712">
        <v>406.42</v>
      </c>
      <c r="AR712">
        <f t="shared" si="260"/>
        <v>1362.8041810570382</v>
      </c>
      <c r="AS712">
        <f t="shared" si="248"/>
        <v>1362.7804809476236</v>
      </c>
      <c r="AT712">
        <f t="shared" si="261"/>
        <v>1362.0014411612233</v>
      </c>
      <c r="AU712">
        <f t="shared" si="249"/>
        <v>1361.98695414487</v>
      </c>
      <c r="BB712">
        <f t="shared" si="253"/>
        <v>1912.2916666666138</v>
      </c>
      <c r="BC712">
        <v>191204</v>
      </c>
      <c r="BD712">
        <v>-0.51</v>
      </c>
      <c r="BE712">
        <f t="shared" si="252"/>
        <v>-0.17</v>
      </c>
    </row>
    <row r="713" spans="1:57">
      <c r="A713">
        <f t="shared" si="254"/>
        <v>1915</v>
      </c>
      <c r="B713" t="s">
        <v>1</v>
      </c>
      <c r="C713">
        <f t="shared" si="259"/>
        <v>1915.1249999999463</v>
      </c>
      <c r="D713">
        <f>'NOAA-AMO-Raw'!C$60</f>
        <v>-0.11600000000000001</v>
      </c>
      <c r="K713">
        <f t="shared" si="255"/>
        <v>0</v>
      </c>
      <c r="N713">
        <f>[2]HadCRUT4!C714</f>
        <v>1909.1249999999463</v>
      </c>
      <c r="O713">
        <f>[2]HadCRUT4!D714</f>
        <v>-0.53400000000000003</v>
      </c>
      <c r="V713">
        <f t="shared" si="256"/>
        <v>-90.87500000005366</v>
      </c>
      <c r="W713">
        <f t="shared" si="257"/>
        <v>-31.884</v>
      </c>
      <c r="X713">
        <f t="shared" si="258"/>
        <v>-32.417999999999999</v>
      </c>
      <c r="Y713">
        <f t="shared" si="250"/>
        <v>-31.898384615384618</v>
      </c>
      <c r="Z713">
        <f t="shared" si="251"/>
        <v>-32.44676923076922</v>
      </c>
      <c r="AP713">
        <v>2017.2080000000001</v>
      </c>
      <c r="AQ713">
        <v>407.18</v>
      </c>
      <c r="AR713">
        <f t="shared" si="260"/>
        <v>1362.8228728414442</v>
      </c>
      <c r="AS713">
        <f t="shared" ref="AS713:AS716" si="262">AVERAGE(AR707:AR719)</f>
        <v>1362.7883668236525</v>
      </c>
      <c r="AT713">
        <f t="shared" si="261"/>
        <v>1362.0128667703473</v>
      </c>
      <c r="AU713">
        <f t="shared" ref="AU713:AU716" si="263">AVERAGE(AT707:AT719)</f>
        <v>1361.9917744945565</v>
      </c>
      <c r="BB713">
        <f t="shared" si="253"/>
        <v>1912.374999999947</v>
      </c>
      <c r="BC713">
        <v>191205</v>
      </c>
      <c r="BD713">
        <v>-0.04</v>
      </c>
      <c r="BE713">
        <f t="shared" si="252"/>
        <v>-1.3333333333333334E-2</v>
      </c>
    </row>
    <row r="714" spans="1:57">
      <c r="A714">
        <f t="shared" si="254"/>
        <v>1915</v>
      </c>
      <c r="B714" t="s">
        <v>2</v>
      </c>
      <c r="C714">
        <f t="shared" si="259"/>
        <v>1915.2083333332796</v>
      </c>
      <c r="D714">
        <f>'NOAA-AMO-Raw'!D$60</f>
        <v>-3.0000000000000001E-3</v>
      </c>
      <c r="K714">
        <f t="shared" si="255"/>
        <v>0</v>
      </c>
      <c r="N714">
        <f>[2]HadCRUT4!C715</f>
        <v>1909.2083333332796</v>
      </c>
      <c r="O714">
        <f>[2]HadCRUT4!D715</f>
        <v>-0.68500000000000005</v>
      </c>
      <c r="V714">
        <f t="shared" si="256"/>
        <v>-90.791666666720403</v>
      </c>
      <c r="W714">
        <f t="shared" si="257"/>
        <v>-32.035000000000004</v>
      </c>
      <c r="X714">
        <f t="shared" si="258"/>
        <v>-32.72</v>
      </c>
      <c r="Y714">
        <f t="shared" ref="Y714:Y777" si="264">AVERAGE(W708:W720)</f>
        <v>-31.888153846153845</v>
      </c>
      <c r="Z714">
        <f t="shared" ref="Z714:Z777" si="265">AVERAGE(X708:X720)</f>
        <v>-32.426307692307688</v>
      </c>
      <c r="AP714">
        <v>2017.2919999999999</v>
      </c>
      <c r="AQ714">
        <v>409</v>
      </c>
      <c r="AR714">
        <f t="shared" si="260"/>
        <v>1362.8676347462062</v>
      </c>
      <c r="AS714">
        <f t="shared" si="262"/>
        <v>1362.801339031339</v>
      </c>
      <c r="AT714">
        <f t="shared" si="261"/>
        <v>1362.0402280974597</v>
      </c>
      <c r="AU714">
        <f t="shared" si="263"/>
        <v>1361.9997039341051</v>
      </c>
      <c r="BB714">
        <f t="shared" si="253"/>
        <v>1912.4583333332803</v>
      </c>
      <c r="BC714">
        <v>191206</v>
      </c>
      <c r="BD714">
        <v>0.45</v>
      </c>
      <c r="BE714">
        <f t="shared" si="252"/>
        <v>0.15</v>
      </c>
    </row>
    <row r="715" spans="1:57">
      <c r="A715">
        <f t="shared" si="254"/>
        <v>1915</v>
      </c>
      <c r="B715" t="s">
        <v>3</v>
      </c>
      <c r="C715">
        <f t="shared" si="259"/>
        <v>1915.2916666666129</v>
      </c>
      <c r="D715">
        <f>'NOAA-AMO-Raw'!E$60</f>
        <v>5.1999999999999998E-2</v>
      </c>
      <c r="K715">
        <f t="shared" si="255"/>
        <v>0</v>
      </c>
      <c r="N715">
        <f>[2]HadCRUT4!C716</f>
        <v>1909.2916666666129</v>
      </c>
      <c r="O715">
        <f>[2]HadCRUT4!D716</f>
        <v>-0.60299999999999998</v>
      </c>
      <c r="V715">
        <f t="shared" si="256"/>
        <v>-90.708333333387145</v>
      </c>
      <c r="W715">
        <f t="shared" si="257"/>
        <v>-31.953000000000003</v>
      </c>
      <c r="X715">
        <f t="shared" si="258"/>
        <v>-32.556000000000004</v>
      </c>
      <c r="Y715">
        <f t="shared" si="264"/>
        <v>-31.889692307692311</v>
      </c>
      <c r="Z715">
        <f t="shared" si="265"/>
        <v>-32.429384615384613</v>
      </c>
      <c r="AP715">
        <v>2017.375</v>
      </c>
      <c r="AQ715">
        <v>409.65</v>
      </c>
      <c r="AR715">
        <f t="shared" si="260"/>
        <v>1362.883621140764</v>
      </c>
      <c r="AS715">
        <f t="shared" si="262"/>
        <v>1362.8158941653585</v>
      </c>
      <c r="AT715">
        <f t="shared" si="261"/>
        <v>1362.05</v>
      </c>
      <c r="AU715">
        <f t="shared" si="263"/>
        <v>1362.0086009590459</v>
      </c>
      <c r="BB715">
        <f t="shared" si="253"/>
        <v>1912.5416666666135</v>
      </c>
      <c r="BC715">
        <v>191207</v>
      </c>
      <c r="BD715">
        <v>0.26</v>
      </c>
      <c r="BE715">
        <f t="shared" si="252"/>
        <v>8.666666666666667E-2</v>
      </c>
    </row>
    <row r="716" spans="1:57">
      <c r="A716">
        <f t="shared" si="254"/>
        <v>1915</v>
      </c>
      <c r="B716" t="s">
        <v>4</v>
      </c>
      <c r="C716">
        <f t="shared" si="259"/>
        <v>1915.3749999999461</v>
      </c>
      <c r="D716">
        <f>'NOAA-AMO-Raw'!F$60</f>
        <v>0.26200000000000001</v>
      </c>
      <c r="K716">
        <f t="shared" si="255"/>
        <v>0</v>
      </c>
      <c r="N716">
        <f>[2]HadCRUT4!C717</f>
        <v>1909.3749999999461</v>
      </c>
      <c r="O716">
        <f>[2]HadCRUT4!D717</f>
        <v>-0.58499999999999996</v>
      </c>
      <c r="V716">
        <f t="shared" si="256"/>
        <v>-90.625000000053888</v>
      </c>
      <c r="W716">
        <f t="shared" si="257"/>
        <v>-31.935000000000002</v>
      </c>
      <c r="X716">
        <f t="shared" si="258"/>
        <v>-32.520000000000003</v>
      </c>
      <c r="Y716">
        <f t="shared" si="264"/>
        <v>-31.877769230769236</v>
      </c>
      <c r="Z716">
        <f t="shared" si="265"/>
        <v>-32.405538461538455</v>
      </c>
      <c r="AP716">
        <v>2017.4580000000001</v>
      </c>
      <c r="AQ716">
        <v>408.84</v>
      </c>
      <c r="AR716">
        <f t="shared" si="260"/>
        <v>1362.8636996336998</v>
      </c>
      <c r="AS716">
        <f t="shared" si="262"/>
        <v>1362.8277214622115</v>
      </c>
      <c r="AT716">
        <f t="shared" si="261"/>
        <v>1362.0378227060653</v>
      </c>
      <c r="AU716">
        <f t="shared" si="263"/>
        <v>1362.0158305561727</v>
      </c>
      <c r="BB716">
        <f t="shared" si="253"/>
        <v>1912.6249999999468</v>
      </c>
      <c r="BC716">
        <v>191208</v>
      </c>
      <c r="BD716">
        <v>0.34</v>
      </c>
      <c r="BE716">
        <f t="shared" si="252"/>
        <v>0.11333333333333334</v>
      </c>
    </row>
    <row r="717" spans="1:57">
      <c r="A717">
        <f t="shared" si="254"/>
        <v>1915</v>
      </c>
      <c r="B717" t="s">
        <v>5</v>
      </c>
      <c r="C717">
        <f t="shared" si="259"/>
        <v>1915.4583333332794</v>
      </c>
      <c r="D717">
        <f>'NOAA-AMO-Raw'!G$60</f>
        <v>0.29399999999999998</v>
      </c>
      <c r="K717">
        <f t="shared" si="255"/>
        <v>0</v>
      </c>
      <c r="N717">
        <f>[2]HadCRUT4!C718</f>
        <v>1909.4583333332794</v>
      </c>
      <c r="O717">
        <f>[2]HadCRUT4!D718</f>
        <v>-0.51400000000000001</v>
      </c>
      <c r="V717">
        <f t="shared" si="256"/>
        <v>-90.54166666672063</v>
      </c>
      <c r="W717">
        <f t="shared" si="257"/>
        <v>-31.864000000000001</v>
      </c>
      <c r="X717">
        <f t="shared" si="258"/>
        <v>-32.378</v>
      </c>
      <c r="Y717">
        <f t="shared" si="264"/>
        <v>-31.87707692307692</v>
      </c>
      <c r="Z717">
        <f t="shared" si="265"/>
        <v>-32.404153846153847</v>
      </c>
      <c r="BB717">
        <f t="shared" si="253"/>
        <v>1912.7083333332801</v>
      </c>
      <c r="BC717">
        <v>191209</v>
      </c>
      <c r="BD717">
        <v>1.23</v>
      </c>
      <c r="BE717">
        <f t="shared" si="252"/>
        <v>0.41</v>
      </c>
    </row>
    <row r="718" spans="1:57">
      <c r="A718">
        <f t="shared" si="254"/>
        <v>1915</v>
      </c>
      <c r="B718" t="s">
        <v>6</v>
      </c>
      <c r="C718">
        <f t="shared" si="259"/>
        <v>1915.5416666666126</v>
      </c>
      <c r="D718">
        <f>'NOAA-AMO-Raw'!H$60</f>
        <v>0.318</v>
      </c>
      <c r="K718">
        <f t="shared" si="255"/>
        <v>0</v>
      </c>
      <c r="N718">
        <f>[2]HadCRUT4!C719</f>
        <v>1909.5416666666126</v>
      </c>
      <c r="O718">
        <f>[2]HadCRUT4!D719</f>
        <v>-0.57799999999999996</v>
      </c>
      <c r="V718">
        <f t="shared" si="256"/>
        <v>-90.458333333387372</v>
      </c>
      <c r="W718">
        <f t="shared" si="257"/>
        <v>-31.928000000000001</v>
      </c>
      <c r="X718">
        <f t="shared" si="258"/>
        <v>-32.506</v>
      </c>
      <c r="Y718">
        <f t="shared" si="264"/>
        <v>-31.860384615384614</v>
      </c>
      <c r="Z718">
        <f t="shared" si="265"/>
        <v>-32.370769230769234</v>
      </c>
      <c r="BB718">
        <f t="shared" si="253"/>
        <v>1912.7916666666133</v>
      </c>
      <c r="BC718">
        <v>191210</v>
      </c>
      <c r="BD718">
        <v>0.82</v>
      </c>
      <c r="BE718">
        <f t="shared" ref="BE718:BE781" si="266">BD718/3</f>
        <v>0.27333333333333332</v>
      </c>
    </row>
    <row r="719" spans="1:57">
      <c r="A719">
        <f t="shared" si="254"/>
        <v>1915</v>
      </c>
      <c r="B719" t="s">
        <v>7</v>
      </c>
      <c r="C719">
        <f t="shared" si="259"/>
        <v>1915.6249999999459</v>
      </c>
      <c r="D719">
        <f>'NOAA-AMO-Raw'!I$60</f>
        <v>0.21199999999999999</v>
      </c>
      <c r="K719">
        <f t="shared" si="255"/>
        <v>0</v>
      </c>
      <c r="N719">
        <f>[2]HadCRUT4!C720</f>
        <v>1909.6249999999459</v>
      </c>
      <c r="O719">
        <f>[2]HadCRUT4!D720</f>
        <v>-0.318</v>
      </c>
      <c r="V719">
        <f t="shared" si="256"/>
        <v>-90.375000000054115</v>
      </c>
      <c r="W719">
        <f t="shared" si="257"/>
        <v>-31.668000000000003</v>
      </c>
      <c r="X719">
        <f t="shared" si="258"/>
        <v>-31.986000000000001</v>
      </c>
      <c r="Y719">
        <f t="shared" si="264"/>
        <v>-31.855615384615387</v>
      </c>
      <c r="Z719">
        <f t="shared" si="265"/>
        <v>-32.361230769230772</v>
      </c>
      <c r="BB719">
        <f t="shared" ref="BB719:BB782" si="267">BB718+1/12</f>
        <v>1912.8749999999466</v>
      </c>
      <c r="BC719">
        <v>191211</v>
      </c>
      <c r="BD719">
        <v>0.05</v>
      </c>
      <c r="BE719">
        <f t="shared" si="266"/>
        <v>1.6666666666666666E-2</v>
      </c>
    </row>
    <row r="720" spans="1:57">
      <c r="A720">
        <f t="shared" ref="A720:A783" si="268">A708+1</f>
        <v>1915</v>
      </c>
      <c r="B720" t="s">
        <v>8</v>
      </c>
      <c r="C720">
        <f t="shared" si="259"/>
        <v>1915.7083333332791</v>
      </c>
      <c r="D720">
        <f>'NOAA-AMO-Raw'!J$60</f>
        <v>0.19700000000000001</v>
      </c>
      <c r="K720">
        <f t="shared" si="255"/>
        <v>0</v>
      </c>
      <c r="N720">
        <f>[2]HadCRUT4!C721</f>
        <v>1909.7083333332791</v>
      </c>
      <c r="O720">
        <f>[2]HadCRUT4!D721</f>
        <v>-0.4</v>
      </c>
      <c r="V720">
        <f t="shared" si="256"/>
        <v>-90.291666666720857</v>
      </c>
      <c r="W720">
        <f t="shared" si="257"/>
        <v>-31.75</v>
      </c>
      <c r="X720">
        <f t="shared" si="258"/>
        <v>-32.15</v>
      </c>
      <c r="Y720">
        <f t="shared" si="264"/>
        <v>-31.851769230769232</v>
      </c>
      <c r="Z720">
        <f t="shared" si="265"/>
        <v>-32.353538461538463</v>
      </c>
      <c r="BB720">
        <f t="shared" si="267"/>
        <v>1912.9583333332798</v>
      </c>
      <c r="BC720">
        <v>191212</v>
      </c>
      <c r="BD720">
        <v>0.06</v>
      </c>
      <c r="BE720">
        <f t="shared" si="266"/>
        <v>0.02</v>
      </c>
    </row>
    <row r="721" spans="1:57">
      <c r="A721">
        <f t="shared" si="268"/>
        <v>1915</v>
      </c>
      <c r="B721" t="s">
        <v>9</v>
      </c>
      <c r="C721">
        <f t="shared" si="259"/>
        <v>1915.7916666666124</v>
      </c>
      <c r="D721">
        <f>'NOAA-AMO-Raw'!K$60</f>
        <v>2.9000000000000001E-2</v>
      </c>
      <c r="K721">
        <f t="shared" si="255"/>
        <v>0</v>
      </c>
      <c r="N721">
        <f>[2]HadCRUT4!C722</f>
        <v>1909.7916666666124</v>
      </c>
      <c r="O721">
        <f>[2]HadCRUT4!D722</f>
        <v>-0.47799999999999998</v>
      </c>
      <c r="V721">
        <f t="shared" si="256"/>
        <v>-90.2083333333876</v>
      </c>
      <c r="W721">
        <f t="shared" si="257"/>
        <v>-31.828000000000003</v>
      </c>
      <c r="X721">
        <f t="shared" si="258"/>
        <v>-32.306000000000004</v>
      </c>
      <c r="Y721">
        <f t="shared" si="264"/>
        <v>-31.833692307692314</v>
      </c>
      <c r="Z721">
        <f t="shared" si="265"/>
        <v>-32.317384615384626</v>
      </c>
      <c r="BB721">
        <f t="shared" si="267"/>
        <v>1913.0416666666131</v>
      </c>
      <c r="BC721">
        <v>191301</v>
      </c>
      <c r="BD721">
        <v>-0.25</v>
      </c>
      <c r="BE721">
        <f t="shared" si="266"/>
        <v>-8.3333333333333329E-2</v>
      </c>
    </row>
    <row r="722" spans="1:57">
      <c r="A722">
        <f t="shared" si="268"/>
        <v>1915</v>
      </c>
      <c r="B722" t="s">
        <v>10</v>
      </c>
      <c r="C722">
        <f t="shared" si="259"/>
        <v>1915.8749999999457</v>
      </c>
      <c r="D722">
        <f>'NOAA-AMO-Raw'!L$60</f>
        <v>-6.0000000000000001E-3</v>
      </c>
      <c r="K722">
        <f t="shared" si="255"/>
        <v>0</v>
      </c>
      <c r="N722">
        <f>[2]HadCRUT4!C723</f>
        <v>1909.8749999999457</v>
      </c>
      <c r="O722">
        <f>[2]HadCRUT4!D723</f>
        <v>-0.42499999999999999</v>
      </c>
      <c r="V722">
        <f t="shared" si="256"/>
        <v>-90.125000000054342</v>
      </c>
      <c r="W722">
        <f t="shared" si="257"/>
        <v>-31.775000000000002</v>
      </c>
      <c r="X722">
        <f t="shared" si="258"/>
        <v>-32.200000000000003</v>
      </c>
      <c r="Y722">
        <f t="shared" si="264"/>
        <v>-31.82346153846154</v>
      </c>
      <c r="Z722">
        <f t="shared" si="265"/>
        <v>-32.296923076923079</v>
      </c>
      <c r="BB722">
        <f t="shared" si="267"/>
        <v>1913.1249999999463</v>
      </c>
      <c r="BC722">
        <v>191302</v>
      </c>
      <c r="BD722">
        <v>0.11</v>
      </c>
      <c r="BE722">
        <f t="shared" si="266"/>
        <v>3.6666666666666667E-2</v>
      </c>
    </row>
    <row r="723" spans="1:57">
      <c r="A723">
        <f t="shared" si="268"/>
        <v>1915</v>
      </c>
      <c r="B723" t="s">
        <v>11</v>
      </c>
      <c r="C723">
        <f t="shared" si="259"/>
        <v>1915.9583333332789</v>
      </c>
      <c r="D723">
        <f>'NOAA-AMO-Raw'!M$60</f>
        <v>1.0999999999999999E-2</v>
      </c>
      <c r="K723">
        <f t="shared" si="255"/>
        <v>0</v>
      </c>
      <c r="N723">
        <f>[2]HadCRUT4!C724</f>
        <v>1909.9583333332789</v>
      </c>
      <c r="O723">
        <f>[2]HadCRUT4!D724</f>
        <v>-0.58899999999999997</v>
      </c>
      <c r="V723">
        <f t="shared" si="256"/>
        <v>-90.041666666721085</v>
      </c>
      <c r="W723">
        <f t="shared" si="257"/>
        <v>-31.939</v>
      </c>
      <c r="X723">
        <f t="shared" si="258"/>
        <v>-32.527999999999999</v>
      </c>
      <c r="Y723">
        <f t="shared" si="264"/>
        <v>-31.815692307692309</v>
      </c>
      <c r="Z723">
        <f t="shared" si="265"/>
        <v>-32.28138461538461</v>
      </c>
      <c r="BB723">
        <f t="shared" si="267"/>
        <v>1913.2083333332796</v>
      </c>
      <c r="BC723">
        <v>191303</v>
      </c>
      <c r="BD723">
        <v>-0.23</v>
      </c>
      <c r="BE723">
        <f t="shared" si="266"/>
        <v>-7.6666666666666675E-2</v>
      </c>
    </row>
    <row r="724" spans="1:57">
      <c r="A724">
        <f t="shared" si="268"/>
        <v>1916</v>
      </c>
      <c r="B724" t="s">
        <v>0</v>
      </c>
      <c r="C724">
        <f t="shared" si="259"/>
        <v>1916.0416666666122</v>
      </c>
      <c r="D724">
        <f>'NOAA-AMO-Raw'!B$61</f>
        <v>-3.9E-2</v>
      </c>
      <c r="K724">
        <f t="shared" si="255"/>
        <v>0</v>
      </c>
      <c r="N724">
        <f>[2]HadCRUT4!C725</f>
        <v>1910.0416666666122</v>
      </c>
      <c r="O724">
        <f>[2]HadCRUT4!D725</f>
        <v>-0.35099999999999998</v>
      </c>
      <c r="V724">
        <f t="shared" si="256"/>
        <v>-89.958333333387827</v>
      </c>
      <c r="W724">
        <f t="shared" si="257"/>
        <v>-31.701000000000001</v>
      </c>
      <c r="X724">
        <f t="shared" si="258"/>
        <v>-32.052</v>
      </c>
      <c r="Y724">
        <f t="shared" si="264"/>
        <v>-31.812076923076923</v>
      </c>
      <c r="Z724">
        <f t="shared" si="265"/>
        <v>-32.274153846153851</v>
      </c>
      <c r="BB724">
        <f t="shared" si="267"/>
        <v>1913.2916666666129</v>
      </c>
      <c r="BC724">
        <v>191304</v>
      </c>
      <c r="BD724">
        <v>-0.85</v>
      </c>
      <c r="BE724">
        <f t="shared" si="266"/>
        <v>-0.28333333333333333</v>
      </c>
    </row>
    <row r="725" spans="1:57">
      <c r="A725">
        <f t="shared" si="268"/>
        <v>1916</v>
      </c>
      <c r="B725" t="s">
        <v>1</v>
      </c>
      <c r="C725">
        <f t="shared" si="259"/>
        <v>1916.1249999999454</v>
      </c>
      <c r="D725">
        <f>'NOAA-AMO-Raw'!C$61</f>
        <v>-9.9000000000000005E-2</v>
      </c>
      <c r="K725">
        <f t="shared" si="255"/>
        <v>0</v>
      </c>
      <c r="N725">
        <f>[2]HadCRUT4!C726</f>
        <v>1910.1249999999454</v>
      </c>
      <c r="O725">
        <f>[2]HadCRUT4!D726</f>
        <v>-0.51300000000000001</v>
      </c>
      <c r="V725">
        <f t="shared" si="256"/>
        <v>-89.87500000005457</v>
      </c>
      <c r="W725">
        <f t="shared" si="257"/>
        <v>-31.863000000000003</v>
      </c>
      <c r="X725">
        <f t="shared" si="258"/>
        <v>-32.376000000000005</v>
      </c>
      <c r="Y725">
        <f t="shared" si="264"/>
        <v>-31.801307692307695</v>
      </c>
      <c r="Z725">
        <f t="shared" si="265"/>
        <v>-32.252615384615382</v>
      </c>
      <c r="BB725">
        <f t="shared" si="267"/>
        <v>1913.3749999999461</v>
      </c>
      <c r="BC725">
        <v>191305</v>
      </c>
      <c r="BD725">
        <v>0.1</v>
      </c>
      <c r="BE725">
        <f t="shared" si="266"/>
        <v>3.3333333333333333E-2</v>
      </c>
    </row>
    <row r="726" spans="1:57">
      <c r="A726">
        <f t="shared" si="268"/>
        <v>1916</v>
      </c>
      <c r="B726" t="s">
        <v>2</v>
      </c>
      <c r="C726">
        <f t="shared" si="259"/>
        <v>1916.2083333332787</v>
      </c>
      <c r="D726">
        <f>'NOAA-AMO-Raw'!D$61</f>
        <v>-9.2999999999999999E-2</v>
      </c>
      <c r="K726">
        <f t="shared" si="255"/>
        <v>0</v>
      </c>
      <c r="N726">
        <f>[2]HadCRUT4!C727</f>
        <v>1910.2083333332787</v>
      </c>
      <c r="O726">
        <f>[2]HadCRUT4!D727</f>
        <v>-0.48399999999999999</v>
      </c>
      <c r="V726">
        <f t="shared" si="256"/>
        <v>-89.791666666721312</v>
      </c>
      <c r="W726">
        <f t="shared" si="257"/>
        <v>-31.834000000000003</v>
      </c>
      <c r="X726">
        <f t="shared" si="258"/>
        <v>-32.317999999999998</v>
      </c>
      <c r="Y726">
        <f t="shared" si="264"/>
        <v>-31.810615384615385</v>
      </c>
      <c r="Z726">
        <f t="shared" si="265"/>
        <v>-32.271230769230769</v>
      </c>
      <c r="BB726">
        <f t="shared" si="267"/>
        <v>1913.4583333332794</v>
      </c>
      <c r="BC726">
        <v>191306</v>
      </c>
      <c r="BD726">
        <v>0.32</v>
      </c>
      <c r="BE726">
        <f t="shared" si="266"/>
        <v>0.10666666666666667</v>
      </c>
    </row>
    <row r="727" spans="1:57">
      <c r="A727">
        <f t="shared" si="268"/>
        <v>1916</v>
      </c>
      <c r="B727" t="s">
        <v>3</v>
      </c>
      <c r="C727">
        <f t="shared" si="259"/>
        <v>1916.2916666666119</v>
      </c>
      <c r="D727">
        <f>'NOAA-AMO-Raw'!E$61</f>
        <v>-0.11799999999999999</v>
      </c>
      <c r="K727">
        <f t="shared" si="255"/>
        <v>0</v>
      </c>
      <c r="N727">
        <f>[2]HadCRUT4!C728</f>
        <v>1910.2916666666119</v>
      </c>
      <c r="O727">
        <f>[2]HadCRUT4!D728</f>
        <v>-0.45</v>
      </c>
      <c r="V727">
        <f t="shared" si="256"/>
        <v>-89.708333333388055</v>
      </c>
      <c r="W727">
        <f t="shared" si="257"/>
        <v>-31.8</v>
      </c>
      <c r="X727">
        <f t="shared" si="258"/>
        <v>-32.25</v>
      </c>
      <c r="Y727">
        <f t="shared" si="264"/>
        <v>-31.81669230769231</v>
      </c>
      <c r="Z727">
        <f t="shared" si="265"/>
        <v>-32.283384615384612</v>
      </c>
      <c r="BB727">
        <f t="shared" si="267"/>
        <v>1913.5416666666126</v>
      </c>
      <c r="BC727">
        <v>191307</v>
      </c>
      <c r="BD727">
        <v>0.9</v>
      </c>
      <c r="BE727">
        <f t="shared" si="266"/>
        <v>0.3</v>
      </c>
    </row>
    <row r="728" spans="1:57">
      <c r="A728">
        <f t="shared" si="268"/>
        <v>1916</v>
      </c>
      <c r="B728" t="s">
        <v>4</v>
      </c>
      <c r="C728">
        <f t="shared" si="259"/>
        <v>1916.3749999999452</v>
      </c>
      <c r="D728">
        <f>'NOAA-AMO-Raw'!F$61</f>
        <v>0.02</v>
      </c>
      <c r="K728">
        <f t="shared" si="255"/>
        <v>0</v>
      </c>
      <c r="N728">
        <f>[2]HadCRUT4!C729</f>
        <v>1910.3749999999452</v>
      </c>
      <c r="O728">
        <f>[2]HadCRUT4!D729</f>
        <v>-0.47</v>
      </c>
      <c r="V728">
        <f t="shared" si="256"/>
        <v>-89.625000000054797</v>
      </c>
      <c r="W728">
        <f t="shared" si="257"/>
        <v>-31.82</v>
      </c>
      <c r="X728">
        <f t="shared" si="258"/>
        <v>-32.29</v>
      </c>
      <c r="Y728">
        <f t="shared" si="264"/>
        <v>-31.830076923076923</v>
      </c>
      <c r="Z728">
        <f t="shared" si="265"/>
        <v>-32.310153846153845</v>
      </c>
      <c r="BB728">
        <f t="shared" si="267"/>
        <v>1913.6249999999459</v>
      </c>
      <c r="BC728">
        <v>191308</v>
      </c>
      <c r="BD728">
        <v>1.1200000000000001</v>
      </c>
      <c r="BE728">
        <f t="shared" si="266"/>
        <v>0.37333333333333335</v>
      </c>
    </row>
    <row r="729" spans="1:57">
      <c r="A729">
        <f t="shared" si="268"/>
        <v>1916</v>
      </c>
      <c r="B729" t="s">
        <v>5</v>
      </c>
      <c r="C729">
        <f t="shared" si="259"/>
        <v>1916.4583333332785</v>
      </c>
      <c r="D729">
        <f>'NOAA-AMO-Raw'!G$61</f>
        <v>2.9000000000000001E-2</v>
      </c>
      <c r="K729">
        <f t="shared" si="255"/>
        <v>0</v>
      </c>
      <c r="N729">
        <f>[2]HadCRUT4!C730</f>
        <v>1910.4583333332785</v>
      </c>
      <c r="O729">
        <f>[2]HadCRUT4!D730</f>
        <v>-0.48399999999999999</v>
      </c>
      <c r="V729">
        <f t="shared" si="256"/>
        <v>-89.54166666672154</v>
      </c>
      <c r="W729">
        <f t="shared" si="257"/>
        <v>-31.834000000000003</v>
      </c>
      <c r="X729">
        <f t="shared" si="258"/>
        <v>-32.317999999999998</v>
      </c>
      <c r="Y729">
        <f t="shared" si="264"/>
        <v>-31.848615384615389</v>
      </c>
      <c r="Z729">
        <f t="shared" si="265"/>
        <v>-32.347230769230769</v>
      </c>
      <c r="BB729">
        <f t="shared" si="267"/>
        <v>1913.7083333332791</v>
      </c>
      <c r="BC729">
        <v>191309</v>
      </c>
      <c r="BD729">
        <v>0.76</v>
      </c>
      <c r="BE729">
        <f t="shared" si="266"/>
        <v>0.25333333333333335</v>
      </c>
    </row>
    <row r="730" spans="1:57">
      <c r="A730">
        <f t="shared" si="268"/>
        <v>1916</v>
      </c>
      <c r="B730" t="s">
        <v>6</v>
      </c>
      <c r="C730">
        <f t="shared" si="259"/>
        <v>1916.5416666666117</v>
      </c>
      <c r="D730">
        <f>'NOAA-AMO-Raw'!H$61</f>
        <v>-7.4999999999999997E-2</v>
      </c>
      <c r="K730">
        <f t="shared" si="255"/>
        <v>0</v>
      </c>
      <c r="N730">
        <f>[2]HadCRUT4!C731</f>
        <v>1910.5416666666117</v>
      </c>
      <c r="O730">
        <f>[2]HadCRUT4!D731</f>
        <v>-0.46700000000000003</v>
      </c>
      <c r="V730">
        <f t="shared" si="256"/>
        <v>-89.458333333388282</v>
      </c>
      <c r="W730">
        <f t="shared" si="257"/>
        <v>-31.817</v>
      </c>
      <c r="X730">
        <f t="shared" si="258"/>
        <v>-32.283999999999999</v>
      </c>
      <c r="Y730">
        <f t="shared" si="264"/>
        <v>-31.845615384615389</v>
      </c>
      <c r="Z730">
        <f t="shared" si="265"/>
        <v>-32.341230769230769</v>
      </c>
      <c r="BB730">
        <f t="shared" si="267"/>
        <v>1913.7916666666124</v>
      </c>
      <c r="BC730">
        <v>191310</v>
      </c>
      <c r="BD730">
        <v>0.4</v>
      </c>
      <c r="BE730">
        <f t="shared" si="266"/>
        <v>0.13333333333333333</v>
      </c>
    </row>
    <row r="731" spans="1:57">
      <c r="A731">
        <f t="shared" si="268"/>
        <v>1916</v>
      </c>
      <c r="B731" t="s">
        <v>7</v>
      </c>
      <c r="C731">
        <f t="shared" si="259"/>
        <v>1916.624999999945</v>
      </c>
      <c r="D731">
        <f>'NOAA-AMO-Raw'!I$61</f>
        <v>-1.6E-2</v>
      </c>
      <c r="K731">
        <f t="shared" si="255"/>
        <v>0</v>
      </c>
      <c r="N731">
        <f>[2]HadCRUT4!C732</f>
        <v>1910.624999999945</v>
      </c>
      <c r="O731">
        <f>[2]HadCRUT4!D732</f>
        <v>-0.438</v>
      </c>
      <c r="V731">
        <f t="shared" si="256"/>
        <v>-89.375000000055024</v>
      </c>
      <c r="W731">
        <f t="shared" si="257"/>
        <v>-31.788</v>
      </c>
      <c r="X731">
        <f t="shared" si="258"/>
        <v>-32.225999999999999</v>
      </c>
      <c r="Y731">
        <f t="shared" si="264"/>
        <v>-31.876923076923081</v>
      </c>
      <c r="Z731">
        <f t="shared" si="265"/>
        <v>-32.403846153846153</v>
      </c>
      <c r="BB731">
        <f t="shared" si="267"/>
        <v>1913.8749999999457</v>
      </c>
      <c r="BC731">
        <v>191311</v>
      </c>
      <c r="BD731">
        <v>0.44</v>
      </c>
      <c r="BE731">
        <f t="shared" si="266"/>
        <v>0.14666666666666667</v>
      </c>
    </row>
    <row r="732" spans="1:57">
      <c r="A732">
        <f t="shared" si="268"/>
        <v>1916</v>
      </c>
      <c r="B732" t="s">
        <v>8</v>
      </c>
      <c r="C732">
        <f t="shared" si="259"/>
        <v>1916.7083333332782</v>
      </c>
      <c r="D732">
        <f>'NOAA-AMO-Raw'!J$61</f>
        <v>-4.0000000000000001E-3</v>
      </c>
      <c r="K732">
        <f t="shared" si="255"/>
        <v>0</v>
      </c>
      <c r="N732">
        <f>[2]HadCRUT4!C733</f>
        <v>1910.7083333332782</v>
      </c>
      <c r="O732">
        <f>[2]HadCRUT4!D733</f>
        <v>-0.439</v>
      </c>
      <c r="V732">
        <f t="shared" si="256"/>
        <v>-89.291666666721767</v>
      </c>
      <c r="W732">
        <f t="shared" si="257"/>
        <v>-31.789000000000001</v>
      </c>
      <c r="X732">
        <f t="shared" si="258"/>
        <v>-32.228000000000002</v>
      </c>
      <c r="Y732">
        <f t="shared" si="264"/>
        <v>-31.890846153846155</v>
      </c>
      <c r="Z732">
        <f t="shared" si="265"/>
        <v>-32.431692307692302</v>
      </c>
      <c r="BB732">
        <f t="shared" si="267"/>
        <v>1913.9583333332789</v>
      </c>
      <c r="BC732">
        <v>191312</v>
      </c>
      <c r="BD732">
        <v>0.11</v>
      </c>
      <c r="BE732">
        <f t="shared" si="266"/>
        <v>3.6666666666666667E-2</v>
      </c>
    </row>
    <row r="733" spans="1:57">
      <c r="A733">
        <f t="shared" si="268"/>
        <v>1916</v>
      </c>
      <c r="B733" t="s">
        <v>9</v>
      </c>
      <c r="C733">
        <f t="shared" si="259"/>
        <v>1916.7916666666115</v>
      </c>
      <c r="D733">
        <f>'NOAA-AMO-Raw'!K$61</f>
        <v>-7.4999999999999997E-2</v>
      </c>
      <c r="K733">
        <f t="shared" si="255"/>
        <v>0</v>
      </c>
      <c r="N733">
        <f>[2]HadCRUT4!C734</f>
        <v>1910.7916666666115</v>
      </c>
      <c r="O733">
        <f>[2]HadCRUT4!D734</f>
        <v>-0.47899999999999998</v>
      </c>
      <c r="V733">
        <f t="shared" si="256"/>
        <v>-89.208333333388509</v>
      </c>
      <c r="W733">
        <f t="shared" si="257"/>
        <v>-31.829000000000001</v>
      </c>
      <c r="X733">
        <f t="shared" si="258"/>
        <v>-32.308</v>
      </c>
      <c r="Y733">
        <f t="shared" si="264"/>
        <v>-31.908615384615384</v>
      </c>
      <c r="Z733">
        <f t="shared" si="265"/>
        <v>-32.467230769230767</v>
      </c>
      <c r="BB733">
        <f t="shared" si="267"/>
        <v>1914.0416666666122</v>
      </c>
      <c r="BC733">
        <v>191401</v>
      </c>
      <c r="BD733">
        <v>-0.28000000000000003</v>
      </c>
      <c r="BE733">
        <f t="shared" si="266"/>
        <v>-9.3333333333333338E-2</v>
      </c>
    </row>
    <row r="734" spans="1:57">
      <c r="A734">
        <f t="shared" si="268"/>
        <v>1916</v>
      </c>
      <c r="B734" t="s">
        <v>10</v>
      </c>
      <c r="C734">
        <f t="shared" si="259"/>
        <v>1916.8749999999447</v>
      </c>
      <c r="D734">
        <f>'NOAA-AMO-Raw'!L$61</f>
        <v>-0.24</v>
      </c>
      <c r="K734">
        <f t="shared" ref="K734:K797" si="269">K733</f>
        <v>0</v>
      </c>
      <c r="N734">
        <f>[2]HadCRUT4!C735</f>
        <v>1910.8749999999447</v>
      </c>
      <c r="O734">
        <f>[2]HadCRUT4!D735</f>
        <v>-0.65200000000000002</v>
      </c>
      <c r="V734">
        <f t="shared" si="256"/>
        <v>-89.125000000055252</v>
      </c>
      <c r="W734">
        <f t="shared" si="257"/>
        <v>-32.002000000000002</v>
      </c>
      <c r="X734">
        <f t="shared" si="258"/>
        <v>-32.654000000000003</v>
      </c>
      <c r="Y734">
        <f t="shared" si="264"/>
        <v>-31.920153846153845</v>
      </c>
      <c r="Z734">
        <f t="shared" si="265"/>
        <v>-32.490307692307688</v>
      </c>
      <c r="BB734">
        <f t="shared" si="267"/>
        <v>1914.1249999999454</v>
      </c>
      <c r="BC734">
        <v>191402</v>
      </c>
      <c r="BD734">
        <v>-0.3</v>
      </c>
      <c r="BE734">
        <f t="shared" si="266"/>
        <v>-9.9999999999999992E-2</v>
      </c>
    </row>
    <row r="735" spans="1:57">
      <c r="A735">
        <f t="shared" si="268"/>
        <v>1916</v>
      </c>
      <c r="B735" t="s">
        <v>11</v>
      </c>
      <c r="C735">
        <f t="shared" si="259"/>
        <v>1916.958333333278</v>
      </c>
      <c r="D735">
        <f>'NOAA-AMO-Raw'!M$61</f>
        <v>-0.20799999999999999</v>
      </c>
      <c r="K735">
        <f t="shared" si="269"/>
        <v>0</v>
      </c>
      <c r="N735">
        <f>[2]HadCRUT4!C736</f>
        <v>1910.958333333278</v>
      </c>
      <c r="O735">
        <f>[2]HadCRUT4!D736</f>
        <v>-0.66600000000000004</v>
      </c>
      <c r="V735">
        <f t="shared" si="256"/>
        <v>-89.041666666721994</v>
      </c>
      <c r="W735">
        <f t="shared" si="257"/>
        <v>-32.015999999999998</v>
      </c>
      <c r="X735">
        <f t="shared" si="258"/>
        <v>-32.682000000000002</v>
      </c>
      <c r="Y735">
        <f t="shared" si="264"/>
        <v>-31.927769230769229</v>
      </c>
      <c r="Z735">
        <f t="shared" si="265"/>
        <v>-32.505538461538464</v>
      </c>
      <c r="BB735">
        <f t="shared" si="267"/>
        <v>1914.2083333332787</v>
      </c>
      <c r="BC735">
        <v>191403</v>
      </c>
      <c r="BD735">
        <v>0.04</v>
      </c>
      <c r="BE735">
        <f t="shared" si="266"/>
        <v>1.3333333333333334E-2</v>
      </c>
    </row>
    <row r="736" spans="1:57">
      <c r="A736">
        <f t="shared" si="268"/>
        <v>1917</v>
      </c>
      <c r="B736" t="s">
        <v>0</v>
      </c>
      <c r="C736">
        <f t="shared" si="259"/>
        <v>1917.0416666666113</v>
      </c>
      <c r="D736">
        <f>'NOAA-AMO-Raw'!B$62</f>
        <v>-0.29399999999999998</v>
      </c>
      <c r="K736">
        <f t="shared" si="269"/>
        <v>0</v>
      </c>
      <c r="N736">
        <f>[2]HadCRUT4!C737</f>
        <v>1911.0416666666113</v>
      </c>
      <c r="O736">
        <f>[2]HadCRUT4!D737</f>
        <v>-0.55000000000000004</v>
      </c>
      <c r="V736">
        <f t="shared" si="256"/>
        <v>-88.958333333388737</v>
      </c>
      <c r="W736">
        <f t="shared" si="257"/>
        <v>-31.900000000000002</v>
      </c>
      <c r="X736">
        <f t="shared" si="258"/>
        <v>-32.450000000000003</v>
      </c>
      <c r="Y736">
        <f t="shared" si="264"/>
        <v>-31.930230769230768</v>
      </c>
      <c r="Z736">
        <f t="shared" si="265"/>
        <v>-32.510461538461541</v>
      </c>
      <c r="BB736">
        <f t="shared" si="267"/>
        <v>1914.2916666666119</v>
      </c>
      <c r="BC736">
        <v>191404</v>
      </c>
      <c r="BD736">
        <v>0.82</v>
      </c>
      <c r="BE736">
        <f t="shared" si="266"/>
        <v>0.27333333333333332</v>
      </c>
    </row>
    <row r="737" spans="1:57">
      <c r="A737">
        <f t="shared" si="268"/>
        <v>1917</v>
      </c>
      <c r="B737" t="s">
        <v>1</v>
      </c>
      <c r="C737">
        <f t="shared" si="259"/>
        <v>1917.1249999999445</v>
      </c>
      <c r="D737">
        <f>'NOAA-AMO-Raw'!C$62</f>
        <v>-0.35</v>
      </c>
      <c r="K737">
        <f t="shared" si="269"/>
        <v>0</v>
      </c>
      <c r="N737">
        <f>[2]HadCRUT4!C738</f>
        <v>1911.1249999999445</v>
      </c>
      <c r="O737">
        <f>[2]HadCRUT4!D738</f>
        <v>-0.75800000000000001</v>
      </c>
      <c r="V737">
        <f t="shared" si="256"/>
        <v>-88.875000000055479</v>
      </c>
      <c r="W737">
        <f t="shared" si="257"/>
        <v>-32.108000000000004</v>
      </c>
      <c r="X737">
        <f t="shared" si="258"/>
        <v>-32.866</v>
      </c>
      <c r="Y737">
        <f t="shared" si="264"/>
        <v>-31.932769230769232</v>
      </c>
      <c r="Z737">
        <f t="shared" si="265"/>
        <v>-32.515538461538469</v>
      </c>
      <c r="BB737">
        <f t="shared" si="267"/>
        <v>1914.3749999999452</v>
      </c>
      <c r="BC737">
        <v>191405</v>
      </c>
      <c r="BD737">
        <v>0.47</v>
      </c>
      <c r="BE737">
        <f t="shared" si="266"/>
        <v>0.15666666666666665</v>
      </c>
    </row>
    <row r="738" spans="1:57">
      <c r="A738">
        <f t="shared" si="268"/>
        <v>1917</v>
      </c>
      <c r="B738" t="s">
        <v>2</v>
      </c>
      <c r="C738">
        <f t="shared" si="259"/>
        <v>1917.2083333332778</v>
      </c>
      <c r="D738">
        <f>'NOAA-AMO-Raw'!D$62</f>
        <v>-0.40100000000000002</v>
      </c>
      <c r="K738">
        <f t="shared" si="269"/>
        <v>0</v>
      </c>
      <c r="N738">
        <f>[2]HadCRUT4!C739</f>
        <v>1911.2083333332778</v>
      </c>
      <c r="O738">
        <f>[2]HadCRUT4!D739</f>
        <v>-0.69399999999999995</v>
      </c>
      <c r="V738">
        <f t="shared" si="256"/>
        <v>-88.791666666722222</v>
      </c>
      <c r="W738">
        <f t="shared" si="257"/>
        <v>-32.044000000000004</v>
      </c>
      <c r="X738">
        <f t="shared" si="258"/>
        <v>-32.738</v>
      </c>
      <c r="Y738">
        <f t="shared" si="264"/>
        <v>-31.938307692307696</v>
      </c>
      <c r="Z738">
        <f t="shared" si="265"/>
        <v>-32.52661538461539</v>
      </c>
      <c r="BB738">
        <f t="shared" si="267"/>
        <v>1914.4583333332785</v>
      </c>
      <c r="BC738">
        <v>191406</v>
      </c>
      <c r="BD738">
        <v>-0.83</v>
      </c>
      <c r="BE738">
        <f t="shared" si="266"/>
        <v>-0.27666666666666667</v>
      </c>
    </row>
    <row r="739" spans="1:57">
      <c r="A739">
        <f t="shared" si="268"/>
        <v>1917</v>
      </c>
      <c r="B739" t="s">
        <v>3</v>
      </c>
      <c r="C739">
        <f t="shared" si="259"/>
        <v>1917.291666666611</v>
      </c>
      <c r="D739">
        <f>'NOAA-AMO-Raw'!E$62</f>
        <v>-0.30599999999999999</v>
      </c>
      <c r="K739">
        <f t="shared" si="269"/>
        <v>0</v>
      </c>
      <c r="N739">
        <f>[2]HadCRUT4!C740</f>
        <v>1911.291666666611</v>
      </c>
      <c r="O739">
        <f>[2]HadCRUT4!D740</f>
        <v>-0.71499999999999997</v>
      </c>
      <c r="V739">
        <f t="shared" si="256"/>
        <v>-88.708333333388964</v>
      </c>
      <c r="W739">
        <f t="shared" si="257"/>
        <v>-32.065000000000005</v>
      </c>
      <c r="X739">
        <f t="shared" si="258"/>
        <v>-32.78</v>
      </c>
      <c r="Y739">
        <f t="shared" si="264"/>
        <v>-31.940230769230773</v>
      </c>
      <c r="Z739">
        <f t="shared" si="265"/>
        <v>-32.530461538461537</v>
      </c>
      <c r="BB739">
        <f t="shared" si="267"/>
        <v>1914.5416666666117</v>
      </c>
      <c r="BC739">
        <v>191407</v>
      </c>
      <c r="BD739">
        <v>-1.01</v>
      </c>
      <c r="BE739">
        <f t="shared" si="266"/>
        <v>-0.33666666666666667</v>
      </c>
    </row>
    <row r="740" spans="1:57">
      <c r="A740">
        <f t="shared" si="268"/>
        <v>1917</v>
      </c>
      <c r="B740" t="s">
        <v>4</v>
      </c>
      <c r="C740">
        <f t="shared" si="259"/>
        <v>1917.3749999999443</v>
      </c>
      <c r="D740">
        <f>'NOAA-AMO-Raw'!F$62</f>
        <v>-0.253</v>
      </c>
      <c r="K740">
        <f t="shared" si="269"/>
        <v>0</v>
      </c>
      <c r="N740">
        <f>[2]HadCRUT4!C741</f>
        <v>1911.3749999999443</v>
      </c>
      <c r="O740">
        <f>[2]HadCRUT4!D741</f>
        <v>-0.6</v>
      </c>
      <c r="V740">
        <f t="shared" si="256"/>
        <v>-88.625000000055707</v>
      </c>
      <c r="W740">
        <f t="shared" si="257"/>
        <v>-31.950000000000003</v>
      </c>
      <c r="X740">
        <f t="shared" si="258"/>
        <v>-32.550000000000004</v>
      </c>
      <c r="Y740">
        <f t="shared" si="264"/>
        <v>-31.932076923076927</v>
      </c>
      <c r="Z740">
        <f t="shared" si="265"/>
        <v>-32.514153846153853</v>
      </c>
      <c r="BB740">
        <f t="shared" si="267"/>
        <v>1914.624999999945</v>
      </c>
      <c r="BC740">
        <v>191408</v>
      </c>
      <c r="BD740">
        <v>-0.97</v>
      </c>
      <c r="BE740">
        <f t="shared" si="266"/>
        <v>-0.32333333333333331</v>
      </c>
    </row>
    <row r="741" spans="1:57">
      <c r="A741">
        <f t="shared" si="268"/>
        <v>1917</v>
      </c>
      <c r="B741" t="s">
        <v>5</v>
      </c>
      <c r="C741">
        <f t="shared" si="259"/>
        <v>1917.4583333332776</v>
      </c>
      <c r="D741">
        <f>'NOAA-AMO-Raw'!G$62</f>
        <v>-0.152</v>
      </c>
      <c r="K741">
        <f t="shared" si="269"/>
        <v>0</v>
      </c>
      <c r="N741">
        <f>[2]HadCRUT4!C742</f>
        <v>1911.4583333332776</v>
      </c>
      <c r="O741">
        <f>[2]HadCRUT4!D742</f>
        <v>-0.56899999999999995</v>
      </c>
      <c r="V741">
        <f t="shared" si="256"/>
        <v>-88.541666666722449</v>
      </c>
      <c r="W741">
        <f t="shared" si="257"/>
        <v>-31.919</v>
      </c>
      <c r="X741">
        <f t="shared" si="258"/>
        <v>-32.488</v>
      </c>
      <c r="Y741">
        <f t="shared" si="264"/>
        <v>-31.904384615384625</v>
      </c>
      <c r="Z741">
        <f t="shared" si="265"/>
        <v>-32.458769230769242</v>
      </c>
      <c r="BB741">
        <f t="shared" si="267"/>
        <v>1914.7083333332782</v>
      </c>
      <c r="BC741">
        <v>191409</v>
      </c>
      <c r="BD741">
        <v>-1.17</v>
      </c>
      <c r="BE741">
        <f t="shared" si="266"/>
        <v>-0.38999999999999996</v>
      </c>
    </row>
    <row r="742" spans="1:57">
      <c r="A742">
        <f t="shared" si="268"/>
        <v>1917</v>
      </c>
      <c r="B742" t="s">
        <v>6</v>
      </c>
      <c r="C742">
        <f t="shared" si="259"/>
        <v>1917.5416666666108</v>
      </c>
      <c r="D742">
        <f>'NOAA-AMO-Raw'!H$62</f>
        <v>-0.20899999999999999</v>
      </c>
      <c r="K742">
        <f t="shared" si="269"/>
        <v>0</v>
      </c>
      <c r="N742">
        <f>[2]HadCRUT4!C743</f>
        <v>1911.5416666666108</v>
      </c>
      <c r="O742">
        <f>[2]HadCRUT4!D743</f>
        <v>-0.51600000000000001</v>
      </c>
      <c r="V742">
        <f t="shared" si="256"/>
        <v>-88.458333333389191</v>
      </c>
      <c r="W742">
        <f t="shared" si="257"/>
        <v>-31.866</v>
      </c>
      <c r="X742">
        <f t="shared" si="258"/>
        <v>-32.382000000000005</v>
      </c>
      <c r="Y742">
        <f t="shared" si="264"/>
        <v>-31.880923076923082</v>
      </c>
      <c r="Z742">
        <f t="shared" si="265"/>
        <v>-32.411846153846163</v>
      </c>
      <c r="BB742">
        <f t="shared" si="267"/>
        <v>1914.7916666666115</v>
      </c>
      <c r="BC742">
        <v>191410</v>
      </c>
      <c r="BD742">
        <v>-0.74</v>
      </c>
      <c r="BE742">
        <f t="shared" si="266"/>
        <v>-0.24666666666666667</v>
      </c>
    </row>
    <row r="743" spans="1:57">
      <c r="A743">
        <f t="shared" si="268"/>
        <v>1917</v>
      </c>
      <c r="B743" t="s">
        <v>7</v>
      </c>
      <c r="C743">
        <f t="shared" si="259"/>
        <v>1917.6249999999441</v>
      </c>
      <c r="D743">
        <f>'NOAA-AMO-Raw'!I$62</f>
        <v>-0.192</v>
      </c>
      <c r="K743">
        <f t="shared" si="269"/>
        <v>0</v>
      </c>
      <c r="N743">
        <f>[2]HadCRUT4!C744</f>
        <v>1911.6249999999441</v>
      </c>
      <c r="O743">
        <f>[2]HadCRUT4!D744</f>
        <v>-0.5</v>
      </c>
      <c r="V743">
        <f t="shared" si="256"/>
        <v>-88.375000000055934</v>
      </c>
      <c r="W743">
        <f t="shared" si="257"/>
        <v>-31.85</v>
      </c>
      <c r="X743">
        <f t="shared" si="258"/>
        <v>-32.35</v>
      </c>
      <c r="Y743">
        <f t="shared" si="264"/>
        <v>-31.861076923076929</v>
      </c>
      <c r="Z743">
        <f t="shared" si="265"/>
        <v>-32.37215384615385</v>
      </c>
      <c r="BB743">
        <f t="shared" si="267"/>
        <v>1914.8749999999447</v>
      </c>
      <c r="BC743">
        <v>191411</v>
      </c>
      <c r="BD743">
        <v>-0.35</v>
      </c>
      <c r="BE743">
        <f t="shared" si="266"/>
        <v>-0.11666666666666665</v>
      </c>
    </row>
    <row r="744" spans="1:57">
      <c r="A744">
        <f t="shared" si="268"/>
        <v>1917</v>
      </c>
      <c r="B744" t="s">
        <v>8</v>
      </c>
      <c r="C744">
        <f t="shared" si="259"/>
        <v>1917.7083333332773</v>
      </c>
      <c r="D744">
        <f>'NOAA-AMO-Raw'!J$62</f>
        <v>-0.28199999999999997</v>
      </c>
      <c r="K744">
        <f t="shared" si="269"/>
        <v>0</v>
      </c>
      <c r="N744">
        <f>[2]HadCRUT4!C745</f>
        <v>1911.7083333332773</v>
      </c>
      <c r="O744">
        <f>[2]HadCRUT4!D745</f>
        <v>-0.51</v>
      </c>
      <c r="V744">
        <f t="shared" si="256"/>
        <v>-88.291666666722676</v>
      </c>
      <c r="W744">
        <f t="shared" si="257"/>
        <v>-31.860000000000003</v>
      </c>
      <c r="X744">
        <f t="shared" si="258"/>
        <v>-32.370000000000005</v>
      </c>
      <c r="Y744">
        <f t="shared" si="264"/>
        <v>-31.832076923076922</v>
      </c>
      <c r="Z744">
        <f t="shared" si="265"/>
        <v>-32.314153846153857</v>
      </c>
      <c r="BB744">
        <f t="shared" si="267"/>
        <v>1914.958333333278</v>
      </c>
      <c r="BC744">
        <v>191412</v>
      </c>
      <c r="BD744">
        <v>-7.0000000000000007E-2</v>
      </c>
      <c r="BE744">
        <f t="shared" si="266"/>
        <v>-2.3333333333333334E-2</v>
      </c>
    </row>
    <row r="745" spans="1:57">
      <c r="A745">
        <f t="shared" si="268"/>
        <v>1917</v>
      </c>
      <c r="B745" t="s">
        <v>9</v>
      </c>
      <c r="C745">
        <f t="shared" si="259"/>
        <v>1917.7916666666106</v>
      </c>
      <c r="D745">
        <f>'NOAA-AMO-Raw'!K$62</f>
        <v>-0.34100000000000003</v>
      </c>
      <c r="K745">
        <f t="shared" si="269"/>
        <v>0</v>
      </c>
      <c r="N745">
        <f>[2]HadCRUT4!C746</f>
        <v>1911.7916666666106</v>
      </c>
      <c r="O745">
        <f>[2]HadCRUT4!D746</f>
        <v>-0.46400000000000002</v>
      </c>
      <c r="V745">
        <f t="shared" si="256"/>
        <v>-88.208333333389419</v>
      </c>
      <c r="W745">
        <f t="shared" si="257"/>
        <v>-31.814</v>
      </c>
      <c r="X745">
        <f t="shared" si="258"/>
        <v>-32.277999999999999</v>
      </c>
      <c r="Y745">
        <f t="shared" si="264"/>
        <v>-31.80469230769231</v>
      </c>
      <c r="Z745">
        <f t="shared" si="265"/>
        <v>-32.259384615384619</v>
      </c>
      <c r="BB745">
        <f t="shared" si="267"/>
        <v>1915.0416666666113</v>
      </c>
      <c r="BC745">
        <v>191501</v>
      </c>
      <c r="BD745">
        <v>-0.42</v>
      </c>
      <c r="BE745">
        <f t="shared" si="266"/>
        <v>-0.13999999999999999</v>
      </c>
    </row>
    <row r="746" spans="1:57">
      <c r="A746">
        <f t="shared" si="268"/>
        <v>1917</v>
      </c>
      <c r="B746" t="s">
        <v>10</v>
      </c>
      <c r="C746">
        <f t="shared" si="259"/>
        <v>1917.8749999999438</v>
      </c>
      <c r="D746">
        <f>'NOAA-AMO-Raw'!L$62</f>
        <v>-0.31900000000000001</v>
      </c>
      <c r="K746">
        <f t="shared" si="269"/>
        <v>0</v>
      </c>
      <c r="N746">
        <f>[2]HadCRUT4!C747</f>
        <v>1911.8749999999438</v>
      </c>
      <c r="O746">
        <f>[2]HadCRUT4!D747</f>
        <v>-0.373</v>
      </c>
      <c r="V746">
        <f t="shared" si="256"/>
        <v>-88.125000000056161</v>
      </c>
      <c r="W746">
        <f t="shared" si="257"/>
        <v>-31.723000000000003</v>
      </c>
      <c r="X746">
        <f t="shared" si="258"/>
        <v>-32.096000000000004</v>
      </c>
      <c r="Y746">
        <f t="shared" si="264"/>
        <v>-31.778538461538464</v>
      </c>
      <c r="Z746">
        <f t="shared" si="265"/>
        <v>-32.207076923076933</v>
      </c>
      <c r="BB746">
        <f t="shared" si="267"/>
        <v>1915.1249999999445</v>
      </c>
      <c r="BC746">
        <v>191502</v>
      </c>
      <c r="BD746">
        <v>-0.53</v>
      </c>
      <c r="BE746">
        <f t="shared" si="266"/>
        <v>-0.17666666666666667</v>
      </c>
    </row>
    <row r="747" spans="1:57">
      <c r="A747">
        <f t="shared" si="268"/>
        <v>1917</v>
      </c>
      <c r="B747" t="s">
        <v>11</v>
      </c>
      <c r="C747">
        <f t="shared" si="259"/>
        <v>1917.9583333332771</v>
      </c>
      <c r="D747">
        <f>'NOAA-AMO-Raw'!M$62</f>
        <v>-0.25900000000000001</v>
      </c>
      <c r="K747">
        <f t="shared" si="269"/>
        <v>0</v>
      </c>
      <c r="N747">
        <f>[2]HadCRUT4!C748</f>
        <v>1911.9583333332771</v>
      </c>
      <c r="O747">
        <f>[2]HadCRUT4!D748</f>
        <v>-0.29199999999999998</v>
      </c>
      <c r="V747">
        <f t="shared" si="256"/>
        <v>-88.041666666722904</v>
      </c>
      <c r="W747">
        <f t="shared" si="257"/>
        <v>-31.642000000000003</v>
      </c>
      <c r="X747">
        <f t="shared" si="258"/>
        <v>-31.934000000000001</v>
      </c>
      <c r="Y747">
        <f t="shared" si="264"/>
        <v>-31.756538461538465</v>
      </c>
      <c r="Z747">
        <f t="shared" si="265"/>
        <v>-32.163076923076929</v>
      </c>
      <c r="BB747">
        <f t="shared" si="267"/>
        <v>1915.2083333332778</v>
      </c>
      <c r="BC747">
        <v>191503</v>
      </c>
      <c r="BD747">
        <v>0.35</v>
      </c>
      <c r="BE747">
        <f t="shared" si="266"/>
        <v>0.11666666666666665</v>
      </c>
    </row>
    <row r="748" spans="1:57">
      <c r="A748">
        <f t="shared" si="268"/>
        <v>1918</v>
      </c>
      <c r="B748" t="s">
        <v>0</v>
      </c>
      <c r="C748">
        <f t="shared" si="259"/>
        <v>1918.0416666666104</v>
      </c>
      <c r="D748">
        <f>'NOAA-AMO-Raw'!B$63</f>
        <v>-0.10100000000000001</v>
      </c>
      <c r="K748">
        <f t="shared" si="269"/>
        <v>0</v>
      </c>
      <c r="N748">
        <f>[2]HadCRUT4!C749</f>
        <v>1912.0416666666104</v>
      </c>
      <c r="O748">
        <f>[2]HadCRUT4!D749</f>
        <v>-0.36099999999999999</v>
      </c>
      <c r="V748">
        <f t="shared" si="256"/>
        <v>-87.958333333389646</v>
      </c>
      <c r="W748">
        <f t="shared" si="257"/>
        <v>-31.711000000000002</v>
      </c>
      <c r="X748">
        <f t="shared" si="258"/>
        <v>-32.072000000000003</v>
      </c>
      <c r="Y748">
        <f t="shared" si="264"/>
        <v>-31.747846153846158</v>
      </c>
      <c r="Z748">
        <f t="shared" si="265"/>
        <v>-32.145692307692315</v>
      </c>
      <c r="BB748">
        <f t="shared" si="267"/>
        <v>1915.291666666611</v>
      </c>
      <c r="BC748">
        <v>191504</v>
      </c>
      <c r="BD748">
        <v>1.26</v>
      </c>
      <c r="BE748">
        <f t="shared" si="266"/>
        <v>0.42</v>
      </c>
    </row>
    <row r="749" spans="1:57">
      <c r="A749">
        <f t="shared" si="268"/>
        <v>1918</v>
      </c>
      <c r="B749" t="s">
        <v>1</v>
      </c>
      <c r="C749">
        <f t="shared" si="259"/>
        <v>1918.1249999999436</v>
      </c>
      <c r="D749">
        <f>'NOAA-AMO-Raw'!C$63</f>
        <v>-0.17499999999999999</v>
      </c>
      <c r="K749">
        <f t="shared" si="269"/>
        <v>0</v>
      </c>
      <c r="N749">
        <f>[2]HadCRUT4!C750</f>
        <v>1912.1249999999436</v>
      </c>
      <c r="O749">
        <f>[2]HadCRUT4!D750</f>
        <v>-0.29199999999999998</v>
      </c>
      <c r="V749">
        <f t="shared" si="256"/>
        <v>-87.875000000056389</v>
      </c>
      <c r="W749">
        <f t="shared" si="257"/>
        <v>-31.642000000000003</v>
      </c>
      <c r="X749">
        <f t="shared" si="258"/>
        <v>-31.934000000000001</v>
      </c>
      <c r="Y749">
        <f t="shared" si="264"/>
        <v>-31.751307692307691</v>
      </c>
      <c r="Z749">
        <f t="shared" si="265"/>
        <v>-32.152615384615387</v>
      </c>
      <c r="BB749">
        <f t="shared" si="267"/>
        <v>1915.3749999999443</v>
      </c>
      <c r="BC749">
        <v>191505</v>
      </c>
      <c r="BD749">
        <v>1.54</v>
      </c>
      <c r="BE749">
        <f t="shared" si="266"/>
        <v>0.51333333333333331</v>
      </c>
    </row>
    <row r="750" spans="1:57">
      <c r="A750">
        <f t="shared" si="268"/>
        <v>1918</v>
      </c>
      <c r="B750" t="s">
        <v>2</v>
      </c>
      <c r="C750">
        <f t="shared" si="259"/>
        <v>1918.2083333332769</v>
      </c>
      <c r="D750">
        <f>'NOAA-AMO-Raw'!D$63</f>
        <v>-0.11700000000000001</v>
      </c>
      <c r="K750">
        <f t="shared" si="269"/>
        <v>0</v>
      </c>
      <c r="N750">
        <f>[2]HadCRUT4!C751</f>
        <v>1912.2083333332769</v>
      </c>
      <c r="O750">
        <f>[2]HadCRUT4!D751</f>
        <v>-0.38100000000000001</v>
      </c>
      <c r="V750">
        <f t="shared" si="256"/>
        <v>-87.791666666723131</v>
      </c>
      <c r="W750">
        <f t="shared" si="257"/>
        <v>-31.731000000000002</v>
      </c>
      <c r="X750">
        <f t="shared" si="258"/>
        <v>-32.112000000000002</v>
      </c>
      <c r="Y750">
        <f t="shared" si="264"/>
        <v>-31.755769230769236</v>
      </c>
      <c r="Z750">
        <f t="shared" si="265"/>
        <v>-32.161538461538463</v>
      </c>
      <c r="BB750">
        <f t="shared" si="267"/>
        <v>1915.4583333332776</v>
      </c>
      <c r="BC750">
        <v>191506</v>
      </c>
      <c r="BD750">
        <v>1.53</v>
      </c>
      <c r="BE750">
        <f t="shared" si="266"/>
        <v>0.51</v>
      </c>
    </row>
    <row r="751" spans="1:57">
      <c r="A751">
        <f t="shared" si="268"/>
        <v>1918</v>
      </c>
      <c r="B751" t="s">
        <v>3</v>
      </c>
      <c r="C751">
        <f t="shared" si="259"/>
        <v>1918.2916666666101</v>
      </c>
      <c r="D751">
        <f>'NOAA-AMO-Raw'!E$63</f>
        <v>-0.17799999999999999</v>
      </c>
      <c r="K751">
        <f t="shared" si="269"/>
        <v>0</v>
      </c>
      <c r="N751">
        <f>[2]HadCRUT4!C752</f>
        <v>1912.2916666666101</v>
      </c>
      <c r="O751">
        <f>[2]HadCRUT4!D752</f>
        <v>-0.33800000000000002</v>
      </c>
      <c r="V751">
        <f t="shared" si="256"/>
        <v>-87.708333333389874</v>
      </c>
      <c r="W751">
        <f t="shared" si="257"/>
        <v>-31.688000000000002</v>
      </c>
      <c r="X751">
        <f t="shared" si="258"/>
        <v>-32.026000000000003</v>
      </c>
      <c r="Y751">
        <f t="shared" si="264"/>
        <v>-31.765692307692309</v>
      </c>
      <c r="Z751">
        <f t="shared" si="265"/>
        <v>-32.181384615384616</v>
      </c>
      <c r="BB751">
        <f t="shared" si="267"/>
        <v>1915.5416666666108</v>
      </c>
      <c r="BC751">
        <v>191507</v>
      </c>
      <c r="BD751">
        <v>1.24</v>
      </c>
      <c r="BE751">
        <f t="shared" si="266"/>
        <v>0.41333333333333333</v>
      </c>
    </row>
    <row r="752" spans="1:57">
      <c r="A752">
        <f t="shared" si="268"/>
        <v>1918</v>
      </c>
      <c r="B752" t="s">
        <v>4</v>
      </c>
      <c r="C752">
        <f t="shared" si="259"/>
        <v>1918.3749999999434</v>
      </c>
      <c r="D752">
        <f>'NOAA-AMO-Raw'!F$63</f>
        <v>-0.23799999999999999</v>
      </c>
      <c r="K752">
        <f t="shared" si="269"/>
        <v>0</v>
      </c>
      <c r="N752">
        <f>[2]HadCRUT4!C753</f>
        <v>1912.3749999999434</v>
      </c>
      <c r="O752">
        <f>[2]HadCRUT4!D753</f>
        <v>-0.375</v>
      </c>
      <c r="V752">
        <f t="shared" si="256"/>
        <v>-87.625000000056616</v>
      </c>
      <c r="W752">
        <f t="shared" si="257"/>
        <v>-31.725000000000001</v>
      </c>
      <c r="X752">
        <f t="shared" si="258"/>
        <v>-32.1</v>
      </c>
      <c r="Y752">
        <f t="shared" si="264"/>
        <v>-31.769692307692306</v>
      </c>
      <c r="Z752">
        <f t="shared" si="265"/>
        <v>-32.189384615384611</v>
      </c>
      <c r="BB752">
        <f t="shared" si="267"/>
        <v>1915.6249999999441</v>
      </c>
      <c r="BC752">
        <v>191508</v>
      </c>
      <c r="BD752">
        <v>0.5</v>
      </c>
      <c r="BE752">
        <f t="shared" si="266"/>
        <v>0.16666666666666666</v>
      </c>
    </row>
    <row r="753" spans="1:57">
      <c r="A753">
        <f t="shared" si="268"/>
        <v>1918</v>
      </c>
      <c r="B753" t="s">
        <v>5</v>
      </c>
      <c r="C753">
        <f t="shared" si="259"/>
        <v>1918.4583333332766</v>
      </c>
      <c r="D753">
        <f>'NOAA-AMO-Raw'!G$63</f>
        <v>-0.41899999999999998</v>
      </c>
      <c r="K753">
        <f t="shared" si="269"/>
        <v>0</v>
      </c>
      <c r="N753">
        <f>[2]HadCRUT4!C754</f>
        <v>1912.4583333332766</v>
      </c>
      <c r="O753">
        <f>[2]HadCRUT4!D754</f>
        <v>-0.314</v>
      </c>
      <c r="V753">
        <f t="shared" si="256"/>
        <v>-87.541666666723359</v>
      </c>
      <c r="W753">
        <f t="shared" si="257"/>
        <v>-31.664000000000001</v>
      </c>
      <c r="X753">
        <f t="shared" si="258"/>
        <v>-31.978000000000002</v>
      </c>
      <c r="Y753">
        <f t="shared" si="264"/>
        <v>-31.77807692307692</v>
      </c>
      <c r="Z753">
        <f t="shared" si="265"/>
        <v>-32.206153846153846</v>
      </c>
      <c r="BB753">
        <f t="shared" si="267"/>
        <v>1915.7083333332773</v>
      </c>
      <c r="BC753">
        <v>191509</v>
      </c>
      <c r="BD753">
        <v>-0.08</v>
      </c>
      <c r="BE753">
        <f t="shared" si="266"/>
        <v>-2.6666666666666668E-2</v>
      </c>
    </row>
    <row r="754" spans="1:57">
      <c r="A754">
        <f t="shared" si="268"/>
        <v>1918</v>
      </c>
      <c r="B754" t="s">
        <v>6</v>
      </c>
      <c r="C754">
        <f t="shared" si="259"/>
        <v>1918.5416666666099</v>
      </c>
      <c r="D754">
        <f>'NOAA-AMO-Raw'!H$63</f>
        <v>-0.36699999999999999</v>
      </c>
      <c r="K754">
        <f t="shared" si="269"/>
        <v>0</v>
      </c>
      <c r="N754">
        <f>[2]HadCRUT4!C755</f>
        <v>1912.5416666666099</v>
      </c>
      <c r="O754">
        <f>[2]HadCRUT4!D755</f>
        <v>-0.45600000000000002</v>
      </c>
      <c r="V754">
        <f t="shared" si="256"/>
        <v>-87.458333333390101</v>
      </c>
      <c r="W754">
        <f t="shared" si="257"/>
        <v>-31.806000000000001</v>
      </c>
      <c r="X754">
        <f t="shared" si="258"/>
        <v>-32.262</v>
      </c>
      <c r="Y754">
        <f t="shared" si="264"/>
        <v>-31.790538461538457</v>
      </c>
      <c r="Z754">
        <f t="shared" si="265"/>
        <v>-32.231076923076927</v>
      </c>
      <c r="BB754">
        <f t="shared" si="267"/>
        <v>1915.7916666666106</v>
      </c>
      <c r="BC754">
        <v>191510</v>
      </c>
      <c r="BD754">
        <v>-1.51</v>
      </c>
      <c r="BE754">
        <f t="shared" si="266"/>
        <v>-0.5033333333333333</v>
      </c>
    </row>
    <row r="755" spans="1:57">
      <c r="A755">
        <f t="shared" si="268"/>
        <v>1918</v>
      </c>
      <c r="B755" t="s">
        <v>7</v>
      </c>
      <c r="C755">
        <f t="shared" si="259"/>
        <v>1918.6249999999432</v>
      </c>
      <c r="D755">
        <f>'NOAA-AMO-Raw'!I$63</f>
        <v>-0.39</v>
      </c>
      <c r="K755">
        <f t="shared" si="269"/>
        <v>0</v>
      </c>
      <c r="N755">
        <f>[2]HadCRUT4!C756</f>
        <v>1912.6249999999432</v>
      </c>
      <c r="O755">
        <f>[2]HadCRUT4!D756</f>
        <v>-0.56100000000000005</v>
      </c>
      <c r="V755">
        <f t="shared" si="256"/>
        <v>-87.375000000056843</v>
      </c>
      <c r="W755">
        <f t="shared" si="257"/>
        <v>-31.911000000000001</v>
      </c>
      <c r="X755">
        <f t="shared" si="258"/>
        <v>-32.472000000000001</v>
      </c>
      <c r="Y755">
        <f t="shared" si="264"/>
        <v>-31.801615384615381</v>
      </c>
      <c r="Z755">
        <f t="shared" si="265"/>
        <v>-32.253230769230768</v>
      </c>
      <c r="BB755">
        <f t="shared" si="267"/>
        <v>1915.8749999999438</v>
      </c>
      <c r="BC755">
        <v>191511</v>
      </c>
      <c r="BD755">
        <v>-1.45</v>
      </c>
      <c r="BE755">
        <f t="shared" si="266"/>
        <v>-0.48333333333333334</v>
      </c>
    </row>
    <row r="756" spans="1:57">
      <c r="A756">
        <f t="shared" si="268"/>
        <v>1918</v>
      </c>
      <c r="B756" t="s">
        <v>8</v>
      </c>
      <c r="C756">
        <f t="shared" si="259"/>
        <v>1918.7083333332764</v>
      </c>
      <c r="D756">
        <f>'NOAA-AMO-Raw'!J$63</f>
        <v>-0.36499999999999999</v>
      </c>
      <c r="K756">
        <f t="shared" si="269"/>
        <v>0</v>
      </c>
      <c r="N756">
        <f>[2]HadCRUT4!C757</f>
        <v>1912.7083333332764</v>
      </c>
      <c r="O756">
        <f>[2]HadCRUT4!D757</f>
        <v>-0.55800000000000005</v>
      </c>
      <c r="V756">
        <f t="shared" si="256"/>
        <v>-87.291666666723586</v>
      </c>
      <c r="W756">
        <f t="shared" si="257"/>
        <v>-31.908000000000001</v>
      </c>
      <c r="X756">
        <f t="shared" si="258"/>
        <v>-32.466000000000001</v>
      </c>
      <c r="Y756">
        <f t="shared" si="264"/>
        <v>-31.820461538461537</v>
      </c>
      <c r="Z756">
        <f t="shared" si="265"/>
        <v>-32.290923076923079</v>
      </c>
      <c r="BB756">
        <f t="shared" si="267"/>
        <v>1915.9583333332771</v>
      </c>
      <c r="BC756">
        <v>191512</v>
      </c>
      <c r="BD756">
        <v>-0.82</v>
      </c>
      <c r="BE756">
        <f t="shared" si="266"/>
        <v>-0.27333333333333332</v>
      </c>
    </row>
    <row r="757" spans="1:57">
      <c r="A757">
        <f t="shared" si="268"/>
        <v>1918</v>
      </c>
      <c r="B757" t="s">
        <v>9</v>
      </c>
      <c r="C757">
        <f t="shared" si="259"/>
        <v>1918.7916666666097</v>
      </c>
      <c r="D757">
        <f>'NOAA-AMO-Raw'!K$63</f>
        <v>-0.25800000000000001</v>
      </c>
      <c r="K757">
        <f t="shared" si="269"/>
        <v>0</v>
      </c>
      <c r="N757">
        <f>[2]HadCRUT4!C758</f>
        <v>1912.7916666666097</v>
      </c>
      <c r="O757">
        <f>[2]HadCRUT4!D758</f>
        <v>-0.63900000000000001</v>
      </c>
      <c r="V757">
        <f t="shared" si="256"/>
        <v>-87.208333333390328</v>
      </c>
      <c r="W757">
        <f t="shared" si="257"/>
        <v>-31.989000000000001</v>
      </c>
      <c r="X757">
        <f t="shared" si="258"/>
        <v>-32.628</v>
      </c>
      <c r="Y757">
        <f t="shared" si="264"/>
        <v>-31.824384615384613</v>
      </c>
      <c r="Z757">
        <f t="shared" si="265"/>
        <v>-32.298769230769231</v>
      </c>
      <c r="BB757">
        <f t="shared" si="267"/>
        <v>1916.0416666666104</v>
      </c>
      <c r="BC757">
        <v>191601</v>
      </c>
      <c r="BD757">
        <v>-1.56</v>
      </c>
      <c r="BE757">
        <f t="shared" si="266"/>
        <v>-0.52</v>
      </c>
    </row>
    <row r="758" spans="1:57">
      <c r="A758">
        <f t="shared" si="268"/>
        <v>1918</v>
      </c>
      <c r="B758" t="s">
        <v>10</v>
      </c>
      <c r="C758">
        <f t="shared" si="259"/>
        <v>1918.8749999999429</v>
      </c>
      <c r="D758">
        <f>'NOAA-AMO-Raw'!L$63</f>
        <v>-0.29899999999999999</v>
      </c>
      <c r="K758">
        <f t="shared" si="269"/>
        <v>0</v>
      </c>
      <c r="N758">
        <f>[2]HadCRUT4!C759</f>
        <v>1912.8749999999429</v>
      </c>
      <c r="O758">
        <f>[2]HadCRUT4!D759</f>
        <v>-0.51600000000000001</v>
      </c>
      <c r="V758">
        <f t="shared" si="256"/>
        <v>-87.125000000057071</v>
      </c>
      <c r="W758">
        <f t="shared" si="257"/>
        <v>-31.866</v>
      </c>
      <c r="X758">
        <f t="shared" si="258"/>
        <v>-32.382000000000005</v>
      </c>
      <c r="Y758">
        <f t="shared" si="264"/>
        <v>-31.837615384615386</v>
      </c>
      <c r="Z758">
        <f t="shared" si="265"/>
        <v>-32.325230769230771</v>
      </c>
      <c r="BB758">
        <f t="shared" si="267"/>
        <v>1916.1249999999436</v>
      </c>
      <c r="BC758">
        <v>191602</v>
      </c>
      <c r="BD758">
        <v>-1.55</v>
      </c>
      <c r="BE758">
        <f t="shared" si="266"/>
        <v>-0.51666666666666672</v>
      </c>
    </row>
    <row r="759" spans="1:57">
      <c r="A759">
        <f t="shared" si="268"/>
        <v>1918</v>
      </c>
      <c r="B759" t="s">
        <v>11</v>
      </c>
      <c r="C759">
        <f t="shared" si="259"/>
        <v>1918.9583333332762</v>
      </c>
      <c r="D759">
        <f>'NOAA-AMO-Raw'!M$63</f>
        <v>-0.224</v>
      </c>
      <c r="K759">
        <f t="shared" si="269"/>
        <v>0</v>
      </c>
      <c r="N759">
        <f>[2]HadCRUT4!C760</f>
        <v>1912.9583333332762</v>
      </c>
      <c r="O759">
        <f>[2]HadCRUT4!D760</f>
        <v>-0.48199999999999998</v>
      </c>
      <c r="V759">
        <f t="shared" si="256"/>
        <v>-87.041666666723813</v>
      </c>
      <c r="W759">
        <f t="shared" si="257"/>
        <v>-31.832000000000001</v>
      </c>
      <c r="X759">
        <f t="shared" si="258"/>
        <v>-32.314</v>
      </c>
      <c r="Y759">
        <f t="shared" si="264"/>
        <v>-31.847769230769231</v>
      </c>
      <c r="Z759">
        <f t="shared" si="265"/>
        <v>-32.345538461538467</v>
      </c>
      <c r="BB759">
        <f t="shared" si="267"/>
        <v>1916.2083333332769</v>
      </c>
      <c r="BC759">
        <v>191603</v>
      </c>
      <c r="BD759">
        <v>-1.3</v>
      </c>
      <c r="BE759">
        <f t="shared" si="266"/>
        <v>-0.43333333333333335</v>
      </c>
    </row>
    <row r="760" spans="1:57">
      <c r="A760">
        <f t="shared" si="268"/>
        <v>1919</v>
      </c>
      <c r="B760" t="s">
        <v>0</v>
      </c>
      <c r="C760">
        <f t="shared" si="259"/>
        <v>1919.0416666666094</v>
      </c>
      <c r="D760">
        <f>'NOAA-AMO-Raw'!B$64</f>
        <v>-0.22600000000000001</v>
      </c>
      <c r="K760">
        <f t="shared" si="269"/>
        <v>0</v>
      </c>
      <c r="N760">
        <f>[2]HadCRUT4!C761</f>
        <v>1913.0416666666094</v>
      </c>
      <c r="O760">
        <f>[2]HadCRUT4!D761</f>
        <v>-0.45400000000000001</v>
      </c>
      <c r="V760">
        <f t="shared" si="256"/>
        <v>-86.958333333390556</v>
      </c>
      <c r="W760">
        <f t="shared" si="257"/>
        <v>-31.804000000000002</v>
      </c>
      <c r="X760">
        <f t="shared" si="258"/>
        <v>-32.258000000000003</v>
      </c>
      <c r="Y760">
        <f t="shared" si="264"/>
        <v>-31.857153846153849</v>
      </c>
      <c r="Z760">
        <f t="shared" si="265"/>
        <v>-32.36430769230769</v>
      </c>
      <c r="BB760">
        <f t="shared" si="267"/>
        <v>1916.2916666666101</v>
      </c>
      <c r="BC760">
        <v>191604</v>
      </c>
      <c r="BD760">
        <v>-0.59</v>
      </c>
      <c r="BE760">
        <f t="shared" si="266"/>
        <v>-0.19666666666666666</v>
      </c>
    </row>
    <row r="761" spans="1:57">
      <c r="A761">
        <f t="shared" si="268"/>
        <v>1919</v>
      </c>
      <c r="B761" t="s">
        <v>1</v>
      </c>
      <c r="C761">
        <f t="shared" si="259"/>
        <v>1919.1249999999427</v>
      </c>
      <c r="D761">
        <f>'NOAA-AMO-Raw'!C$64</f>
        <v>-5.8999999999999997E-2</v>
      </c>
      <c r="K761">
        <f t="shared" si="269"/>
        <v>0</v>
      </c>
      <c r="N761">
        <f>[2]HadCRUT4!C762</f>
        <v>1913.1249999999427</v>
      </c>
      <c r="O761">
        <f>[2]HadCRUT4!D762</f>
        <v>-0.505</v>
      </c>
      <c r="V761">
        <f t="shared" si="256"/>
        <v>-86.875000000057298</v>
      </c>
      <c r="W761">
        <f t="shared" si="257"/>
        <v>-31.855</v>
      </c>
      <c r="X761">
        <f t="shared" si="258"/>
        <v>-32.36</v>
      </c>
      <c r="Y761">
        <f t="shared" si="264"/>
        <v>-31.852307692307697</v>
      </c>
      <c r="Z761">
        <f t="shared" si="265"/>
        <v>-32.354615384615379</v>
      </c>
      <c r="BB761">
        <f t="shared" si="267"/>
        <v>1916.3749999999434</v>
      </c>
      <c r="BC761">
        <v>191605</v>
      </c>
      <c r="BD761">
        <v>-0.49</v>
      </c>
      <c r="BE761">
        <f t="shared" si="266"/>
        <v>-0.16333333333333333</v>
      </c>
    </row>
    <row r="762" spans="1:57">
      <c r="A762">
        <f t="shared" si="268"/>
        <v>1919</v>
      </c>
      <c r="B762" t="s">
        <v>2</v>
      </c>
      <c r="C762">
        <f t="shared" si="259"/>
        <v>1919.208333333276</v>
      </c>
      <c r="D762">
        <f>'NOAA-AMO-Raw'!D$64</f>
        <v>-0.192</v>
      </c>
      <c r="K762">
        <f t="shared" si="269"/>
        <v>0</v>
      </c>
      <c r="N762">
        <f>[2]HadCRUT4!C763</f>
        <v>1913.208333333276</v>
      </c>
      <c r="O762">
        <f>[2]HadCRUT4!D763</f>
        <v>-0.53700000000000003</v>
      </c>
      <c r="V762">
        <f t="shared" si="256"/>
        <v>-86.791666666724041</v>
      </c>
      <c r="W762">
        <f t="shared" si="257"/>
        <v>-31.887</v>
      </c>
      <c r="X762">
        <f t="shared" si="258"/>
        <v>-32.423999999999999</v>
      </c>
      <c r="Y762">
        <f t="shared" si="264"/>
        <v>-31.841846153846156</v>
      </c>
      <c r="Z762">
        <f t="shared" si="265"/>
        <v>-32.333692307692317</v>
      </c>
      <c r="BB762">
        <f t="shared" si="267"/>
        <v>1916.4583333332766</v>
      </c>
      <c r="BC762">
        <v>191606</v>
      </c>
      <c r="BD762">
        <v>-1.69</v>
      </c>
      <c r="BE762">
        <f t="shared" si="266"/>
        <v>-0.56333333333333335</v>
      </c>
    </row>
    <row r="763" spans="1:57">
      <c r="A763">
        <f t="shared" si="268"/>
        <v>1919</v>
      </c>
      <c r="B763" t="s">
        <v>3</v>
      </c>
      <c r="C763">
        <f t="shared" si="259"/>
        <v>1919.2916666666092</v>
      </c>
      <c r="D763">
        <f>'NOAA-AMO-Raw'!E$64</f>
        <v>-5.6000000000000001E-2</v>
      </c>
      <c r="K763">
        <f t="shared" si="269"/>
        <v>0</v>
      </c>
      <c r="N763">
        <f>[2]HadCRUT4!C764</f>
        <v>1913.2916666666092</v>
      </c>
      <c r="O763">
        <f>[2]HadCRUT4!D764</f>
        <v>-0.432</v>
      </c>
      <c r="V763">
        <f t="shared" si="256"/>
        <v>-86.708333333390783</v>
      </c>
      <c r="W763">
        <f t="shared" si="257"/>
        <v>-31.782</v>
      </c>
      <c r="X763">
        <f t="shared" si="258"/>
        <v>-32.213999999999999</v>
      </c>
      <c r="Y763">
        <f t="shared" si="264"/>
        <v>-31.831769230769229</v>
      </c>
      <c r="Z763">
        <f t="shared" si="265"/>
        <v>-32.313538461538471</v>
      </c>
      <c r="BB763">
        <f t="shared" si="267"/>
        <v>1916.5416666666099</v>
      </c>
      <c r="BC763">
        <v>191607</v>
      </c>
      <c r="BD763">
        <v>-1.68</v>
      </c>
      <c r="BE763">
        <f t="shared" si="266"/>
        <v>-0.55999999999999994</v>
      </c>
    </row>
    <row r="764" spans="1:57">
      <c r="A764">
        <f t="shared" si="268"/>
        <v>1919</v>
      </c>
      <c r="B764" t="s">
        <v>4</v>
      </c>
      <c r="C764">
        <f t="shared" si="259"/>
        <v>1919.3749999999425</v>
      </c>
      <c r="D764">
        <f>'NOAA-AMO-Raw'!F$64</f>
        <v>-0.16400000000000001</v>
      </c>
      <c r="K764">
        <f t="shared" si="269"/>
        <v>0</v>
      </c>
      <c r="N764">
        <f>[2]HadCRUT4!C765</f>
        <v>1913.3749999999425</v>
      </c>
      <c r="O764">
        <f>[2]HadCRUT4!D765</f>
        <v>-0.51</v>
      </c>
      <c r="V764">
        <f t="shared" si="256"/>
        <v>-86.625000000057526</v>
      </c>
      <c r="W764">
        <f t="shared" si="257"/>
        <v>-31.860000000000003</v>
      </c>
      <c r="X764">
        <f t="shared" si="258"/>
        <v>-32.370000000000005</v>
      </c>
      <c r="Y764">
        <f t="shared" si="264"/>
        <v>-31.803153846153847</v>
      </c>
      <c r="Z764">
        <f t="shared" si="265"/>
        <v>-32.256307692307693</v>
      </c>
      <c r="BB764">
        <f t="shared" si="267"/>
        <v>1916.6249999999432</v>
      </c>
      <c r="BC764">
        <v>191608</v>
      </c>
      <c r="BD764">
        <v>-2.2400000000000002</v>
      </c>
      <c r="BE764">
        <f t="shared" si="266"/>
        <v>-0.7466666666666667</v>
      </c>
    </row>
    <row r="765" spans="1:57">
      <c r="A765">
        <f t="shared" si="268"/>
        <v>1919</v>
      </c>
      <c r="B765" t="s">
        <v>5</v>
      </c>
      <c r="C765">
        <f t="shared" si="259"/>
        <v>1919.4583333332757</v>
      </c>
      <c r="D765">
        <f>'NOAA-AMO-Raw'!G$64</f>
        <v>-0.222</v>
      </c>
      <c r="K765">
        <f t="shared" si="269"/>
        <v>0</v>
      </c>
      <c r="N765">
        <f>[2]HadCRUT4!C766</f>
        <v>1913.4583333332757</v>
      </c>
      <c r="O765">
        <f>[2]HadCRUT4!D766</f>
        <v>-0.50700000000000001</v>
      </c>
      <c r="V765">
        <f t="shared" si="256"/>
        <v>-86.541666666724268</v>
      </c>
      <c r="W765">
        <f t="shared" si="257"/>
        <v>-31.857000000000003</v>
      </c>
      <c r="X765">
        <f t="shared" si="258"/>
        <v>-32.364000000000004</v>
      </c>
      <c r="Y765">
        <f t="shared" si="264"/>
        <v>-31.781461538461539</v>
      </c>
      <c r="Z765">
        <f t="shared" si="265"/>
        <v>-32.212923076923076</v>
      </c>
      <c r="BB765">
        <f t="shared" si="267"/>
        <v>1916.7083333332764</v>
      </c>
      <c r="BC765">
        <v>191609</v>
      </c>
      <c r="BD765">
        <v>-2.0499999999999998</v>
      </c>
      <c r="BE765">
        <f t="shared" si="266"/>
        <v>-0.68333333333333324</v>
      </c>
    </row>
    <row r="766" spans="1:57">
      <c r="A766">
        <f t="shared" si="268"/>
        <v>1919</v>
      </c>
      <c r="B766" t="s">
        <v>6</v>
      </c>
      <c r="C766">
        <f t="shared" si="259"/>
        <v>1919.541666666609</v>
      </c>
      <c r="D766">
        <f>'NOAA-AMO-Raw'!H$64</f>
        <v>-0.28299999999999997</v>
      </c>
      <c r="K766">
        <f t="shared" si="269"/>
        <v>0</v>
      </c>
      <c r="N766">
        <f>[2]HadCRUT4!C767</f>
        <v>1913.541666666609</v>
      </c>
      <c r="O766">
        <f>[2]HadCRUT4!D767</f>
        <v>-0.436</v>
      </c>
      <c r="V766">
        <f t="shared" si="256"/>
        <v>-86.45833333339101</v>
      </c>
      <c r="W766">
        <f t="shared" si="257"/>
        <v>-31.786000000000001</v>
      </c>
      <c r="X766">
        <f t="shared" si="258"/>
        <v>-32.222000000000001</v>
      </c>
      <c r="Y766">
        <f t="shared" si="264"/>
        <v>-31.750692307692308</v>
      </c>
      <c r="Z766">
        <f t="shared" si="265"/>
        <v>-32.151384615384615</v>
      </c>
      <c r="BB766">
        <f t="shared" si="267"/>
        <v>1916.7916666666097</v>
      </c>
      <c r="BC766">
        <v>191610</v>
      </c>
      <c r="BD766">
        <v>-1.82</v>
      </c>
      <c r="BE766">
        <f t="shared" si="266"/>
        <v>-0.60666666666666669</v>
      </c>
    </row>
    <row r="767" spans="1:57">
      <c r="A767">
        <f t="shared" si="268"/>
        <v>1919</v>
      </c>
      <c r="B767" t="s">
        <v>7</v>
      </c>
      <c r="C767">
        <f t="shared" si="259"/>
        <v>1919.6249999999422</v>
      </c>
      <c r="D767">
        <f>'NOAA-AMO-Raw'!I$64</f>
        <v>-0.19</v>
      </c>
      <c r="K767">
        <f t="shared" si="269"/>
        <v>0</v>
      </c>
      <c r="N767">
        <f>[2]HadCRUT4!C768</f>
        <v>1913.6249999999422</v>
      </c>
      <c r="O767">
        <f>[2]HadCRUT4!D768</f>
        <v>-0.39300000000000002</v>
      </c>
      <c r="V767">
        <f t="shared" si="256"/>
        <v>-86.375000000057753</v>
      </c>
      <c r="W767">
        <f t="shared" si="257"/>
        <v>-31.743000000000002</v>
      </c>
      <c r="X767">
        <f t="shared" si="258"/>
        <v>-32.136000000000003</v>
      </c>
      <c r="Y767">
        <f t="shared" si="264"/>
        <v>-31.732384615384621</v>
      </c>
      <c r="Z767">
        <f t="shared" si="265"/>
        <v>-32.114769230769234</v>
      </c>
      <c r="BB767">
        <f t="shared" si="267"/>
        <v>1916.8749999999429</v>
      </c>
      <c r="BC767">
        <v>191611</v>
      </c>
      <c r="BD767">
        <v>-2.48</v>
      </c>
      <c r="BE767">
        <f t="shared" si="266"/>
        <v>-0.82666666666666666</v>
      </c>
    </row>
    <row r="768" spans="1:57">
      <c r="A768">
        <f t="shared" si="268"/>
        <v>1919</v>
      </c>
      <c r="B768" t="s">
        <v>8</v>
      </c>
      <c r="C768">
        <f t="shared" si="259"/>
        <v>1919.7083333332755</v>
      </c>
      <c r="D768">
        <f>'NOAA-AMO-Raw'!J$64</f>
        <v>-0.192</v>
      </c>
      <c r="K768">
        <f t="shared" si="269"/>
        <v>0</v>
      </c>
      <c r="N768">
        <f>[2]HadCRUT4!C769</f>
        <v>1913.7083333332755</v>
      </c>
      <c r="O768">
        <f>[2]HadCRUT4!D769</f>
        <v>-0.42499999999999999</v>
      </c>
      <c r="V768">
        <f t="shared" si="256"/>
        <v>-86.291666666724495</v>
      </c>
      <c r="W768">
        <f t="shared" si="257"/>
        <v>-31.775000000000002</v>
      </c>
      <c r="X768">
        <f t="shared" si="258"/>
        <v>-32.200000000000003</v>
      </c>
      <c r="Y768">
        <f t="shared" si="264"/>
        <v>-31.718846153846155</v>
      </c>
      <c r="Z768">
        <f t="shared" si="265"/>
        <v>-32.087692307692308</v>
      </c>
      <c r="BB768">
        <f t="shared" si="267"/>
        <v>1916.9583333332762</v>
      </c>
      <c r="BC768">
        <v>191612</v>
      </c>
      <c r="BD768">
        <v>-2.44</v>
      </c>
      <c r="BE768">
        <f t="shared" si="266"/>
        <v>-0.81333333333333335</v>
      </c>
    </row>
    <row r="769" spans="1:57">
      <c r="A769">
        <f t="shared" si="268"/>
        <v>1919</v>
      </c>
      <c r="B769" t="s">
        <v>9</v>
      </c>
      <c r="C769">
        <f t="shared" si="259"/>
        <v>1919.7916666666088</v>
      </c>
      <c r="D769">
        <f>'NOAA-AMO-Raw'!K$64</f>
        <v>-0.14199999999999999</v>
      </c>
      <c r="K769">
        <f t="shared" si="269"/>
        <v>0</v>
      </c>
      <c r="N769">
        <f>[2]HadCRUT4!C770</f>
        <v>1913.7916666666088</v>
      </c>
      <c r="O769">
        <f>[2]HadCRUT4!D770</f>
        <v>-0.42699999999999999</v>
      </c>
      <c r="V769">
        <f t="shared" si="256"/>
        <v>-86.208333333391238</v>
      </c>
      <c r="W769">
        <f t="shared" si="257"/>
        <v>-31.777000000000001</v>
      </c>
      <c r="X769">
        <f t="shared" si="258"/>
        <v>-32.204000000000001</v>
      </c>
      <c r="Y769">
        <f t="shared" si="264"/>
        <v>-31.707307692307701</v>
      </c>
      <c r="Z769">
        <f t="shared" si="265"/>
        <v>-32.064615384615387</v>
      </c>
      <c r="BB769">
        <f t="shared" si="267"/>
        <v>1917.0416666666094</v>
      </c>
      <c r="BC769">
        <v>191701</v>
      </c>
      <c r="BD769">
        <v>-1.71</v>
      </c>
      <c r="BE769">
        <f t="shared" si="266"/>
        <v>-0.56999999999999995</v>
      </c>
    </row>
    <row r="770" spans="1:57">
      <c r="A770">
        <f t="shared" si="268"/>
        <v>1919</v>
      </c>
      <c r="B770" t="s">
        <v>10</v>
      </c>
      <c r="C770">
        <f t="shared" si="259"/>
        <v>1919.874999999942</v>
      </c>
      <c r="D770">
        <f>'NOAA-AMO-Raw'!L$64</f>
        <v>-0.22700000000000001</v>
      </c>
      <c r="K770">
        <f t="shared" si="269"/>
        <v>0</v>
      </c>
      <c r="N770">
        <f>[2]HadCRUT4!C771</f>
        <v>1913.874999999942</v>
      </c>
      <c r="O770">
        <f>[2]HadCRUT4!D771</f>
        <v>-0.26700000000000002</v>
      </c>
      <c r="V770">
        <f t="shared" si="256"/>
        <v>-86.12500000005798</v>
      </c>
      <c r="W770">
        <f t="shared" si="257"/>
        <v>-31.617000000000001</v>
      </c>
      <c r="X770">
        <f t="shared" si="258"/>
        <v>-31.884</v>
      </c>
      <c r="Y770">
        <f t="shared" si="264"/>
        <v>-31.69561538461538</v>
      </c>
      <c r="Z770">
        <f t="shared" si="265"/>
        <v>-32.041230769230772</v>
      </c>
      <c r="BB770">
        <f t="shared" si="267"/>
        <v>1917.1249999999427</v>
      </c>
      <c r="BC770">
        <v>191702</v>
      </c>
      <c r="BD770">
        <v>-1.73</v>
      </c>
      <c r="BE770">
        <f t="shared" si="266"/>
        <v>-0.57666666666666666</v>
      </c>
    </row>
    <row r="771" spans="1:57">
      <c r="A771">
        <f t="shared" si="268"/>
        <v>1919</v>
      </c>
      <c r="B771" t="s">
        <v>11</v>
      </c>
      <c r="C771">
        <f t="shared" si="259"/>
        <v>1919.9583333332753</v>
      </c>
      <c r="D771">
        <f>'NOAA-AMO-Raw'!M$64</f>
        <v>-0.28999999999999998</v>
      </c>
      <c r="K771">
        <f t="shared" si="269"/>
        <v>0</v>
      </c>
      <c r="N771">
        <f>[2]HadCRUT4!C772</f>
        <v>1913.9583333332753</v>
      </c>
      <c r="O771">
        <f>[2]HadCRUT4!D772</f>
        <v>-0.23400000000000001</v>
      </c>
      <c r="V771">
        <f t="shared" si="256"/>
        <v>-86.041666666724723</v>
      </c>
      <c r="W771">
        <f t="shared" si="257"/>
        <v>-31.584000000000003</v>
      </c>
      <c r="X771">
        <f t="shared" si="258"/>
        <v>-31.818000000000001</v>
      </c>
      <c r="Y771">
        <f t="shared" si="264"/>
        <v>-31.678384615384612</v>
      </c>
      <c r="Z771">
        <f t="shared" si="265"/>
        <v>-32.006769230769237</v>
      </c>
      <c r="BB771">
        <f t="shared" si="267"/>
        <v>1917.208333333276</v>
      </c>
      <c r="BC771">
        <v>191703</v>
      </c>
      <c r="BD771">
        <v>-1.94</v>
      </c>
      <c r="BE771">
        <f t="shared" si="266"/>
        <v>-0.64666666666666661</v>
      </c>
    </row>
    <row r="772" spans="1:57">
      <c r="A772">
        <f t="shared" si="268"/>
        <v>1920</v>
      </c>
      <c r="B772" t="s">
        <v>0</v>
      </c>
      <c r="C772">
        <f t="shared" si="259"/>
        <v>1920.0416666666085</v>
      </c>
      <c r="D772">
        <f>'NOAA-AMO-Raw'!B$65</f>
        <v>-0.46100000000000002</v>
      </c>
      <c r="K772">
        <f t="shared" si="269"/>
        <v>0</v>
      </c>
      <c r="N772">
        <f>[2]HadCRUT4!C773</f>
        <v>1914.0416666666085</v>
      </c>
      <c r="O772">
        <f>[2]HadCRUT4!D773</f>
        <v>-8.2000000000000003E-2</v>
      </c>
      <c r="V772">
        <f t="shared" ref="V772:V835" si="270">N772-2000</f>
        <v>-85.958333333391465</v>
      </c>
      <c r="W772">
        <f t="shared" ref="W772:W835" si="271">O772-31.35</f>
        <v>-31.432000000000002</v>
      </c>
      <c r="X772">
        <f t="shared" ref="X772:X835" si="272">O772*2-31.35</f>
        <v>-31.514000000000003</v>
      </c>
      <c r="Y772">
        <f t="shared" si="264"/>
        <v>-31.665153846153849</v>
      </c>
      <c r="Z772">
        <f t="shared" si="265"/>
        <v>-31.980307692307697</v>
      </c>
      <c r="BB772">
        <f t="shared" si="267"/>
        <v>1917.2916666666092</v>
      </c>
      <c r="BC772">
        <v>191704</v>
      </c>
      <c r="BD772">
        <v>-1.78</v>
      </c>
      <c r="BE772">
        <f t="shared" si="266"/>
        <v>-0.59333333333333338</v>
      </c>
    </row>
    <row r="773" spans="1:57">
      <c r="A773">
        <f t="shared" si="268"/>
        <v>1920</v>
      </c>
      <c r="B773" t="s">
        <v>1</v>
      </c>
      <c r="C773">
        <f t="shared" ref="C773:C836" si="273">C772+1/12</f>
        <v>1920.1249999999418</v>
      </c>
      <c r="D773">
        <f>'NOAA-AMO-Raw'!C$65</f>
        <v>-0.40300000000000002</v>
      </c>
      <c r="K773">
        <f t="shared" si="269"/>
        <v>0</v>
      </c>
      <c r="N773">
        <f>[2]HadCRUT4!C774</f>
        <v>1914.1249999999418</v>
      </c>
      <c r="O773">
        <f>[2]HadCRUT4!D774</f>
        <v>-0.216</v>
      </c>
      <c r="V773">
        <f t="shared" si="270"/>
        <v>-85.875000000058208</v>
      </c>
      <c r="W773">
        <f t="shared" si="271"/>
        <v>-31.566000000000003</v>
      </c>
      <c r="X773">
        <f t="shared" si="272"/>
        <v>-31.782</v>
      </c>
      <c r="Y773">
        <f t="shared" si="264"/>
        <v>-31.648230769230771</v>
      </c>
      <c r="Z773">
        <f t="shared" si="265"/>
        <v>-31.946461538461545</v>
      </c>
      <c r="BB773">
        <f t="shared" si="267"/>
        <v>1917.3749999999425</v>
      </c>
      <c r="BC773">
        <v>191705</v>
      </c>
      <c r="BD773">
        <v>-1.19</v>
      </c>
      <c r="BE773">
        <f t="shared" si="266"/>
        <v>-0.39666666666666667</v>
      </c>
    </row>
    <row r="774" spans="1:57">
      <c r="A774">
        <f t="shared" si="268"/>
        <v>1920</v>
      </c>
      <c r="B774" t="s">
        <v>2</v>
      </c>
      <c r="C774">
        <f t="shared" si="273"/>
        <v>1920.208333333275</v>
      </c>
      <c r="D774">
        <f>'NOAA-AMO-Raw'!D$65</f>
        <v>-0.45100000000000001</v>
      </c>
      <c r="K774">
        <f t="shared" si="269"/>
        <v>0</v>
      </c>
      <c r="N774">
        <f>[2]HadCRUT4!C775</f>
        <v>1914.208333333275</v>
      </c>
      <c r="O774">
        <f>[2]HadCRUT4!D775</f>
        <v>-0.32900000000000001</v>
      </c>
      <c r="V774">
        <f t="shared" si="270"/>
        <v>-85.79166666672495</v>
      </c>
      <c r="W774">
        <f t="shared" si="271"/>
        <v>-31.679000000000002</v>
      </c>
      <c r="X774">
        <f t="shared" si="272"/>
        <v>-32.008000000000003</v>
      </c>
      <c r="Y774">
        <f t="shared" si="264"/>
        <v>-31.63807692307693</v>
      </c>
      <c r="Z774">
        <f t="shared" si="265"/>
        <v>-31.926153846153849</v>
      </c>
      <c r="BB774">
        <f t="shared" si="267"/>
        <v>1917.4583333332757</v>
      </c>
      <c r="BC774">
        <v>191706</v>
      </c>
      <c r="BD774">
        <v>-1.06</v>
      </c>
      <c r="BE774">
        <f t="shared" si="266"/>
        <v>-0.35333333333333333</v>
      </c>
    </row>
    <row r="775" spans="1:57">
      <c r="A775">
        <f t="shared" si="268"/>
        <v>1920</v>
      </c>
      <c r="B775" t="s">
        <v>3</v>
      </c>
      <c r="C775">
        <f t="shared" si="273"/>
        <v>1920.2916666666083</v>
      </c>
      <c r="D775">
        <f>'NOAA-AMO-Raw'!E$65</f>
        <v>-0.33400000000000002</v>
      </c>
      <c r="K775">
        <f t="shared" si="269"/>
        <v>0</v>
      </c>
      <c r="N775">
        <f>[2]HadCRUT4!C776</f>
        <v>1914.2916666666083</v>
      </c>
      <c r="O775">
        <f>[2]HadCRUT4!D776</f>
        <v>-0.38700000000000001</v>
      </c>
      <c r="V775">
        <f t="shared" si="270"/>
        <v>-85.708333333391693</v>
      </c>
      <c r="W775">
        <f t="shared" si="271"/>
        <v>-31.737000000000002</v>
      </c>
      <c r="X775">
        <f t="shared" si="272"/>
        <v>-32.124000000000002</v>
      </c>
      <c r="Y775">
        <f t="shared" si="264"/>
        <v>-31.616999999999997</v>
      </c>
      <c r="Z775">
        <f t="shared" si="265"/>
        <v>-31.883999999999997</v>
      </c>
      <c r="BB775">
        <f t="shared" si="267"/>
        <v>1917.541666666609</v>
      </c>
      <c r="BC775">
        <v>191707</v>
      </c>
      <c r="BD775">
        <v>-0.9</v>
      </c>
      <c r="BE775">
        <f t="shared" si="266"/>
        <v>-0.3</v>
      </c>
    </row>
    <row r="776" spans="1:57">
      <c r="A776">
        <f t="shared" si="268"/>
        <v>1920</v>
      </c>
      <c r="B776" t="s">
        <v>4</v>
      </c>
      <c r="C776">
        <f t="shared" si="273"/>
        <v>1920.3749999999416</v>
      </c>
      <c r="D776">
        <f>'NOAA-AMO-Raw'!F$65</f>
        <v>-0.252</v>
      </c>
      <c r="K776">
        <f t="shared" si="269"/>
        <v>0</v>
      </c>
      <c r="N776">
        <f>[2]HadCRUT4!C777</f>
        <v>1914.3749999999416</v>
      </c>
      <c r="O776">
        <f>[2]HadCRUT4!D777</f>
        <v>-0.28000000000000003</v>
      </c>
      <c r="V776">
        <f t="shared" si="270"/>
        <v>-85.625000000058435</v>
      </c>
      <c r="W776">
        <f t="shared" si="271"/>
        <v>-31.630000000000003</v>
      </c>
      <c r="X776">
        <f t="shared" si="272"/>
        <v>-31.91</v>
      </c>
      <c r="Y776">
        <f t="shared" si="264"/>
        <v>-31.597846153846156</v>
      </c>
      <c r="Z776">
        <f t="shared" si="265"/>
        <v>-31.845692307692307</v>
      </c>
      <c r="BB776">
        <f t="shared" si="267"/>
        <v>1917.6249999999422</v>
      </c>
      <c r="BC776">
        <v>191708</v>
      </c>
      <c r="BD776">
        <v>-0.75</v>
      </c>
      <c r="BE776">
        <f t="shared" si="266"/>
        <v>-0.25</v>
      </c>
    </row>
    <row r="777" spans="1:57">
      <c r="A777">
        <f t="shared" si="268"/>
        <v>1920</v>
      </c>
      <c r="B777" t="s">
        <v>5</v>
      </c>
      <c r="C777">
        <f t="shared" si="273"/>
        <v>1920.4583333332748</v>
      </c>
      <c r="D777">
        <f>'NOAA-AMO-Raw'!G$65</f>
        <v>-0.28100000000000003</v>
      </c>
      <c r="K777">
        <f t="shared" si="269"/>
        <v>0</v>
      </c>
      <c r="N777">
        <f>[2]HadCRUT4!C778</f>
        <v>1914.4583333332748</v>
      </c>
      <c r="O777">
        <f>[2]HadCRUT4!D778</f>
        <v>-0.28599999999999998</v>
      </c>
      <c r="V777">
        <f t="shared" si="270"/>
        <v>-85.541666666725177</v>
      </c>
      <c r="W777">
        <f t="shared" si="271"/>
        <v>-31.636000000000003</v>
      </c>
      <c r="X777">
        <f t="shared" si="272"/>
        <v>-31.922000000000001</v>
      </c>
      <c r="Y777">
        <f t="shared" si="264"/>
        <v>-31.596230769230768</v>
      </c>
      <c r="Z777">
        <f t="shared" si="265"/>
        <v>-31.842461538461539</v>
      </c>
      <c r="BB777">
        <f t="shared" si="267"/>
        <v>1917.7083333332755</v>
      </c>
      <c r="BC777">
        <v>191709</v>
      </c>
      <c r="BD777">
        <v>-1.1499999999999999</v>
      </c>
      <c r="BE777">
        <f t="shared" si="266"/>
        <v>-0.3833333333333333</v>
      </c>
    </row>
    <row r="778" spans="1:57">
      <c r="A778">
        <f t="shared" si="268"/>
        <v>1920</v>
      </c>
      <c r="B778" t="s">
        <v>6</v>
      </c>
      <c r="C778">
        <f t="shared" si="273"/>
        <v>1920.5416666666081</v>
      </c>
      <c r="D778">
        <f>'NOAA-AMO-Raw'!H$65</f>
        <v>-0.27500000000000002</v>
      </c>
      <c r="K778">
        <f t="shared" si="269"/>
        <v>0</v>
      </c>
      <c r="N778">
        <f>[2]HadCRUT4!C779</f>
        <v>1914.5416666666081</v>
      </c>
      <c r="O778">
        <f>[2]HadCRUT4!D779</f>
        <v>-0.33500000000000002</v>
      </c>
      <c r="V778">
        <f t="shared" si="270"/>
        <v>-85.45833333339192</v>
      </c>
      <c r="W778">
        <f t="shared" si="271"/>
        <v>-31.685000000000002</v>
      </c>
      <c r="X778">
        <f t="shared" si="272"/>
        <v>-32.020000000000003</v>
      </c>
      <c r="Y778">
        <f t="shared" ref="Y778:Y841" si="274">AVERAGE(W772:W784)</f>
        <v>-31.58715384615385</v>
      </c>
      <c r="Z778">
        <f t="shared" ref="Z778:Z841" si="275">AVERAGE(X772:X784)</f>
        <v>-31.824307692307691</v>
      </c>
      <c r="BB778">
        <f t="shared" si="267"/>
        <v>1917.7916666666088</v>
      </c>
      <c r="BC778">
        <v>191710</v>
      </c>
      <c r="BD778">
        <v>-1.42</v>
      </c>
      <c r="BE778">
        <f t="shared" si="266"/>
        <v>-0.47333333333333333</v>
      </c>
    </row>
    <row r="779" spans="1:57">
      <c r="A779">
        <f t="shared" si="268"/>
        <v>1920</v>
      </c>
      <c r="B779" t="s">
        <v>7</v>
      </c>
      <c r="C779">
        <f t="shared" si="273"/>
        <v>1920.6249999999413</v>
      </c>
      <c r="D779">
        <f>'NOAA-AMO-Raw'!I$65</f>
        <v>-0.30299999999999999</v>
      </c>
      <c r="K779">
        <f t="shared" si="269"/>
        <v>0</v>
      </c>
      <c r="N779">
        <f>[2]HadCRUT4!C780</f>
        <v>1914.6249999999413</v>
      </c>
      <c r="O779">
        <f>[2]HadCRUT4!D780</f>
        <v>-0.216</v>
      </c>
      <c r="V779">
        <f t="shared" si="270"/>
        <v>-85.375000000058662</v>
      </c>
      <c r="W779">
        <f t="shared" si="271"/>
        <v>-31.566000000000003</v>
      </c>
      <c r="X779">
        <f t="shared" si="272"/>
        <v>-31.782</v>
      </c>
      <c r="Y779">
        <f t="shared" si="274"/>
        <v>-31.585000000000001</v>
      </c>
      <c r="Z779">
        <f t="shared" si="275"/>
        <v>-31.82</v>
      </c>
      <c r="BB779">
        <f t="shared" si="267"/>
        <v>1917.874999999942</v>
      </c>
      <c r="BC779">
        <v>191711</v>
      </c>
      <c r="BD779">
        <v>-0.74</v>
      </c>
      <c r="BE779">
        <f t="shared" si="266"/>
        <v>-0.24666666666666667</v>
      </c>
    </row>
    <row r="780" spans="1:57">
      <c r="A780">
        <f t="shared" si="268"/>
        <v>1920</v>
      </c>
      <c r="B780" t="s">
        <v>8</v>
      </c>
      <c r="C780">
        <f t="shared" si="273"/>
        <v>1920.7083333332746</v>
      </c>
      <c r="D780">
        <f>'NOAA-AMO-Raw'!J$65</f>
        <v>-0.27600000000000002</v>
      </c>
      <c r="K780">
        <f t="shared" si="269"/>
        <v>0</v>
      </c>
      <c r="N780">
        <f>[2]HadCRUT4!C781</f>
        <v>1914.7083333332746</v>
      </c>
      <c r="O780">
        <f>[2]HadCRUT4!D781</f>
        <v>-0.26100000000000001</v>
      </c>
      <c r="V780">
        <f t="shared" si="270"/>
        <v>-85.291666666725405</v>
      </c>
      <c r="W780">
        <f t="shared" si="271"/>
        <v>-31.611000000000001</v>
      </c>
      <c r="X780">
        <f t="shared" si="272"/>
        <v>-31.872</v>
      </c>
      <c r="Y780">
        <f t="shared" si="274"/>
        <v>-31.583230769230774</v>
      </c>
      <c r="Z780">
        <f t="shared" si="275"/>
        <v>-31.816461538461542</v>
      </c>
      <c r="BB780">
        <f t="shared" si="267"/>
        <v>1917.9583333332753</v>
      </c>
      <c r="BC780">
        <v>191712</v>
      </c>
      <c r="BD780">
        <v>-0.52</v>
      </c>
      <c r="BE780">
        <f t="shared" si="266"/>
        <v>-0.17333333333333334</v>
      </c>
    </row>
    <row r="781" spans="1:57">
      <c r="A781">
        <f t="shared" si="268"/>
        <v>1920</v>
      </c>
      <c r="B781" t="s">
        <v>9</v>
      </c>
      <c r="C781">
        <f t="shared" si="273"/>
        <v>1920.7916666666079</v>
      </c>
      <c r="D781">
        <f>'NOAA-AMO-Raw'!K$65</f>
        <v>-0.26700000000000002</v>
      </c>
      <c r="K781">
        <f t="shared" si="269"/>
        <v>0</v>
      </c>
      <c r="N781">
        <f>[2]HadCRUT4!C782</f>
        <v>1914.7916666666079</v>
      </c>
      <c r="O781">
        <f>[2]HadCRUT4!D782</f>
        <v>-0.151</v>
      </c>
      <c r="V781">
        <f t="shared" si="270"/>
        <v>-85.208333333392147</v>
      </c>
      <c r="W781">
        <f t="shared" si="271"/>
        <v>-31.501000000000001</v>
      </c>
      <c r="X781">
        <f t="shared" si="272"/>
        <v>-31.652000000000001</v>
      </c>
      <c r="Y781">
        <f t="shared" si="274"/>
        <v>-31.561692307692308</v>
      </c>
      <c r="Z781">
        <f t="shared" si="275"/>
        <v>-31.773384615384614</v>
      </c>
      <c r="BB781">
        <f t="shared" si="267"/>
        <v>1918.0416666666085</v>
      </c>
      <c r="BC781">
        <v>191801</v>
      </c>
      <c r="BD781">
        <v>0.42</v>
      </c>
      <c r="BE781">
        <f t="shared" si="266"/>
        <v>0.13999999999999999</v>
      </c>
    </row>
    <row r="782" spans="1:57">
      <c r="A782">
        <f t="shared" si="268"/>
        <v>1920</v>
      </c>
      <c r="B782" t="s">
        <v>10</v>
      </c>
      <c r="C782">
        <f t="shared" si="273"/>
        <v>1920.8749999999411</v>
      </c>
      <c r="D782">
        <f>'NOAA-AMO-Raw'!L$65</f>
        <v>-0.42699999999999999</v>
      </c>
      <c r="K782">
        <f t="shared" si="269"/>
        <v>0</v>
      </c>
      <c r="N782">
        <f>[2]HadCRUT4!C783</f>
        <v>1914.8749999999411</v>
      </c>
      <c r="O782">
        <f>[2]HadCRUT4!D783</f>
        <v>-0.17799999999999999</v>
      </c>
      <c r="V782">
        <f t="shared" si="270"/>
        <v>-85.12500000005889</v>
      </c>
      <c r="W782">
        <f t="shared" si="271"/>
        <v>-31.528000000000002</v>
      </c>
      <c r="X782">
        <f t="shared" si="272"/>
        <v>-31.706000000000003</v>
      </c>
      <c r="Y782">
        <f t="shared" si="274"/>
        <v>-31.547923076923077</v>
      </c>
      <c r="Z782">
        <f t="shared" si="275"/>
        <v>-31.745846153846159</v>
      </c>
      <c r="BB782">
        <f t="shared" si="267"/>
        <v>1918.1249999999418</v>
      </c>
      <c r="BC782">
        <v>191802</v>
      </c>
      <c r="BD782">
        <v>-0.13</v>
      </c>
      <c r="BE782">
        <f t="shared" ref="BE782:BE845" si="276">BD782/3</f>
        <v>-4.3333333333333335E-2</v>
      </c>
    </row>
    <row r="783" spans="1:57">
      <c r="A783">
        <f t="shared" si="268"/>
        <v>1920</v>
      </c>
      <c r="B783" t="s">
        <v>11</v>
      </c>
      <c r="C783">
        <f t="shared" si="273"/>
        <v>1920.9583333332744</v>
      </c>
      <c r="D783">
        <f>'NOAA-AMO-Raw'!M$65</f>
        <v>-0.30299999999999999</v>
      </c>
      <c r="K783">
        <f t="shared" si="269"/>
        <v>0</v>
      </c>
      <c r="N783">
        <f>[2]HadCRUT4!C784</f>
        <v>1914.9583333332744</v>
      </c>
      <c r="O783">
        <f>[2]HadCRUT4!D784</f>
        <v>-0.246</v>
      </c>
      <c r="V783">
        <f t="shared" si="270"/>
        <v>-85.041666666725632</v>
      </c>
      <c r="W783">
        <f t="shared" si="271"/>
        <v>-31.596</v>
      </c>
      <c r="X783">
        <f t="shared" si="272"/>
        <v>-31.842000000000002</v>
      </c>
      <c r="Y783">
        <f t="shared" si="274"/>
        <v>-31.543461538461539</v>
      </c>
      <c r="Z783">
        <f t="shared" si="275"/>
        <v>-31.736923076923077</v>
      </c>
      <c r="BB783">
        <f t="shared" ref="BB783:BB846" si="277">BB782+1/12</f>
        <v>1918.208333333275</v>
      </c>
      <c r="BC783">
        <v>191803</v>
      </c>
      <c r="BD783">
        <v>-0.94</v>
      </c>
      <c r="BE783">
        <f t="shared" si="276"/>
        <v>-0.3133333333333333</v>
      </c>
    </row>
    <row r="784" spans="1:57">
      <c r="A784">
        <f t="shared" ref="A784:A847" si="278">A772+1</f>
        <v>1921</v>
      </c>
      <c r="B784" t="s">
        <v>0</v>
      </c>
      <c r="C784">
        <f t="shared" si="273"/>
        <v>1921.0416666666076</v>
      </c>
      <c r="D784">
        <f>'NOAA-AMO-Raw'!B$66</f>
        <v>-0.28999999999999998</v>
      </c>
      <c r="K784">
        <f t="shared" si="269"/>
        <v>0</v>
      </c>
      <c r="N784">
        <f>[2]HadCRUT4!C785</f>
        <v>1915.0416666666076</v>
      </c>
      <c r="O784">
        <f>[2]HadCRUT4!D785</f>
        <v>-0.11600000000000001</v>
      </c>
      <c r="V784">
        <f t="shared" si="270"/>
        <v>-84.958333333392375</v>
      </c>
      <c r="W784">
        <f t="shared" si="271"/>
        <v>-31.466000000000001</v>
      </c>
      <c r="X784">
        <f t="shared" si="272"/>
        <v>-31.582000000000001</v>
      </c>
      <c r="Y784">
        <f t="shared" si="274"/>
        <v>-31.530076923076926</v>
      </c>
      <c r="Z784">
        <f t="shared" si="275"/>
        <v>-31.710153846153847</v>
      </c>
      <c r="BB784">
        <f t="shared" si="277"/>
        <v>1918.2916666666083</v>
      </c>
      <c r="BC784">
        <v>191804</v>
      </c>
      <c r="BD784">
        <v>-0.85</v>
      </c>
      <c r="BE784">
        <f t="shared" si="276"/>
        <v>-0.28333333333333333</v>
      </c>
    </row>
    <row r="785" spans="1:57">
      <c r="A785">
        <f t="shared" si="278"/>
        <v>1921</v>
      </c>
      <c r="B785" t="s">
        <v>1</v>
      </c>
      <c r="C785">
        <f t="shared" si="273"/>
        <v>1921.1249999999409</v>
      </c>
      <c r="D785">
        <f>'NOAA-AMO-Raw'!C$66</f>
        <v>-0.27300000000000002</v>
      </c>
      <c r="K785">
        <f t="shared" si="269"/>
        <v>0</v>
      </c>
      <c r="N785">
        <f>[2]HadCRUT4!C786</f>
        <v>1915.1249999999409</v>
      </c>
      <c r="O785">
        <f>[2]HadCRUT4!D786</f>
        <v>-5.3999999999999999E-2</v>
      </c>
      <c r="V785">
        <f t="shared" si="270"/>
        <v>-84.875000000059117</v>
      </c>
      <c r="W785">
        <f t="shared" si="271"/>
        <v>-31.404</v>
      </c>
      <c r="X785">
        <f t="shared" si="272"/>
        <v>-31.458000000000002</v>
      </c>
      <c r="Y785">
        <f t="shared" si="274"/>
        <v>-31.509692307692312</v>
      </c>
      <c r="Z785">
        <f t="shared" si="275"/>
        <v>-31.669384615384615</v>
      </c>
      <c r="BB785">
        <f t="shared" si="277"/>
        <v>1918.3749999999416</v>
      </c>
      <c r="BC785">
        <v>191805</v>
      </c>
      <c r="BD785">
        <v>-1.07</v>
      </c>
      <c r="BE785">
        <f t="shared" si="276"/>
        <v>-0.35666666666666669</v>
      </c>
    </row>
    <row r="786" spans="1:57">
      <c r="A786">
        <f t="shared" si="278"/>
        <v>1921</v>
      </c>
      <c r="B786" t="s">
        <v>2</v>
      </c>
      <c r="C786">
        <f t="shared" si="273"/>
        <v>1921.2083333332741</v>
      </c>
      <c r="D786">
        <f>'NOAA-AMO-Raw'!D$66</f>
        <v>-0.317</v>
      </c>
      <c r="K786">
        <f t="shared" si="269"/>
        <v>0</v>
      </c>
      <c r="N786">
        <f>[2]HadCRUT4!C787</f>
        <v>1915.2083333332741</v>
      </c>
      <c r="O786">
        <f>[2]HadCRUT4!D787</f>
        <v>-0.193</v>
      </c>
      <c r="V786">
        <f t="shared" si="270"/>
        <v>-84.79166666672586</v>
      </c>
      <c r="W786">
        <f t="shared" si="271"/>
        <v>-31.543000000000003</v>
      </c>
      <c r="X786">
        <f t="shared" si="272"/>
        <v>-31.736000000000001</v>
      </c>
      <c r="Y786">
        <f t="shared" si="274"/>
        <v>-31.503384615384615</v>
      </c>
      <c r="Z786">
        <f t="shared" si="275"/>
        <v>-31.656769230769232</v>
      </c>
      <c r="BB786">
        <f t="shared" si="277"/>
        <v>1918.4583333332748</v>
      </c>
      <c r="BC786">
        <v>191806</v>
      </c>
      <c r="BD786">
        <v>-0.56999999999999995</v>
      </c>
      <c r="BE786">
        <f t="shared" si="276"/>
        <v>-0.18999999999999997</v>
      </c>
    </row>
    <row r="787" spans="1:57">
      <c r="A787">
        <f t="shared" si="278"/>
        <v>1921</v>
      </c>
      <c r="B787" t="s">
        <v>3</v>
      </c>
      <c r="C787">
        <f t="shared" si="273"/>
        <v>1921.2916666666074</v>
      </c>
      <c r="D787">
        <f>'NOAA-AMO-Raw'!E$66</f>
        <v>-0.26300000000000001</v>
      </c>
      <c r="K787">
        <f t="shared" si="269"/>
        <v>0</v>
      </c>
      <c r="N787">
        <f>[2]HadCRUT4!C788</f>
        <v>1915.2916666666074</v>
      </c>
      <c r="O787">
        <f>[2]HadCRUT4!D788</f>
        <v>-4.9000000000000002E-2</v>
      </c>
      <c r="V787">
        <f t="shared" si="270"/>
        <v>-84.708333333392602</v>
      </c>
      <c r="W787">
        <f t="shared" si="271"/>
        <v>-31.399000000000001</v>
      </c>
      <c r="X787">
        <f t="shared" si="272"/>
        <v>-31.448</v>
      </c>
      <c r="Y787">
        <f t="shared" si="274"/>
        <v>-31.503153846153847</v>
      </c>
      <c r="Z787">
        <f t="shared" si="275"/>
        <v>-31.656307692307692</v>
      </c>
      <c r="BB787">
        <f t="shared" si="277"/>
        <v>1918.5416666666081</v>
      </c>
      <c r="BC787">
        <v>191807</v>
      </c>
      <c r="BD787">
        <v>0</v>
      </c>
      <c r="BE787">
        <f t="shared" si="276"/>
        <v>0</v>
      </c>
    </row>
    <row r="788" spans="1:57">
      <c r="A788">
        <f t="shared" si="278"/>
        <v>1921</v>
      </c>
      <c r="B788" t="s">
        <v>4</v>
      </c>
      <c r="C788">
        <f t="shared" si="273"/>
        <v>1921.3749999999407</v>
      </c>
      <c r="D788">
        <f>'NOAA-AMO-Raw'!F$66</f>
        <v>-0.25</v>
      </c>
      <c r="K788">
        <f t="shared" si="269"/>
        <v>0</v>
      </c>
      <c r="N788">
        <f>[2]HadCRUT4!C789</f>
        <v>1915.3749999999407</v>
      </c>
      <c r="O788">
        <f>[2]HadCRUT4!D789</f>
        <v>-0.20799999999999999</v>
      </c>
      <c r="V788">
        <f t="shared" si="270"/>
        <v>-84.625000000059345</v>
      </c>
      <c r="W788">
        <f t="shared" si="271"/>
        <v>-31.558</v>
      </c>
      <c r="X788">
        <f t="shared" si="272"/>
        <v>-31.766000000000002</v>
      </c>
      <c r="Y788">
        <f t="shared" si="274"/>
        <v>-31.501846153846152</v>
      </c>
      <c r="Z788">
        <f t="shared" si="275"/>
        <v>-31.653692307692307</v>
      </c>
      <c r="BB788">
        <f t="shared" si="277"/>
        <v>1918.6249999999413</v>
      </c>
      <c r="BC788">
        <v>191808</v>
      </c>
      <c r="BD788">
        <v>0.22</v>
      </c>
      <c r="BE788">
        <f t="shared" si="276"/>
        <v>7.3333333333333334E-2</v>
      </c>
    </row>
    <row r="789" spans="1:57">
      <c r="A789">
        <f t="shared" si="278"/>
        <v>1921</v>
      </c>
      <c r="B789" t="s">
        <v>5</v>
      </c>
      <c r="C789">
        <f t="shared" si="273"/>
        <v>1921.4583333332739</v>
      </c>
      <c r="D789">
        <f>'NOAA-AMO-Raw'!G$66</f>
        <v>-0.247</v>
      </c>
      <c r="K789">
        <f t="shared" si="269"/>
        <v>0</v>
      </c>
      <c r="N789">
        <f>[2]HadCRUT4!C790</f>
        <v>1915.4583333332739</v>
      </c>
      <c r="O789">
        <f>[2]HadCRUT4!D790</f>
        <v>-0.222</v>
      </c>
      <c r="V789">
        <f t="shared" si="270"/>
        <v>-84.541666666726087</v>
      </c>
      <c r="W789">
        <f t="shared" si="271"/>
        <v>-31.572000000000003</v>
      </c>
      <c r="X789">
        <f t="shared" si="272"/>
        <v>-31.794</v>
      </c>
      <c r="Y789">
        <f t="shared" si="274"/>
        <v>-31.50723076923077</v>
      </c>
      <c r="Z789">
        <f t="shared" si="275"/>
        <v>-31.664461538461538</v>
      </c>
      <c r="BB789">
        <f t="shared" si="277"/>
        <v>1918.7083333332746</v>
      </c>
      <c r="BC789">
        <v>191809</v>
      </c>
      <c r="BD789">
        <v>0.41</v>
      </c>
      <c r="BE789">
        <f t="shared" si="276"/>
        <v>0.13666666666666666</v>
      </c>
    </row>
    <row r="790" spans="1:57">
      <c r="A790">
        <f t="shared" si="278"/>
        <v>1921</v>
      </c>
      <c r="B790" t="s">
        <v>6</v>
      </c>
      <c r="C790">
        <f t="shared" si="273"/>
        <v>1921.5416666666072</v>
      </c>
      <c r="D790">
        <f>'NOAA-AMO-Raw'!H$66</f>
        <v>-0.108</v>
      </c>
      <c r="K790">
        <f t="shared" si="269"/>
        <v>0</v>
      </c>
      <c r="N790">
        <f>[2]HadCRUT4!C791</f>
        <v>1915.5416666666072</v>
      </c>
      <c r="O790">
        <f>[2]HadCRUT4!D791</f>
        <v>-0.112</v>
      </c>
      <c r="V790">
        <f t="shared" si="270"/>
        <v>-84.458333333392829</v>
      </c>
      <c r="W790">
        <f t="shared" si="271"/>
        <v>-31.462</v>
      </c>
      <c r="X790">
        <f t="shared" si="272"/>
        <v>-31.574000000000002</v>
      </c>
      <c r="Y790">
        <f t="shared" si="274"/>
        <v>-31.506230769230772</v>
      </c>
      <c r="Z790">
        <f t="shared" si="275"/>
        <v>-31.662461538461546</v>
      </c>
      <c r="BB790">
        <f t="shared" si="277"/>
        <v>1918.7916666666079</v>
      </c>
      <c r="BC790">
        <v>191810</v>
      </c>
      <c r="BD790">
        <v>1.31</v>
      </c>
      <c r="BE790">
        <f t="shared" si="276"/>
        <v>0.4366666666666667</v>
      </c>
    </row>
    <row r="791" spans="1:57">
      <c r="A791">
        <f t="shared" si="278"/>
        <v>1921</v>
      </c>
      <c r="B791" t="s">
        <v>7</v>
      </c>
      <c r="C791">
        <f t="shared" si="273"/>
        <v>1921.6249999999404</v>
      </c>
      <c r="D791">
        <f>'NOAA-AMO-Raw'!I$66</f>
        <v>-0.246</v>
      </c>
      <c r="K791">
        <f t="shared" si="269"/>
        <v>0</v>
      </c>
      <c r="N791">
        <f>[2]HadCRUT4!C792</f>
        <v>1915.6249999999404</v>
      </c>
      <c r="O791">
        <f>[2]HadCRUT4!D792</f>
        <v>-7.0000000000000007E-2</v>
      </c>
      <c r="V791">
        <f t="shared" si="270"/>
        <v>-84.375000000059572</v>
      </c>
      <c r="W791">
        <f t="shared" si="271"/>
        <v>-31.42</v>
      </c>
      <c r="X791">
        <f t="shared" si="272"/>
        <v>-31.490000000000002</v>
      </c>
      <c r="Y791">
        <f t="shared" si="274"/>
        <v>-31.510846153846156</v>
      </c>
      <c r="Z791">
        <f t="shared" si="275"/>
        <v>-31.671692307692304</v>
      </c>
      <c r="BB791">
        <f t="shared" si="277"/>
        <v>1918.8749999999411</v>
      </c>
      <c r="BC791">
        <v>191811</v>
      </c>
      <c r="BD791">
        <v>1.33</v>
      </c>
      <c r="BE791">
        <f t="shared" si="276"/>
        <v>0.44333333333333336</v>
      </c>
    </row>
    <row r="792" spans="1:57">
      <c r="A792">
        <f t="shared" si="278"/>
        <v>1921</v>
      </c>
      <c r="B792" t="s">
        <v>8</v>
      </c>
      <c r="C792">
        <f t="shared" si="273"/>
        <v>1921.7083333332737</v>
      </c>
      <c r="D792">
        <f>'NOAA-AMO-Raw'!J$66</f>
        <v>-0.22500000000000001</v>
      </c>
      <c r="K792">
        <f t="shared" si="269"/>
        <v>0</v>
      </c>
      <c r="N792">
        <f>[2]HadCRUT4!C793</f>
        <v>1915.7083333332737</v>
      </c>
      <c r="O792">
        <f>[2]HadCRUT4!D793</f>
        <v>-0.13400000000000001</v>
      </c>
      <c r="V792">
        <f t="shared" si="270"/>
        <v>-84.291666666726314</v>
      </c>
      <c r="W792">
        <f t="shared" si="271"/>
        <v>-31.484000000000002</v>
      </c>
      <c r="X792">
        <f t="shared" si="272"/>
        <v>-31.618000000000002</v>
      </c>
      <c r="Y792">
        <f t="shared" si="274"/>
        <v>-31.537538461538468</v>
      </c>
      <c r="Z792">
        <f t="shared" si="275"/>
        <v>-31.725076923076923</v>
      </c>
      <c r="BB792">
        <f t="shared" si="277"/>
        <v>1918.9583333332744</v>
      </c>
      <c r="BC792">
        <v>191812</v>
      </c>
      <c r="BD792">
        <v>0.55000000000000004</v>
      </c>
      <c r="BE792">
        <f t="shared" si="276"/>
        <v>0.18333333333333335</v>
      </c>
    </row>
    <row r="793" spans="1:57">
      <c r="A793">
        <f t="shared" si="278"/>
        <v>1921</v>
      </c>
      <c r="B793" t="s">
        <v>9</v>
      </c>
      <c r="C793">
        <f t="shared" si="273"/>
        <v>1921.7916666666069</v>
      </c>
      <c r="D793">
        <f>'NOAA-AMO-Raw'!K$66</f>
        <v>-5.3999999999999999E-2</v>
      </c>
      <c r="K793">
        <f t="shared" si="269"/>
        <v>0</v>
      </c>
      <c r="N793">
        <f>[2]HadCRUT4!C794</f>
        <v>1915.7916666666069</v>
      </c>
      <c r="O793">
        <f>[2]HadCRUT4!D794</f>
        <v>-0.25800000000000001</v>
      </c>
      <c r="V793">
        <f t="shared" si="270"/>
        <v>-84.208333333393057</v>
      </c>
      <c r="W793">
        <f t="shared" si="271"/>
        <v>-31.608000000000001</v>
      </c>
      <c r="X793">
        <f t="shared" si="272"/>
        <v>-31.866</v>
      </c>
      <c r="Y793">
        <f t="shared" si="274"/>
        <v>-31.548538461538463</v>
      </c>
      <c r="Z793">
        <f t="shared" si="275"/>
        <v>-31.747076923076921</v>
      </c>
      <c r="BB793">
        <f t="shared" si="277"/>
        <v>1919.0416666666076</v>
      </c>
      <c r="BC793">
        <v>191901</v>
      </c>
      <c r="BD793">
        <v>0.47</v>
      </c>
      <c r="BE793">
        <f t="shared" si="276"/>
        <v>0.15666666666666665</v>
      </c>
    </row>
    <row r="794" spans="1:57">
      <c r="A794">
        <f t="shared" si="278"/>
        <v>1921</v>
      </c>
      <c r="B794" t="s">
        <v>10</v>
      </c>
      <c r="C794">
        <f t="shared" si="273"/>
        <v>1921.8749999999402</v>
      </c>
      <c r="D794">
        <f>'NOAA-AMO-Raw'!L$66</f>
        <v>-0.26200000000000001</v>
      </c>
      <c r="K794">
        <f t="shared" si="269"/>
        <v>0</v>
      </c>
      <c r="N794">
        <f>[2]HadCRUT4!C795</f>
        <v>1915.8749999999402</v>
      </c>
      <c r="O794">
        <f>[2]HadCRUT4!D795</f>
        <v>-0.13400000000000001</v>
      </c>
      <c r="V794">
        <f t="shared" si="270"/>
        <v>-84.125000000059799</v>
      </c>
      <c r="W794">
        <f t="shared" si="271"/>
        <v>-31.484000000000002</v>
      </c>
      <c r="X794">
        <f t="shared" si="272"/>
        <v>-31.618000000000002</v>
      </c>
      <c r="Y794">
        <f t="shared" si="274"/>
        <v>-31.572076923076924</v>
      </c>
      <c r="Z794">
        <f t="shared" si="275"/>
        <v>-31.794153846153847</v>
      </c>
      <c r="BB794">
        <f t="shared" si="277"/>
        <v>1919.1249999999409</v>
      </c>
      <c r="BC794">
        <v>191902</v>
      </c>
      <c r="BD794">
        <v>-0.05</v>
      </c>
      <c r="BE794">
        <f t="shared" si="276"/>
        <v>-1.6666666666666666E-2</v>
      </c>
    </row>
    <row r="795" spans="1:57">
      <c r="A795">
        <f t="shared" si="278"/>
        <v>1921</v>
      </c>
      <c r="B795" t="s">
        <v>11</v>
      </c>
      <c r="C795">
        <f t="shared" si="273"/>
        <v>1921.9583333332735</v>
      </c>
      <c r="D795">
        <f>'NOAA-AMO-Raw'!M$66</f>
        <v>-0.12</v>
      </c>
      <c r="K795">
        <f t="shared" si="269"/>
        <v>0</v>
      </c>
      <c r="N795">
        <f>[2]HadCRUT4!C796</f>
        <v>1915.9583333332735</v>
      </c>
      <c r="O795">
        <f>[2]HadCRUT4!D796</f>
        <v>-0.248</v>
      </c>
      <c r="V795">
        <f t="shared" si="270"/>
        <v>-84.041666666726542</v>
      </c>
      <c r="W795">
        <f t="shared" si="271"/>
        <v>-31.598000000000003</v>
      </c>
      <c r="X795">
        <f t="shared" si="272"/>
        <v>-31.846</v>
      </c>
      <c r="Y795">
        <f t="shared" si="274"/>
        <v>-31.592692307692307</v>
      </c>
      <c r="Z795">
        <f t="shared" si="275"/>
        <v>-31.835384615384616</v>
      </c>
      <c r="BB795">
        <f t="shared" si="277"/>
        <v>1919.2083333332741</v>
      </c>
      <c r="BC795">
        <v>191903</v>
      </c>
      <c r="BD795">
        <v>-0.64</v>
      </c>
      <c r="BE795">
        <f t="shared" si="276"/>
        <v>-0.21333333333333335</v>
      </c>
    </row>
    <row r="796" spans="1:57">
      <c r="A796">
        <f t="shared" si="278"/>
        <v>1922</v>
      </c>
      <c r="B796" t="s">
        <v>0</v>
      </c>
      <c r="C796">
        <f t="shared" si="273"/>
        <v>1922.0416666666067</v>
      </c>
      <c r="D796">
        <f>'NOAA-AMO-Raw'!B$67</f>
        <v>-0.20399999999999999</v>
      </c>
      <c r="K796">
        <f t="shared" si="269"/>
        <v>0</v>
      </c>
      <c r="N796">
        <f>[2]HadCRUT4!C797</f>
        <v>1916.0416666666067</v>
      </c>
      <c r="O796">
        <f>[2]HadCRUT4!D797</f>
        <v>-0.23300000000000001</v>
      </c>
      <c r="V796">
        <f t="shared" si="270"/>
        <v>-83.958333333393284</v>
      </c>
      <c r="W796">
        <f t="shared" si="271"/>
        <v>-31.583000000000002</v>
      </c>
      <c r="X796">
        <f t="shared" si="272"/>
        <v>-31.816000000000003</v>
      </c>
      <c r="Y796">
        <f t="shared" si="274"/>
        <v>-31.604923076923079</v>
      </c>
      <c r="Z796">
        <f t="shared" si="275"/>
        <v>-31.859846153846156</v>
      </c>
      <c r="BB796">
        <f t="shared" si="277"/>
        <v>1919.2916666666074</v>
      </c>
      <c r="BC796">
        <v>191904</v>
      </c>
      <c r="BD796">
        <v>-0.63</v>
      </c>
      <c r="BE796">
        <f t="shared" si="276"/>
        <v>-0.21</v>
      </c>
    </row>
    <row r="797" spans="1:57">
      <c r="A797">
        <f t="shared" si="278"/>
        <v>1922</v>
      </c>
      <c r="B797" t="s">
        <v>1</v>
      </c>
      <c r="C797">
        <f t="shared" si="273"/>
        <v>1922.12499999994</v>
      </c>
      <c r="D797">
        <f>'NOAA-AMO-Raw'!C$67</f>
        <v>-0.24099999999999999</v>
      </c>
      <c r="K797">
        <f t="shared" si="269"/>
        <v>0</v>
      </c>
      <c r="N797">
        <f>[2]HadCRUT4!C798</f>
        <v>1916.12499999994</v>
      </c>
      <c r="O797">
        <f>[2]HadCRUT4!D798</f>
        <v>-0.17599999999999999</v>
      </c>
      <c r="V797">
        <f t="shared" si="270"/>
        <v>-83.875000000060027</v>
      </c>
      <c r="W797">
        <f t="shared" si="271"/>
        <v>-31.526</v>
      </c>
      <c r="X797">
        <f t="shared" si="272"/>
        <v>-31.702000000000002</v>
      </c>
      <c r="Y797">
        <f t="shared" si="274"/>
        <v>-31.622769230769237</v>
      </c>
      <c r="Z797">
        <f t="shared" si="275"/>
        <v>-31.895538461538465</v>
      </c>
      <c r="BB797">
        <f t="shared" si="277"/>
        <v>1919.3749999999407</v>
      </c>
      <c r="BC797">
        <v>191905</v>
      </c>
      <c r="BD797">
        <v>-1.05</v>
      </c>
      <c r="BE797">
        <f t="shared" si="276"/>
        <v>-0.35000000000000003</v>
      </c>
    </row>
    <row r="798" spans="1:57">
      <c r="A798">
        <f t="shared" si="278"/>
        <v>1922</v>
      </c>
      <c r="B798" t="s">
        <v>2</v>
      </c>
      <c r="C798">
        <f t="shared" si="273"/>
        <v>1922.2083333332732</v>
      </c>
      <c r="D798">
        <f>'NOAA-AMO-Raw'!D$67</f>
        <v>-0.34</v>
      </c>
      <c r="K798">
        <f t="shared" ref="K798:K861" si="279">K797</f>
        <v>0</v>
      </c>
      <c r="N798">
        <f>[2]HadCRUT4!C799</f>
        <v>1916.2083333332732</v>
      </c>
      <c r="O798">
        <f>[2]HadCRUT4!D799</f>
        <v>-0.40100000000000002</v>
      </c>
      <c r="V798">
        <f t="shared" si="270"/>
        <v>-83.791666666726769</v>
      </c>
      <c r="W798">
        <f t="shared" si="271"/>
        <v>-31.751000000000001</v>
      </c>
      <c r="X798">
        <f t="shared" si="272"/>
        <v>-32.152000000000001</v>
      </c>
      <c r="Y798">
        <f t="shared" si="274"/>
        <v>-31.643230769230772</v>
      </c>
      <c r="Z798">
        <f t="shared" si="275"/>
        <v>-31.93646153846154</v>
      </c>
      <c r="BB798">
        <f t="shared" si="277"/>
        <v>1919.4583333332739</v>
      </c>
      <c r="BC798">
        <v>191906</v>
      </c>
      <c r="BD798">
        <v>-1.53</v>
      </c>
      <c r="BE798">
        <f t="shared" si="276"/>
        <v>-0.51</v>
      </c>
    </row>
    <row r="799" spans="1:57">
      <c r="A799">
        <f t="shared" si="278"/>
        <v>1922</v>
      </c>
      <c r="B799" t="s">
        <v>3</v>
      </c>
      <c r="C799">
        <f t="shared" si="273"/>
        <v>1922.2916666666065</v>
      </c>
      <c r="D799">
        <f>'NOAA-AMO-Raw'!E$67</f>
        <v>-0.40899999999999997</v>
      </c>
      <c r="K799">
        <f t="shared" si="279"/>
        <v>0</v>
      </c>
      <c r="N799">
        <f>[2]HadCRUT4!C800</f>
        <v>1916.2916666666065</v>
      </c>
      <c r="O799">
        <f>[2]HadCRUT4!D800</f>
        <v>-0.33600000000000002</v>
      </c>
      <c r="V799">
        <f t="shared" si="270"/>
        <v>-83.708333333393512</v>
      </c>
      <c r="W799">
        <f t="shared" si="271"/>
        <v>-31.686</v>
      </c>
      <c r="X799">
        <f t="shared" si="272"/>
        <v>-32.021999999999998</v>
      </c>
      <c r="Y799">
        <f t="shared" si="274"/>
        <v>-31.663538461538465</v>
      </c>
      <c r="Z799">
        <f t="shared" si="275"/>
        <v>-31.977076923076929</v>
      </c>
      <c r="BB799">
        <f t="shared" si="277"/>
        <v>1919.5416666666072</v>
      </c>
      <c r="BC799">
        <v>191907</v>
      </c>
      <c r="BD799">
        <v>-1.87</v>
      </c>
      <c r="BE799">
        <f t="shared" si="276"/>
        <v>-0.62333333333333341</v>
      </c>
    </row>
    <row r="800" spans="1:57">
      <c r="A800">
        <f t="shared" si="278"/>
        <v>1922</v>
      </c>
      <c r="B800" t="s">
        <v>4</v>
      </c>
      <c r="C800">
        <f t="shared" si="273"/>
        <v>1922.3749999999397</v>
      </c>
      <c r="D800">
        <f>'NOAA-AMO-Raw'!F$67</f>
        <v>-0.317</v>
      </c>
      <c r="K800">
        <f t="shared" si="279"/>
        <v>0</v>
      </c>
      <c r="N800">
        <f>[2]HadCRUT4!C801</f>
        <v>1916.3749999999397</v>
      </c>
      <c r="O800">
        <f>[2]HadCRUT4!D801</f>
        <v>-0.35499999999999998</v>
      </c>
      <c r="V800">
        <f t="shared" si="270"/>
        <v>-83.625000000060254</v>
      </c>
      <c r="W800">
        <f t="shared" si="271"/>
        <v>-31.705000000000002</v>
      </c>
      <c r="X800">
        <f t="shared" si="272"/>
        <v>-32.06</v>
      </c>
      <c r="Y800">
        <f t="shared" si="274"/>
        <v>-31.687538461538466</v>
      </c>
      <c r="Z800">
        <f t="shared" si="275"/>
        <v>-32.025076923076924</v>
      </c>
      <c r="BB800">
        <f t="shared" si="277"/>
        <v>1919.6249999999404</v>
      </c>
      <c r="BC800">
        <v>191908</v>
      </c>
      <c r="BD800">
        <v>-0.92</v>
      </c>
      <c r="BE800">
        <f t="shared" si="276"/>
        <v>-0.3066666666666667</v>
      </c>
    </row>
    <row r="801" spans="1:57">
      <c r="A801">
        <f t="shared" si="278"/>
        <v>1922</v>
      </c>
      <c r="B801" t="s">
        <v>5</v>
      </c>
      <c r="C801">
        <f t="shared" si="273"/>
        <v>1922.458333333273</v>
      </c>
      <c r="D801">
        <f>'NOAA-AMO-Raw'!G$67</f>
        <v>-0.33</v>
      </c>
      <c r="K801">
        <f t="shared" si="279"/>
        <v>0</v>
      </c>
      <c r="N801">
        <f>[2]HadCRUT4!C802</f>
        <v>1916.458333333273</v>
      </c>
      <c r="O801">
        <f>[2]HadCRUT4!D802</f>
        <v>-0.47599999999999998</v>
      </c>
      <c r="V801">
        <f t="shared" si="270"/>
        <v>-83.541666666726996</v>
      </c>
      <c r="W801">
        <f t="shared" si="271"/>
        <v>-31.826000000000001</v>
      </c>
      <c r="X801">
        <f t="shared" si="272"/>
        <v>-32.302</v>
      </c>
      <c r="Y801">
        <f t="shared" si="274"/>
        <v>-31.72492307692308</v>
      </c>
      <c r="Z801">
        <f t="shared" si="275"/>
        <v>-32.099846153846151</v>
      </c>
      <c r="BB801">
        <f t="shared" si="277"/>
        <v>1919.7083333332737</v>
      </c>
      <c r="BC801">
        <v>191909</v>
      </c>
      <c r="BD801">
        <v>-0.31</v>
      </c>
      <c r="BE801">
        <f t="shared" si="276"/>
        <v>-0.10333333333333333</v>
      </c>
    </row>
    <row r="802" spans="1:57">
      <c r="A802">
        <f t="shared" si="278"/>
        <v>1922</v>
      </c>
      <c r="B802" t="s">
        <v>6</v>
      </c>
      <c r="C802">
        <f t="shared" si="273"/>
        <v>1922.5416666666063</v>
      </c>
      <c r="D802">
        <f>'NOAA-AMO-Raw'!H$67</f>
        <v>-0.376</v>
      </c>
      <c r="K802">
        <f t="shared" si="279"/>
        <v>0</v>
      </c>
      <c r="N802">
        <f>[2]HadCRUT4!C803</f>
        <v>1916.5416666666063</v>
      </c>
      <c r="O802">
        <f>[2]HadCRUT4!D803</f>
        <v>-0.38100000000000001</v>
      </c>
      <c r="V802">
        <f t="shared" si="270"/>
        <v>-83.458333333393739</v>
      </c>
      <c r="W802">
        <f t="shared" si="271"/>
        <v>-31.731000000000002</v>
      </c>
      <c r="X802">
        <f t="shared" si="272"/>
        <v>-32.112000000000002</v>
      </c>
      <c r="Y802">
        <f t="shared" si="274"/>
        <v>-31.758153846153846</v>
      </c>
      <c r="Z802">
        <f t="shared" si="275"/>
        <v>-32.16630769230769</v>
      </c>
      <c r="BB802">
        <f t="shared" si="277"/>
        <v>1919.7916666666069</v>
      </c>
      <c r="BC802">
        <v>191910</v>
      </c>
      <c r="BD802">
        <v>-0.6</v>
      </c>
      <c r="BE802">
        <f t="shared" si="276"/>
        <v>-0.19999999999999998</v>
      </c>
    </row>
    <row r="803" spans="1:57">
      <c r="A803">
        <f t="shared" si="278"/>
        <v>1922</v>
      </c>
      <c r="B803" t="s">
        <v>7</v>
      </c>
      <c r="C803">
        <f t="shared" si="273"/>
        <v>1922.6249999999395</v>
      </c>
      <c r="D803">
        <f>'NOAA-AMO-Raw'!I$67</f>
        <v>-0.308</v>
      </c>
      <c r="K803">
        <f t="shared" si="279"/>
        <v>0</v>
      </c>
      <c r="N803">
        <f>[2]HadCRUT4!C804</f>
        <v>1916.6249999999395</v>
      </c>
      <c r="O803">
        <f>[2]HadCRUT4!D804</f>
        <v>-0.34399999999999997</v>
      </c>
      <c r="V803">
        <f t="shared" si="270"/>
        <v>-83.375000000060481</v>
      </c>
      <c r="W803">
        <f t="shared" si="271"/>
        <v>-31.694000000000003</v>
      </c>
      <c r="X803">
        <f t="shared" si="272"/>
        <v>-32.038000000000004</v>
      </c>
      <c r="Y803">
        <f t="shared" si="274"/>
        <v>-31.798384615384617</v>
      </c>
      <c r="Z803">
        <f t="shared" si="275"/>
        <v>-32.246769230769239</v>
      </c>
      <c r="BB803">
        <f t="shared" si="277"/>
        <v>1919.8749999999402</v>
      </c>
      <c r="BC803">
        <v>191911</v>
      </c>
      <c r="BD803">
        <v>-0.77</v>
      </c>
      <c r="BE803">
        <f t="shared" si="276"/>
        <v>-0.25666666666666665</v>
      </c>
    </row>
    <row r="804" spans="1:57">
      <c r="A804">
        <f t="shared" si="278"/>
        <v>1922</v>
      </c>
      <c r="B804" t="s">
        <v>8</v>
      </c>
      <c r="C804">
        <f t="shared" si="273"/>
        <v>1922.7083333332728</v>
      </c>
      <c r="D804">
        <f>'NOAA-AMO-Raw'!J$67</f>
        <v>-0.36699999999999999</v>
      </c>
      <c r="K804">
        <f t="shared" si="279"/>
        <v>0</v>
      </c>
      <c r="N804">
        <f>[2]HadCRUT4!C805</f>
        <v>1916.7083333332728</v>
      </c>
      <c r="O804">
        <f>[2]HadCRUT4!D805</f>
        <v>-0.33600000000000002</v>
      </c>
      <c r="V804">
        <f t="shared" si="270"/>
        <v>-83.291666666727224</v>
      </c>
      <c r="W804">
        <f t="shared" si="271"/>
        <v>-31.686</v>
      </c>
      <c r="X804">
        <f t="shared" si="272"/>
        <v>-32.021999999999998</v>
      </c>
      <c r="Y804">
        <f t="shared" si="274"/>
        <v>-31.848615384615378</v>
      </c>
      <c r="Z804">
        <f t="shared" si="275"/>
        <v>-32.347230769230762</v>
      </c>
      <c r="BB804">
        <f t="shared" si="277"/>
        <v>1919.9583333332735</v>
      </c>
      <c r="BC804">
        <v>191912</v>
      </c>
      <c r="BD804">
        <v>-0.39</v>
      </c>
      <c r="BE804">
        <f t="shared" si="276"/>
        <v>-0.13</v>
      </c>
    </row>
    <row r="805" spans="1:57">
      <c r="A805">
        <f t="shared" si="278"/>
        <v>1922</v>
      </c>
      <c r="B805" t="s">
        <v>9</v>
      </c>
      <c r="C805">
        <f t="shared" si="273"/>
        <v>1922.791666666606</v>
      </c>
      <c r="D805">
        <f>'NOAA-AMO-Raw'!K$67</f>
        <v>-0.28599999999999998</v>
      </c>
      <c r="K805">
        <f t="shared" si="279"/>
        <v>0</v>
      </c>
      <c r="N805">
        <f>[2]HadCRUT4!C806</f>
        <v>1916.791666666606</v>
      </c>
      <c r="O805">
        <f>[2]HadCRUT4!D806</f>
        <v>-0.39800000000000002</v>
      </c>
      <c r="V805">
        <f t="shared" si="270"/>
        <v>-83.208333333393966</v>
      </c>
      <c r="W805">
        <f t="shared" si="271"/>
        <v>-31.748000000000001</v>
      </c>
      <c r="X805">
        <f t="shared" si="272"/>
        <v>-32.146000000000001</v>
      </c>
      <c r="Y805">
        <f t="shared" si="274"/>
        <v>-31.854307692307689</v>
      </c>
      <c r="Z805">
        <f t="shared" si="275"/>
        <v>-32.358615384615391</v>
      </c>
      <c r="BB805">
        <f t="shared" si="277"/>
        <v>1920.0416666666067</v>
      </c>
      <c r="BC805">
        <v>192001</v>
      </c>
      <c r="BD805">
        <v>-1.08</v>
      </c>
      <c r="BE805">
        <f t="shared" si="276"/>
        <v>-0.36000000000000004</v>
      </c>
    </row>
    <row r="806" spans="1:57">
      <c r="A806">
        <f t="shared" si="278"/>
        <v>1922</v>
      </c>
      <c r="B806" t="s">
        <v>10</v>
      </c>
      <c r="C806">
        <f t="shared" si="273"/>
        <v>1922.8749999999393</v>
      </c>
      <c r="D806">
        <f>'NOAA-AMO-Raw'!L$67</f>
        <v>-0.35</v>
      </c>
      <c r="K806">
        <f t="shared" si="279"/>
        <v>0</v>
      </c>
      <c r="N806">
        <f>[2]HadCRUT4!C807</f>
        <v>1916.8749999999393</v>
      </c>
      <c r="O806">
        <f>[2]HadCRUT4!D807</f>
        <v>-0.56999999999999995</v>
      </c>
      <c r="V806">
        <f t="shared" si="270"/>
        <v>-83.125000000060709</v>
      </c>
      <c r="W806">
        <f t="shared" si="271"/>
        <v>-31.92</v>
      </c>
      <c r="X806">
        <f t="shared" si="272"/>
        <v>-32.49</v>
      </c>
      <c r="Y806">
        <f t="shared" si="274"/>
        <v>-31.878769230769233</v>
      </c>
      <c r="Z806">
        <f t="shared" si="275"/>
        <v>-32.407538461538465</v>
      </c>
      <c r="BB806">
        <f t="shared" si="277"/>
        <v>1920.12499999994</v>
      </c>
      <c r="BC806">
        <v>192002</v>
      </c>
      <c r="BD806">
        <v>-0.77</v>
      </c>
      <c r="BE806">
        <f t="shared" si="276"/>
        <v>-0.25666666666666665</v>
      </c>
    </row>
    <row r="807" spans="1:57">
      <c r="A807">
        <f t="shared" si="278"/>
        <v>1922</v>
      </c>
      <c r="B807" t="s">
        <v>11</v>
      </c>
      <c r="C807">
        <f t="shared" si="273"/>
        <v>1922.9583333332725</v>
      </c>
      <c r="D807">
        <f>'NOAA-AMO-Raw'!M$67</f>
        <v>-0.32300000000000001</v>
      </c>
      <c r="K807">
        <f t="shared" si="279"/>
        <v>0</v>
      </c>
      <c r="N807">
        <f>[2]HadCRUT4!C808</f>
        <v>1916.9583333332725</v>
      </c>
      <c r="O807">
        <f>[2]HadCRUT4!D808</f>
        <v>-0.62</v>
      </c>
      <c r="V807">
        <f t="shared" si="270"/>
        <v>-83.041666666727451</v>
      </c>
      <c r="W807">
        <f t="shared" si="271"/>
        <v>-31.970000000000002</v>
      </c>
      <c r="X807">
        <f t="shared" si="272"/>
        <v>-32.590000000000003</v>
      </c>
      <c r="Y807">
        <f t="shared" si="274"/>
        <v>-31.878153846153847</v>
      </c>
      <c r="Z807">
        <f t="shared" si="275"/>
        <v>-32.406307692307692</v>
      </c>
      <c r="BB807">
        <f t="shared" si="277"/>
        <v>1920.2083333332732</v>
      </c>
      <c r="BC807">
        <v>192003</v>
      </c>
      <c r="BD807">
        <v>-0.9</v>
      </c>
      <c r="BE807">
        <f t="shared" si="276"/>
        <v>-0.3</v>
      </c>
    </row>
    <row r="808" spans="1:57">
      <c r="A808">
        <f t="shared" si="278"/>
        <v>1923</v>
      </c>
      <c r="B808" t="s">
        <v>0</v>
      </c>
      <c r="C808">
        <f t="shared" si="273"/>
        <v>1923.0416666666058</v>
      </c>
      <c r="D808">
        <f>'NOAA-AMO-Raw'!B$68</f>
        <v>-0.36299999999999999</v>
      </c>
      <c r="K808">
        <f t="shared" si="279"/>
        <v>0</v>
      </c>
      <c r="N808">
        <f>[2]HadCRUT4!C809</f>
        <v>1917.0416666666058</v>
      </c>
      <c r="O808">
        <f>[2]HadCRUT4!D809</f>
        <v>-0.68</v>
      </c>
      <c r="V808">
        <f t="shared" si="270"/>
        <v>-82.958333333394194</v>
      </c>
      <c r="W808">
        <f t="shared" si="271"/>
        <v>-32.03</v>
      </c>
      <c r="X808">
        <f t="shared" si="272"/>
        <v>-32.71</v>
      </c>
      <c r="Y808">
        <f t="shared" si="274"/>
        <v>-31.850692307692306</v>
      </c>
      <c r="Z808">
        <f t="shared" si="275"/>
        <v>-32.351384615384617</v>
      </c>
      <c r="BB808">
        <f t="shared" si="277"/>
        <v>1920.2916666666065</v>
      </c>
      <c r="BC808">
        <v>192004</v>
      </c>
      <c r="BD808">
        <v>-1.33</v>
      </c>
      <c r="BE808">
        <f t="shared" si="276"/>
        <v>-0.44333333333333336</v>
      </c>
    </row>
    <row r="809" spans="1:57">
      <c r="A809">
        <f t="shared" si="278"/>
        <v>1923</v>
      </c>
      <c r="B809" t="s">
        <v>1</v>
      </c>
      <c r="C809">
        <f t="shared" si="273"/>
        <v>1923.1249999999391</v>
      </c>
      <c r="D809">
        <f>'NOAA-AMO-Raw'!C$68</f>
        <v>-0.46</v>
      </c>
      <c r="K809">
        <f t="shared" si="279"/>
        <v>0</v>
      </c>
      <c r="N809">
        <f>[2]HadCRUT4!C810</f>
        <v>1917.1249999999391</v>
      </c>
      <c r="O809">
        <f>[2]HadCRUT4!D810</f>
        <v>-0.75600000000000001</v>
      </c>
      <c r="V809">
        <f t="shared" si="270"/>
        <v>-82.875000000060936</v>
      </c>
      <c r="W809">
        <f t="shared" si="271"/>
        <v>-32.106000000000002</v>
      </c>
      <c r="X809">
        <f t="shared" si="272"/>
        <v>-32.862000000000002</v>
      </c>
      <c r="Y809">
        <f t="shared" si="274"/>
        <v>-31.838000000000001</v>
      </c>
      <c r="Z809">
        <f t="shared" si="275"/>
        <v>-32.326000000000001</v>
      </c>
      <c r="BB809">
        <f t="shared" si="277"/>
        <v>1920.3749999999397</v>
      </c>
      <c r="BC809">
        <v>192005</v>
      </c>
      <c r="BD809">
        <v>-1.24</v>
      </c>
      <c r="BE809">
        <f t="shared" si="276"/>
        <v>-0.41333333333333333</v>
      </c>
    </row>
    <row r="810" spans="1:57">
      <c r="A810">
        <f t="shared" si="278"/>
        <v>1923</v>
      </c>
      <c r="B810" t="s">
        <v>2</v>
      </c>
      <c r="C810">
        <f t="shared" si="273"/>
        <v>1923.2083333332723</v>
      </c>
      <c r="D810">
        <f>'NOAA-AMO-Raw'!D$68</f>
        <v>-0.40300000000000002</v>
      </c>
      <c r="K810">
        <f t="shared" si="279"/>
        <v>0</v>
      </c>
      <c r="N810">
        <f>[2]HadCRUT4!C811</f>
        <v>1917.2083333332723</v>
      </c>
      <c r="O810">
        <f>[2]HadCRUT4!D811</f>
        <v>-0.82899999999999996</v>
      </c>
      <c r="V810">
        <f t="shared" si="270"/>
        <v>-82.791666666727679</v>
      </c>
      <c r="W810">
        <f t="shared" si="271"/>
        <v>-32.179000000000002</v>
      </c>
      <c r="X810">
        <f t="shared" si="272"/>
        <v>-33.008000000000003</v>
      </c>
      <c r="Y810">
        <f t="shared" si="274"/>
        <v>-31.821000000000005</v>
      </c>
      <c r="Z810">
        <f t="shared" si="275"/>
        <v>-32.292000000000002</v>
      </c>
      <c r="BB810">
        <f t="shared" si="277"/>
        <v>1920.458333333273</v>
      </c>
      <c r="BC810">
        <v>192006</v>
      </c>
      <c r="BD810">
        <v>-1.28</v>
      </c>
      <c r="BE810">
        <f t="shared" si="276"/>
        <v>-0.42666666666666669</v>
      </c>
    </row>
    <row r="811" spans="1:57">
      <c r="A811">
        <f t="shared" si="278"/>
        <v>1923</v>
      </c>
      <c r="B811" t="s">
        <v>3</v>
      </c>
      <c r="C811">
        <f t="shared" si="273"/>
        <v>1923.2916666666056</v>
      </c>
      <c r="D811">
        <f>'NOAA-AMO-Raw'!E$68</f>
        <v>-0.42899999999999999</v>
      </c>
      <c r="K811">
        <f t="shared" si="279"/>
        <v>0</v>
      </c>
      <c r="N811">
        <f>[2]HadCRUT4!C812</f>
        <v>1917.2916666666056</v>
      </c>
      <c r="O811">
        <f>[2]HadCRUT4!D812</f>
        <v>-0.47499999999999998</v>
      </c>
      <c r="V811">
        <f t="shared" si="270"/>
        <v>-82.708333333394421</v>
      </c>
      <c r="W811">
        <f t="shared" si="271"/>
        <v>-31.825000000000003</v>
      </c>
      <c r="X811">
        <f t="shared" si="272"/>
        <v>-32.300000000000004</v>
      </c>
      <c r="Y811">
        <f t="shared" si="274"/>
        <v>-31.824769230769235</v>
      </c>
      <c r="Z811">
        <f t="shared" si="275"/>
        <v>-32.299538461538461</v>
      </c>
      <c r="BB811">
        <f t="shared" si="277"/>
        <v>1920.5416666666063</v>
      </c>
      <c r="BC811">
        <v>192007</v>
      </c>
      <c r="BD811">
        <v>-1.59</v>
      </c>
      <c r="BE811">
        <f t="shared" si="276"/>
        <v>-0.53</v>
      </c>
    </row>
    <row r="812" spans="1:57">
      <c r="A812">
        <f t="shared" si="278"/>
        <v>1923</v>
      </c>
      <c r="B812" t="s">
        <v>4</v>
      </c>
      <c r="C812">
        <f t="shared" si="273"/>
        <v>1923.3749999999388</v>
      </c>
      <c r="D812">
        <f>'NOAA-AMO-Raw'!F$68</f>
        <v>-0.28000000000000003</v>
      </c>
      <c r="K812">
        <f t="shared" si="279"/>
        <v>0</v>
      </c>
      <c r="N812">
        <f>[2]HadCRUT4!C813</f>
        <v>1917.3749999999388</v>
      </c>
      <c r="O812">
        <f>[2]HadCRUT4!D813</f>
        <v>-0.65400000000000003</v>
      </c>
      <c r="V812">
        <f t="shared" si="270"/>
        <v>-82.625000000061164</v>
      </c>
      <c r="W812">
        <f t="shared" si="271"/>
        <v>-32.004000000000005</v>
      </c>
      <c r="X812">
        <f t="shared" si="272"/>
        <v>-32.658000000000001</v>
      </c>
      <c r="Y812">
        <f t="shared" si="274"/>
        <v>-31.82407692307693</v>
      </c>
      <c r="Z812">
        <f t="shared" si="275"/>
        <v>-32.298153846153852</v>
      </c>
      <c r="BB812">
        <f t="shared" si="277"/>
        <v>1920.6249999999395</v>
      </c>
      <c r="BC812">
        <v>192008</v>
      </c>
      <c r="BD812">
        <v>-2.2599999999999998</v>
      </c>
      <c r="BE812">
        <f t="shared" si="276"/>
        <v>-0.7533333333333333</v>
      </c>
    </row>
    <row r="813" spans="1:57">
      <c r="A813">
        <f t="shared" si="278"/>
        <v>1923</v>
      </c>
      <c r="B813" t="s">
        <v>5</v>
      </c>
      <c r="C813">
        <f t="shared" si="273"/>
        <v>1923.4583333332721</v>
      </c>
      <c r="D813">
        <f>'NOAA-AMO-Raw'!G$68</f>
        <v>-0.313</v>
      </c>
      <c r="K813">
        <f t="shared" si="279"/>
        <v>0</v>
      </c>
      <c r="N813">
        <f>[2]HadCRUT4!C814</f>
        <v>1917.4583333332721</v>
      </c>
      <c r="O813">
        <f>[2]HadCRUT4!D814</f>
        <v>-0.34699999999999998</v>
      </c>
      <c r="V813">
        <f t="shared" si="270"/>
        <v>-82.541666666727906</v>
      </c>
      <c r="W813">
        <f t="shared" si="271"/>
        <v>-31.697000000000003</v>
      </c>
      <c r="X813">
        <f t="shared" si="272"/>
        <v>-32.044000000000004</v>
      </c>
      <c r="Y813">
        <f t="shared" si="274"/>
        <v>-31.828076923076921</v>
      </c>
      <c r="Z813">
        <f t="shared" si="275"/>
        <v>-32.306153846153848</v>
      </c>
      <c r="BB813">
        <f t="shared" si="277"/>
        <v>1920.7083333332728</v>
      </c>
      <c r="BC813">
        <v>192009</v>
      </c>
      <c r="BD813">
        <v>-2.19</v>
      </c>
      <c r="BE813">
        <f t="shared" si="276"/>
        <v>-0.73</v>
      </c>
    </row>
    <row r="814" spans="1:57">
      <c r="A814">
        <f t="shared" si="278"/>
        <v>1923</v>
      </c>
      <c r="B814" t="s">
        <v>6</v>
      </c>
      <c r="C814">
        <f t="shared" si="273"/>
        <v>1923.5416666666054</v>
      </c>
      <c r="D814">
        <f>'NOAA-AMO-Raw'!H$68</f>
        <v>-0.32100000000000001</v>
      </c>
      <c r="K814">
        <f t="shared" si="279"/>
        <v>0</v>
      </c>
      <c r="N814">
        <f>[2]HadCRUT4!C815</f>
        <v>1917.5416666666054</v>
      </c>
      <c r="O814">
        <f>[2]HadCRUT4!D815</f>
        <v>-0.11899999999999999</v>
      </c>
      <c r="V814">
        <f t="shared" si="270"/>
        <v>-82.458333333394648</v>
      </c>
      <c r="W814">
        <f t="shared" si="271"/>
        <v>-31.469000000000001</v>
      </c>
      <c r="X814">
        <f t="shared" si="272"/>
        <v>-31.588000000000001</v>
      </c>
      <c r="Y814">
        <f t="shared" si="274"/>
        <v>-31.818923076923074</v>
      </c>
      <c r="Z814">
        <f t="shared" si="275"/>
        <v>-32.287846153846154</v>
      </c>
      <c r="BB814">
        <f t="shared" si="277"/>
        <v>1920.791666666606</v>
      </c>
      <c r="BC814">
        <v>192010</v>
      </c>
      <c r="BD814">
        <v>-1.79</v>
      </c>
      <c r="BE814">
        <f t="shared" si="276"/>
        <v>-0.59666666666666668</v>
      </c>
    </row>
    <row r="815" spans="1:57">
      <c r="A815">
        <f t="shared" si="278"/>
        <v>1923</v>
      </c>
      <c r="B815" t="s">
        <v>7</v>
      </c>
      <c r="C815">
        <f t="shared" si="273"/>
        <v>1923.6249999999386</v>
      </c>
      <c r="D815">
        <f>'NOAA-AMO-Raw'!I$68</f>
        <v>-0.42499999999999999</v>
      </c>
      <c r="K815">
        <f t="shared" si="279"/>
        <v>0</v>
      </c>
      <c r="N815">
        <f>[2]HadCRUT4!C816</f>
        <v>1917.6249999999386</v>
      </c>
      <c r="O815">
        <f>[2]HadCRUT4!D816</f>
        <v>-0.216</v>
      </c>
      <c r="V815">
        <f t="shared" si="270"/>
        <v>-82.375000000061391</v>
      </c>
      <c r="W815">
        <f t="shared" si="271"/>
        <v>-31.566000000000003</v>
      </c>
      <c r="X815">
        <f t="shared" si="272"/>
        <v>-31.782</v>
      </c>
      <c r="Y815">
        <f t="shared" si="274"/>
        <v>-31.806000000000001</v>
      </c>
      <c r="Z815">
        <f t="shared" si="275"/>
        <v>-32.262000000000008</v>
      </c>
      <c r="BB815">
        <f t="shared" si="277"/>
        <v>1920.8749999999393</v>
      </c>
      <c r="BC815">
        <v>192011</v>
      </c>
      <c r="BD815">
        <v>-0.8</v>
      </c>
      <c r="BE815">
        <f t="shared" si="276"/>
        <v>-0.26666666666666666</v>
      </c>
    </row>
    <row r="816" spans="1:57">
      <c r="A816">
        <f t="shared" si="278"/>
        <v>1923</v>
      </c>
      <c r="B816" t="s">
        <v>8</v>
      </c>
      <c r="C816">
        <f t="shared" si="273"/>
        <v>1923.7083333332719</v>
      </c>
      <c r="D816">
        <f>'NOAA-AMO-Raw'!J$68</f>
        <v>-0.36899999999999999</v>
      </c>
      <c r="K816">
        <f t="shared" si="279"/>
        <v>0</v>
      </c>
      <c r="N816">
        <f>[2]HadCRUT4!C817</f>
        <v>1917.7083333332719</v>
      </c>
      <c r="O816">
        <f>[2]HadCRUT4!D817</f>
        <v>-0.123</v>
      </c>
      <c r="V816">
        <f t="shared" si="270"/>
        <v>-82.291666666728133</v>
      </c>
      <c r="W816">
        <f t="shared" si="271"/>
        <v>-31.473000000000003</v>
      </c>
      <c r="X816">
        <f t="shared" si="272"/>
        <v>-31.596</v>
      </c>
      <c r="Y816">
        <f t="shared" si="274"/>
        <v>-31.78169230769231</v>
      </c>
      <c r="Z816">
        <f t="shared" si="275"/>
        <v>-32.213384615384612</v>
      </c>
      <c r="BB816">
        <f t="shared" si="277"/>
        <v>1920.9583333332725</v>
      </c>
      <c r="BC816">
        <v>192012</v>
      </c>
      <c r="BD816">
        <v>-0.69</v>
      </c>
      <c r="BE816">
        <f t="shared" si="276"/>
        <v>-0.22999999999999998</v>
      </c>
    </row>
    <row r="817" spans="1:57">
      <c r="A817">
        <f t="shared" si="278"/>
        <v>1923</v>
      </c>
      <c r="B817" t="s">
        <v>9</v>
      </c>
      <c r="C817">
        <f t="shared" si="273"/>
        <v>1923.7916666666051</v>
      </c>
      <c r="D817">
        <f>'NOAA-AMO-Raw'!K$68</f>
        <v>-0.26400000000000001</v>
      </c>
      <c r="K817">
        <f t="shared" si="279"/>
        <v>0</v>
      </c>
      <c r="N817">
        <f>[2]HadCRUT4!C818</f>
        <v>1917.7916666666051</v>
      </c>
      <c r="O817">
        <f>[2]HadCRUT4!D818</f>
        <v>-0.38500000000000001</v>
      </c>
      <c r="V817">
        <f t="shared" si="270"/>
        <v>-82.208333333394876</v>
      </c>
      <c r="W817">
        <f t="shared" si="271"/>
        <v>-31.735000000000003</v>
      </c>
      <c r="X817">
        <f t="shared" si="272"/>
        <v>-32.120000000000005</v>
      </c>
      <c r="Y817">
        <f t="shared" si="274"/>
        <v>-31.755461538461546</v>
      </c>
      <c r="Z817">
        <f t="shared" si="275"/>
        <v>-32.160923076923083</v>
      </c>
      <c r="BB817">
        <f t="shared" si="277"/>
        <v>1921.0416666666058</v>
      </c>
      <c r="BC817">
        <v>192101</v>
      </c>
      <c r="BD817">
        <v>-1.0900000000000001</v>
      </c>
      <c r="BE817">
        <f t="shared" si="276"/>
        <v>-0.36333333333333334</v>
      </c>
    </row>
    <row r="818" spans="1:57">
      <c r="A818">
        <f t="shared" si="278"/>
        <v>1923</v>
      </c>
      <c r="B818" t="s">
        <v>10</v>
      </c>
      <c r="C818">
        <f t="shared" si="273"/>
        <v>1923.8749999999384</v>
      </c>
      <c r="D818">
        <f>'NOAA-AMO-Raw'!L$68</f>
        <v>-0.215</v>
      </c>
      <c r="K818">
        <f t="shared" si="279"/>
        <v>0</v>
      </c>
      <c r="N818">
        <f>[2]HadCRUT4!C819</f>
        <v>1917.8749999999384</v>
      </c>
      <c r="O818">
        <f>[2]HadCRUT4!D819</f>
        <v>-0.38900000000000001</v>
      </c>
      <c r="V818">
        <f t="shared" si="270"/>
        <v>-82.125000000061618</v>
      </c>
      <c r="W818">
        <f t="shared" si="271"/>
        <v>-31.739000000000001</v>
      </c>
      <c r="X818">
        <f t="shared" si="272"/>
        <v>-32.128</v>
      </c>
      <c r="Y818">
        <f t="shared" si="274"/>
        <v>-31.751769230769241</v>
      </c>
      <c r="Z818">
        <f t="shared" si="275"/>
        <v>-32.153538461538467</v>
      </c>
      <c r="BB818">
        <f t="shared" si="277"/>
        <v>1921.1249999999391</v>
      </c>
      <c r="BC818">
        <v>192102</v>
      </c>
      <c r="BD818">
        <v>-1.55</v>
      </c>
      <c r="BE818">
        <f t="shared" si="276"/>
        <v>-0.51666666666666672</v>
      </c>
    </row>
    <row r="819" spans="1:57">
      <c r="A819">
        <f t="shared" si="278"/>
        <v>1923</v>
      </c>
      <c r="B819" t="s">
        <v>11</v>
      </c>
      <c r="C819">
        <f t="shared" si="273"/>
        <v>1923.9583333332716</v>
      </c>
      <c r="D819">
        <f>'NOAA-AMO-Raw'!M$68</f>
        <v>-0.06</v>
      </c>
      <c r="K819">
        <f t="shared" si="279"/>
        <v>0</v>
      </c>
      <c r="N819">
        <f>[2]HadCRUT4!C820</f>
        <v>1917.9583333332716</v>
      </c>
      <c r="O819">
        <f>[2]HadCRUT4!D820</f>
        <v>-0.622</v>
      </c>
      <c r="V819">
        <f t="shared" si="270"/>
        <v>-82.041666666728361</v>
      </c>
      <c r="W819">
        <f t="shared" si="271"/>
        <v>-31.972000000000001</v>
      </c>
      <c r="X819">
        <f t="shared" si="272"/>
        <v>-32.594000000000001</v>
      </c>
      <c r="Y819">
        <f t="shared" si="274"/>
        <v>-31.727000000000007</v>
      </c>
      <c r="Z819">
        <f t="shared" si="275"/>
        <v>-32.103999999999999</v>
      </c>
      <c r="BB819">
        <f t="shared" si="277"/>
        <v>1921.2083333332723</v>
      </c>
      <c r="BC819">
        <v>192103</v>
      </c>
      <c r="BD819">
        <v>-0.85</v>
      </c>
      <c r="BE819">
        <f t="shared" si="276"/>
        <v>-0.28333333333333333</v>
      </c>
    </row>
    <row r="820" spans="1:57">
      <c r="A820">
        <f t="shared" si="278"/>
        <v>1924</v>
      </c>
      <c r="B820" t="s">
        <v>0</v>
      </c>
      <c r="C820">
        <f t="shared" si="273"/>
        <v>1924.0416666666049</v>
      </c>
      <c r="D820">
        <f>'NOAA-AMO-Raw'!B$69</f>
        <v>-0.13</v>
      </c>
      <c r="K820">
        <f t="shared" si="279"/>
        <v>0</v>
      </c>
      <c r="N820">
        <f>[2]HadCRUT4!C821</f>
        <v>1918.0416666666049</v>
      </c>
      <c r="O820">
        <f>[2]HadCRUT4!D821</f>
        <v>-0.501</v>
      </c>
      <c r="V820">
        <f t="shared" si="270"/>
        <v>-81.958333333395103</v>
      </c>
      <c r="W820">
        <f t="shared" si="271"/>
        <v>-31.851000000000003</v>
      </c>
      <c r="X820">
        <f t="shared" si="272"/>
        <v>-32.352000000000004</v>
      </c>
      <c r="Y820">
        <f t="shared" si="274"/>
        <v>-31.726307692307692</v>
      </c>
      <c r="Z820">
        <f t="shared" si="275"/>
        <v>-32.10261538461539</v>
      </c>
      <c r="BB820">
        <f t="shared" si="277"/>
        <v>1921.2916666666056</v>
      </c>
      <c r="BC820">
        <v>192104</v>
      </c>
      <c r="BD820">
        <v>-1.63</v>
      </c>
      <c r="BE820">
        <f t="shared" si="276"/>
        <v>-0.54333333333333333</v>
      </c>
    </row>
    <row r="821" spans="1:57">
      <c r="A821">
        <f t="shared" si="278"/>
        <v>1924</v>
      </c>
      <c r="B821" t="s">
        <v>1</v>
      </c>
      <c r="C821">
        <f t="shared" si="273"/>
        <v>1924.1249999999382</v>
      </c>
      <c r="D821">
        <f>'NOAA-AMO-Raw'!C$69</f>
        <v>-0.19800000000000001</v>
      </c>
      <c r="K821">
        <f t="shared" si="279"/>
        <v>0</v>
      </c>
      <c r="N821">
        <f>[2]HadCRUT4!C822</f>
        <v>1918.1249999999382</v>
      </c>
      <c r="O821">
        <f>[2]HadCRUT4!D822</f>
        <v>-0.51200000000000001</v>
      </c>
      <c r="V821">
        <f t="shared" si="270"/>
        <v>-81.875000000061846</v>
      </c>
      <c r="W821">
        <f t="shared" si="271"/>
        <v>-31.862000000000002</v>
      </c>
      <c r="X821">
        <f t="shared" si="272"/>
        <v>-32.374000000000002</v>
      </c>
      <c r="Y821">
        <f t="shared" si="274"/>
        <v>-31.744769230769233</v>
      </c>
      <c r="Z821">
        <f t="shared" si="275"/>
        <v>-32.139538461538464</v>
      </c>
      <c r="BB821">
        <f t="shared" si="277"/>
        <v>1921.3749999999388</v>
      </c>
      <c r="BC821">
        <v>192105</v>
      </c>
      <c r="BD821">
        <v>-1.5</v>
      </c>
      <c r="BE821">
        <f t="shared" si="276"/>
        <v>-0.5</v>
      </c>
    </row>
    <row r="822" spans="1:57">
      <c r="A822">
        <f t="shared" si="278"/>
        <v>1924</v>
      </c>
      <c r="B822" t="s">
        <v>2</v>
      </c>
      <c r="C822">
        <f t="shared" si="273"/>
        <v>1924.2083333332714</v>
      </c>
      <c r="D822">
        <f>'NOAA-AMO-Raw'!D$69</f>
        <v>-0.104</v>
      </c>
      <c r="K822">
        <f t="shared" si="279"/>
        <v>0</v>
      </c>
      <c r="N822">
        <f>[2]HadCRUT4!C823</f>
        <v>1918.2083333332714</v>
      </c>
      <c r="O822">
        <f>[2]HadCRUT4!D823</f>
        <v>-0.44</v>
      </c>
      <c r="V822">
        <f t="shared" si="270"/>
        <v>-81.791666666728588</v>
      </c>
      <c r="W822">
        <f t="shared" si="271"/>
        <v>-31.790000000000003</v>
      </c>
      <c r="X822">
        <f t="shared" si="272"/>
        <v>-32.230000000000004</v>
      </c>
      <c r="Y822">
        <f t="shared" si="274"/>
        <v>-31.74653846153846</v>
      </c>
      <c r="Z822">
        <f t="shared" si="275"/>
        <v>-32.143076923076926</v>
      </c>
      <c r="BB822">
        <f t="shared" si="277"/>
        <v>1921.4583333332721</v>
      </c>
      <c r="BC822">
        <v>192106</v>
      </c>
      <c r="BD822">
        <v>-1.05</v>
      </c>
      <c r="BE822">
        <f t="shared" si="276"/>
        <v>-0.35000000000000003</v>
      </c>
    </row>
    <row r="823" spans="1:57">
      <c r="A823">
        <f t="shared" si="278"/>
        <v>1924</v>
      </c>
      <c r="B823" t="s">
        <v>3</v>
      </c>
      <c r="C823">
        <f t="shared" si="273"/>
        <v>1924.2916666666047</v>
      </c>
      <c r="D823">
        <f>'NOAA-AMO-Raw'!E$69</f>
        <v>-5.7000000000000002E-2</v>
      </c>
      <c r="K823">
        <f t="shared" si="279"/>
        <v>0</v>
      </c>
      <c r="N823">
        <f>[2]HadCRUT4!C824</f>
        <v>1918.2916666666047</v>
      </c>
      <c r="O823">
        <f>[2]HadCRUT4!D824</f>
        <v>-0.48799999999999999</v>
      </c>
      <c r="V823">
        <f t="shared" si="270"/>
        <v>-81.708333333395331</v>
      </c>
      <c r="W823">
        <f t="shared" si="271"/>
        <v>-31.838000000000001</v>
      </c>
      <c r="X823">
        <f t="shared" si="272"/>
        <v>-32.326000000000001</v>
      </c>
      <c r="Y823">
        <f t="shared" si="274"/>
        <v>-31.744384615384611</v>
      </c>
      <c r="Z823">
        <f t="shared" si="275"/>
        <v>-32.138769230769235</v>
      </c>
      <c r="BB823">
        <f t="shared" si="277"/>
        <v>1921.5416666666054</v>
      </c>
      <c r="BC823">
        <v>192107</v>
      </c>
      <c r="BD823">
        <v>-1.58</v>
      </c>
      <c r="BE823">
        <f t="shared" si="276"/>
        <v>-0.52666666666666673</v>
      </c>
    </row>
    <row r="824" spans="1:57">
      <c r="A824">
        <f t="shared" si="278"/>
        <v>1924</v>
      </c>
      <c r="B824" t="s">
        <v>4</v>
      </c>
      <c r="C824">
        <f t="shared" si="273"/>
        <v>1924.3749999999379</v>
      </c>
      <c r="D824">
        <f>'NOAA-AMO-Raw'!F$69</f>
        <v>4.5999999999999999E-2</v>
      </c>
      <c r="K824">
        <f t="shared" si="279"/>
        <v>0</v>
      </c>
      <c r="N824">
        <f>[2]HadCRUT4!C825</f>
        <v>1918.3749999999379</v>
      </c>
      <c r="O824">
        <f>[2]HadCRUT4!D825</f>
        <v>-0.42699999999999999</v>
      </c>
      <c r="V824">
        <f t="shared" si="270"/>
        <v>-81.625000000062073</v>
      </c>
      <c r="W824">
        <f t="shared" si="271"/>
        <v>-31.777000000000001</v>
      </c>
      <c r="X824">
        <f t="shared" si="272"/>
        <v>-32.204000000000001</v>
      </c>
      <c r="Y824">
        <f t="shared" si="274"/>
        <v>-31.717692307692307</v>
      </c>
      <c r="Z824">
        <f t="shared" si="275"/>
        <v>-32.085384615384619</v>
      </c>
      <c r="BB824">
        <f t="shared" si="277"/>
        <v>1921.6249999999386</v>
      </c>
      <c r="BC824">
        <v>192108</v>
      </c>
      <c r="BD824">
        <v>-2.0099999999999998</v>
      </c>
      <c r="BE824">
        <f t="shared" si="276"/>
        <v>-0.66999999999999993</v>
      </c>
    </row>
    <row r="825" spans="1:57">
      <c r="A825">
        <f t="shared" si="278"/>
        <v>1924</v>
      </c>
      <c r="B825" t="s">
        <v>5</v>
      </c>
      <c r="C825">
        <f t="shared" si="273"/>
        <v>1924.4583333332712</v>
      </c>
      <c r="D825">
        <f>'NOAA-AMO-Raw'!G$69</f>
        <v>-9.7000000000000003E-2</v>
      </c>
      <c r="K825">
        <f t="shared" si="279"/>
        <v>0</v>
      </c>
      <c r="N825">
        <f>[2]HadCRUT4!C826</f>
        <v>1918.4583333332712</v>
      </c>
      <c r="O825">
        <f>[2]HadCRUT4!D826</f>
        <v>-0.33200000000000002</v>
      </c>
      <c r="V825">
        <f t="shared" si="270"/>
        <v>-81.541666666728815</v>
      </c>
      <c r="W825">
        <f t="shared" si="271"/>
        <v>-31.682000000000002</v>
      </c>
      <c r="X825">
        <f t="shared" si="272"/>
        <v>-32.014000000000003</v>
      </c>
      <c r="Y825">
        <f t="shared" si="274"/>
        <v>-31.704923076923077</v>
      </c>
      <c r="Z825">
        <f t="shared" si="275"/>
        <v>-32.059846153846152</v>
      </c>
      <c r="BB825">
        <f t="shared" si="277"/>
        <v>1921.7083333332719</v>
      </c>
      <c r="BC825">
        <v>192109</v>
      </c>
      <c r="BD825">
        <v>-1.5</v>
      </c>
      <c r="BE825">
        <f t="shared" si="276"/>
        <v>-0.5</v>
      </c>
    </row>
    <row r="826" spans="1:57">
      <c r="A826">
        <f t="shared" si="278"/>
        <v>1924</v>
      </c>
      <c r="B826" t="s">
        <v>6</v>
      </c>
      <c r="C826">
        <f t="shared" si="273"/>
        <v>1924.5416666666044</v>
      </c>
      <c r="D826">
        <f>'NOAA-AMO-Raw'!H$69</f>
        <v>-0.125</v>
      </c>
      <c r="K826">
        <f t="shared" si="279"/>
        <v>0</v>
      </c>
      <c r="N826">
        <f>[2]HadCRUT4!C827</f>
        <v>1918.5416666666044</v>
      </c>
      <c r="O826">
        <f>[2]HadCRUT4!D827</f>
        <v>-0.33800000000000002</v>
      </c>
      <c r="V826">
        <f t="shared" si="270"/>
        <v>-81.458333333395558</v>
      </c>
      <c r="W826">
        <f t="shared" si="271"/>
        <v>-31.688000000000002</v>
      </c>
      <c r="X826">
        <f t="shared" si="272"/>
        <v>-32.026000000000003</v>
      </c>
      <c r="Y826">
        <f t="shared" si="274"/>
        <v>-31.664384615384613</v>
      </c>
      <c r="Z826">
        <f t="shared" si="275"/>
        <v>-31.978769230769235</v>
      </c>
      <c r="BB826">
        <f t="shared" si="277"/>
        <v>1921.7916666666051</v>
      </c>
      <c r="BC826">
        <v>192110</v>
      </c>
      <c r="BD826">
        <v>-1.58</v>
      </c>
      <c r="BE826">
        <f t="shared" si="276"/>
        <v>-0.52666666666666673</v>
      </c>
    </row>
    <row r="827" spans="1:57">
      <c r="A827">
        <f t="shared" si="278"/>
        <v>1924</v>
      </c>
      <c r="B827" t="s">
        <v>7</v>
      </c>
      <c r="C827">
        <f t="shared" si="273"/>
        <v>1924.6249999999377</v>
      </c>
      <c r="D827">
        <f>'NOAA-AMO-Raw'!I$69</f>
        <v>-0.13700000000000001</v>
      </c>
      <c r="K827">
        <f t="shared" si="279"/>
        <v>0</v>
      </c>
      <c r="N827">
        <f>[2]HadCRUT4!C828</f>
        <v>1918.6249999999377</v>
      </c>
      <c r="O827">
        <f>[2]HadCRUT4!D828</f>
        <v>-0.35899999999999999</v>
      </c>
      <c r="V827">
        <f t="shared" si="270"/>
        <v>-81.3750000000623</v>
      </c>
      <c r="W827">
        <f t="shared" si="271"/>
        <v>-31.709000000000003</v>
      </c>
      <c r="X827">
        <f t="shared" si="272"/>
        <v>-32.067999999999998</v>
      </c>
      <c r="Y827">
        <f t="shared" si="274"/>
        <v>-31.631999999999998</v>
      </c>
      <c r="Z827">
        <f t="shared" si="275"/>
        <v>-31.914000000000005</v>
      </c>
      <c r="BB827">
        <f t="shared" si="277"/>
        <v>1921.8749999999384</v>
      </c>
      <c r="BC827">
        <v>192111</v>
      </c>
      <c r="BD827">
        <v>-0.81</v>
      </c>
      <c r="BE827">
        <f t="shared" si="276"/>
        <v>-0.27</v>
      </c>
    </row>
    <row r="828" spans="1:57">
      <c r="A828">
        <f t="shared" si="278"/>
        <v>1924</v>
      </c>
      <c r="B828" t="s">
        <v>8</v>
      </c>
      <c r="C828">
        <f t="shared" si="273"/>
        <v>1924.708333333271</v>
      </c>
      <c r="D828">
        <f>'NOAA-AMO-Raw'!J$69</f>
        <v>-0.20399999999999999</v>
      </c>
      <c r="K828">
        <f t="shared" si="279"/>
        <v>0</v>
      </c>
      <c r="N828">
        <f>[2]HadCRUT4!C829</f>
        <v>1918.708333333271</v>
      </c>
      <c r="O828">
        <f>[2]HadCRUT4!D829</f>
        <v>-0.23899999999999999</v>
      </c>
      <c r="V828">
        <f t="shared" si="270"/>
        <v>-81.291666666729043</v>
      </c>
      <c r="W828">
        <f t="shared" si="271"/>
        <v>-31.589000000000002</v>
      </c>
      <c r="X828">
        <f t="shared" si="272"/>
        <v>-31.828000000000003</v>
      </c>
      <c r="Y828">
        <f t="shared" si="274"/>
        <v>-31.615923076923078</v>
      </c>
      <c r="Z828">
        <f t="shared" si="275"/>
        <v>-31.881846153846158</v>
      </c>
      <c r="BB828">
        <f t="shared" si="277"/>
        <v>1921.9583333332716</v>
      </c>
      <c r="BC828">
        <v>192112</v>
      </c>
      <c r="BD828">
        <v>0</v>
      </c>
      <c r="BE828">
        <f t="shared" si="276"/>
        <v>0</v>
      </c>
    </row>
    <row r="829" spans="1:57">
      <c r="A829">
        <f t="shared" si="278"/>
        <v>1924</v>
      </c>
      <c r="B829" t="s">
        <v>9</v>
      </c>
      <c r="C829">
        <f t="shared" si="273"/>
        <v>1924.7916666666042</v>
      </c>
      <c r="D829">
        <f>'NOAA-AMO-Raw'!K$69</f>
        <v>-0.23499999999999999</v>
      </c>
      <c r="K829">
        <f t="shared" si="279"/>
        <v>0</v>
      </c>
      <c r="N829">
        <f>[2]HadCRUT4!C830</f>
        <v>1918.7916666666042</v>
      </c>
      <c r="O829">
        <f>[2]HadCRUT4!D830</f>
        <v>-9.5000000000000001E-2</v>
      </c>
      <c r="V829">
        <f t="shared" si="270"/>
        <v>-81.208333333395785</v>
      </c>
      <c r="W829">
        <f t="shared" si="271"/>
        <v>-31.445</v>
      </c>
      <c r="X829">
        <f t="shared" si="272"/>
        <v>-31.540000000000003</v>
      </c>
      <c r="Y829">
        <f t="shared" si="274"/>
        <v>-31.587923076923079</v>
      </c>
      <c r="Z829">
        <f t="shared" si="275"/>
        <v>-31.825846153846157</v>
      </c>
      <c r="BB829">
        <f t="shared" si="277"/>
        <v>1922.0416666666049</v>
      </c>
      <c r="BC829">
        <v>192201</v>
      </c>
      <c r="BD829">
        <v>7.0000000000000007E-2</v>
      </c>
      <c r="BE829">
        <f t="shared" si="276"/>
        <v>2.3333333333333334E-2</v>
      </c>
    </row>
    <row r="830" spans="1:57">
      <c r="A830">
        <f t="shared" si="278"/>
        <v>1924</v>
      </c>
      <c r="B830" t="s">
        <v>10</v>
      </c>
      <c r="C830">
        <f t="shared" si="273"/>
        <v>1924.8749999999375</v>
      </c>
      <c r="D830">
        <f>'NOAA-AMO-Raw'!L$69</f>
        <v>-0.315</v>
      </c>
      <c r="K830">
        <f t="shared" si="279"/>
        <v>0</v>
      </c>
      <c r="N830">
        <f>[2]HadCRUT4!C831</f>
        <v>1918.8749999999375</v>
      </c>
      <c r="O830">
        <f>[2]HadCRUT4!D831</f>
        <v>-3.7999999999999999E-2</v>
      </c>
      <c r="V830">
        <f t="shared" si="270"/>
        <v>-81.125000000062528</v>
      </c>
      <c r="W830">
        <f t="shared" si="271"/>
        <v>-31.388000000000002</v>
      </c>
      <c r="X830">
        <f t="shared" si="272"/>
        <v>-31.426000000000002</v>
      </c>
      <c r="Y830">
        <f t="shared" si="274"/>
        <v>-31.57061538461539</v>
      </c>
      <c r="Z830">
        <f t="shared" si="275"/>
        <v>-31.791230769230769</v>
      </c>
      <c r="BB830">
        <f t="shared" si="277"/>
        <v>1922.1249999999382</v>
      </c>
      <c r="BC830">
        <v>192202</v>
      </c>
      <c r="BD830">
        <v>-1.26</v>
      </c>
      <c r="BE830">
        <f t="shared" si="276"/>
        <v>-0.42</v>
      </c>
    </row>
    <row r="831" spans="1:57">
      <c r="A831">
        <f t="shared" si="278"/>
        <v>1924</v>
      </c>
      <c r="B831" t="s">
        <v>11</v>
      </c>
      <c r="C831">
        <f t="shared" si="273"/>
        <v>1924.9583333332707</v>
      </c>
      <c r="D831">
        <f>'NOAA-AMO-Raw'!M$69</f>
        <v>-0.28699999999999998</v>
      </c>
      <c r="K831">
        <f t="shared" si="279"/>
        <v>0</v>
      </c>
      <c r="N831">
        <f>[2]HadCRUT4!C832</f>
        <v>1918.9583333332707</v>
      </c>
      <c r="O831">
        <f>[2]HadCRUT4!D832</f>
        <v>-0.223</v>
      </c>
      <c r="V831">
        <f t="shared" si="270"/>
        <v>-81.04166666672927</v>
      </c>
      <c r="W831">
        <f t="shared" si="271"/>
        <v>-31.573</v>
      </c>
      <c r="X831">
        <f t="shared" si="272"/>
        <v>-31.796000000000003</v>
      </c>
      <c r="Y831">
        <f t="shared" si="274"/>
        <v>-31.557000000000002</v>
      </c>
      <c r="Z831">
        <f t="shared" si="275"/>
        <v>-31.764000000000003</v>
      </c>
      <c r="BB831">
        <f t="shared" si="277"/>
        <v>1922.2083333332714</v>
      </c>
      <c r="BC831">
        <v>192203</v>
      </c>
      <c r="BD831">
        <v>-1.63</v>
      </c>
      <c r="BE831">
        <f t="shared" si="276"/>
        <v>-0.54333333333333333</v>
      </c>
    </row>
    <row r="832" spans="1:57">
      <c r="A832">
        <f t="shared" si="278"/>
        <v>1925</v>
      </c>
      <c r="B832" t="s">
        <v>0</v>
      </c>
      <c r="C832">
        <f t="shared" si="273"/>
        <v>1925.041666666604</v>
      </c>
      <c r="D832">
        <f>'NOAA-AMO-Raw'!B$70</f>
        <v>-0.32500000000000001</v>
      </c>
      <c r="K832">
        <f t="shared" si="279"/>
        <v>0</v>
      </c>
      <c r="N832">
        <f>[2]HadCRUT4!C833</f>
        <v>1919.041666666604</v>
      </c>
      <c r="O832">
        <f>[2]HadCRUT4!D833</f>
        <v>-9.5000000000000001E-2</v>
      </c>
      <c r="V832">
        <f t="shared" si="270"/>
        <v>-80.958333333396013</v>
      </c>
      <c r="W832">
        <f t="shared" si="271"/>
        <v>-31.445</v>
      </c>
      <c r="X832">
        <f t="shared" si="272"/>
        <v>-31.540000000000003</v>
      </c>
      <c r="Y832">
        <f t="shared" si="274"/>
        <v>-31.559384615384619</v>
      </c>
      <c r="Z832">
        <f t="shared" si="275"/>
        <v>-31.768769230769234</v>
      </c>
      <c r="BB832">
        <f t="shared" si="277"/>
        <v>1922.2916666666047</v>
      </c>
      <c r="BC832">
        <v>192204</v>
      </c>
      <c r="BD832">
        <v>-1.81</v>
      </c>
      <c r="BE832">
        <f t="shared" si="276"/>
        <v>-0.60333333333333339</v>
      </c>
    </row>
    <row r="833" spans="1:57">
      <c r="A833">
        <f t="shared" si="278"/>
        <v>1925</v>
      </c>
      <c r="B833" t="s">
        <v>1</v>
      </c>
      <c r="C833">
        <f t="shared" si="273"/>
        <v>1925.1249999999372</v>
      </c>
      <c r="D833">
        <f>'NOAA-AMO-Raw'!C$70</f>
        <v>-0.31</v>
      </c>
      <c r="K833">
        <f t="shared" si="279"/>
        <v>0</v>
      </c>
      <c r="N833">
        <f>[2]HadCRUT4!C834</f>
        <v>1919.1249999999372</v>
      </c>
      <c r="O833">
        <f>[2]HadCRUT4!D834</f>
        <v>-0.08</v>
      </c>
      <c r="V833">
        <f t="shared" si="270"/>
        <v>-80.875000000062755</v>
      </c>
      <c r="W833">
        <f t="shared" si="271"/>
        <v>-31.43</v>
      </c>
      <c r="X833">
        <f t="shared" si="272"/>
        <v>-31.51</v>
      </c>
      <c r="Y833">
        <f t="shared" si="274"/>
        <v>-31.55861538461539</v>
      </c>
      <c r="Z833">
        <f t="shared" si="275"/>
        <v>-31.767230769230771</v>
      </c>
      <c r="BB833">
        <f t="shared" si="277"/>
        <v>1922.3749999999379</v>
      </c>
      <c r="BC833">
        <v>192205</v>
      </c>
      <c r="BD833">
        <v>-1.89</v>
      </c>
      <c r="BE833">
        <f t="shared" si="276"/>
        <v>-0.63</v>
      </c>
    </row>
    <row r="834" spans="1:57">
      <c r="A834">
        <f t="shared" si="278"/>
        <v>1925</v>
      </c>
      <c r="B834" t="s">
        <v>2</v>
      </c>
      <c r="C834">
        <f t="shared" si="273"/>
        <v>1925.2083333332705</v>
      </c>
      <c r="D834">
        <f>'NOAA-AMO-Raw'!D$70</f>
        <v>-0.23799999999999999</v>
      </c>
      <c r="K834">
        <f t="shared" si="279"/>
        <v>0</v>
      </c>
      <c r="N834">
        <f>[2]HadCRUT4!C835</f>
        <v>1919.2083333332705</v>
      </c>
      <c r="O834">
        <f>[2]HadCRUT4!D835</f>
        <v>-0.30299999999999999</v>
      </c>
      <c r="V834">
        <f t="shared" si="270"/>
        <v>-80.791666666729498</v>
      </c>
      <c r="W834">
        <f t="shared" si="271"/>
        <v>-31.653000000000002</v>
      </c>
      <c r="X834">
        <f t="shared" si="272"/>
        <v>-31.956000000000003</v>
      </c>
      <c r="Y834">
        <f t="shared" si="274"/>
        <v>-31.54869230769231</v>
      </c>
      <c r="Z834">
        <f t="shared" si="275"/>
        <v>-31.747384615384622</v>
      </c>
      <c r="BB834">
        <f t="shared" si="277"/>
        <v>1922.4583333332712</v>
      </c>
      <c r="BC834">
        <v>192206</v>
      </c>
      <c r="BD834">
        <v>-1.27</v>
      </c>
      <c r="BE834">
        <f t="shared" si="276"/>
        <v>-0.42333333333333334</v>
      </c>
    </row>
    <row r="835" spans="1:57">
      <c r="A835">
        <f t="shared" si="278"/>
        <v>1925</v>
      </c>
      <c r="B835" t="s">
        <v>3</v>
      </c>
      <c r="C835">
        <f t="shared" si="273"/>
        <v>1925.2916666666038</v>
      </c>
      <c r="D835">
        <f>'NOAA-AMO-Raw'!E$70</f>
        <v>-0.17899999999999999</v>
      </c>
      <c r="K835">
        <f t="shared" si="279"/>
        <v>0</v>
      </c>
      <c r="N835">
        <f>[2]HadCRUT4!C836</f>
        <v>1919.2916666666038</v>
      </c>
      <c r="O835">
        <f>[2]HadCRUT4!D836</f>
        <v>-7.5999999999999998E-2</v>
      </c>
      <c r="V835">
        <f t="shared" si="270"/>
        <v>-80.70833333339624</v>
      </c>
      <c r="W835">
        <f t="shared" si="271"/>
        <v>-31.426000000000002</v>
      </c>
      <c r="X835">
        <f t="shared" si="272"/>
        <v>-31.502000000000002</v>
      </c>
      <c r="Y835">
        <f t="shared" si="274"/>
        <v>-31.553615384615391</v>
      </c>
      <c r="Z835">
        <f t="shared" si="275"/>
        <v>-31.757230769230777</v>
      </c>
      <c r="BB835">
        <f t="shared" si="277"/>
        <v>1922.5416666666044</v>
      </c>
      <c r="BC835">
        <v>192207</v>
      </c>
      <c r="BD835">
        <v>-0.74</v>
      </c>
      <c r="BE835">
        <f t="shared" si="276"/>
        <v>-0.24666666666666667</v>
      </c>
    </row>
    <row r="836" spans="1:57">
      <c r="A836">
        <f t="shared" si="278"/>
        <v>1925</v>
      </c>
      <c r="B836" t="s">
        <v>4</v>
      </c>
      <c r="C836">
        <f t="shared" si="273"/>
        <v>1925.374999999937</v>
      </c>
      <c r="D836">
        <f>'NOAA-AMO-Raw'!F$70</f>
        <v>-7.6999999999999999E-2</v>
      </c>
      <c r="K836">
        <f t="shared" si="279"/>
        <v>0</v>
      </c>
      <c r="N836">
        <f>[2]HadCRUT4!C837</f>
        <v>1919.374999999937</v>
      </c>
      <c r="O836">
        <f>[2]HadCRUT4!D837</f>
        <v>-0.26300000000000001</v>
      </c>
      <c r="V836">
        <f t="shared" ref="V836:V899" si="280">N836-2000</f>
        <v>-80.625000000062983</v>
      </c>
      <c r="W836">
        <f t="shared" ref="W836:W899" si="281">O836-31.35</f>
        <v>-31.613000000000003</v>
      </c>
      <c r="X836">
        <f t="shared" ref="X836:X899" si="282">O836*2-31.35</f>
        <v>-31.876000000000001</v>
      </c>
      <c r="Y836">
        <f t="shared" si="274"/>
        <v>-31.58746153846154</v>
      </c>
      <c r="Z836">
        <f t="shared" si="275"/>
        <v>-31.824923076923081</v>
      </c>
      <c r="BB836">
        <f t="shared" si="277"/>
        <v>1922.6249999999377</v>
      </c>
      <c r="BC836">
        <v>192208</v>
      </c>
      <c r="BD836">
        <v>-0.56000000000000005</v>
      </c>
      <c r="BE836">
        <f t="shared" si="276"/>
        <v>-0.18666666666666668</v>
      </c>
    </row>
    <row r="837" spans="1:57">
      <c r="A837">
        <f t="shared" si="278"/>
        <v>1925</v>
      </c>
      <c r="B837" t="s">
        <v>5</v>
      </c>
      <c r="C837">
        <f t="shared" ref="C837:C900" si="283">C836+1/12</f>
        <v>1925.4583333332703</v>
      </c>
      <c r="D837">
        <f>'NOAA-AMO-Raw'!G$70</f>
        <v>-0.189</v>
      </c>
      <c r="K837">
        <f t="shared" si="279"/>
        <v>0</v>
      </c>
      <c r="N837">
        <f>[2]HadCRUT4!C838</f>
        <v>1919.4583333332703</v>
      </c>
      <c r="O837">
        <f>[2]HadCRUT4!D838</f>
        <v>-0.25</v>
      </c>
      <c r="V837">
        <f t="shared" si="280"/>
        <v>-80.541666666729725</v>
      </c>
      <c r="W837">
        <f t="shared" si="281"/>
        <v>-31.6</v>
      </c>
      <c r="X837">
        <f t="shared" si="282"/>
        <v>-31.85</v>
      </c>
      <c r="Y837">
        <f t="shared" si="274"/>
        <v>-31.619692307692311</v>
      </c>
      <c r="Z837">
        <f t="shared" si="275"/>
        <v>-31.889384615384618</v>
      </c>
      <c r="BB837">
        <f t="shared" si="277"/>
        <v>1922.708333333271</v>
      </c>
      <c r="BC837">
        <v>192209</v>
      </c>
      <c r="BD837">
        <v>-0.49</v>
      </c>
      <c r="BE837">
        <f t="shared" si="276"/>
        <v>-0.16333333333333333</v>
      </c>
    </row>
    <row r="838" spans="1:57">
      <c r="A838">
        <f t="shared" si="278"/>
        <v>1925</v>
      </c>
      <c r="B838" t="s">
        <v>6</v>
      </c>
      <c r="C838">
        <f t="shared" si="283"/>
        <v>1925.5416666666035</v>
      </c>
      <c r="D838">
        <f>'NOAA-AMO-Raw'!H$70</f>
        <v>-0.14399999999999999</v>
      </c>
      <c r="K838">
        <f t="shared" si="279"/>
        <v>0</v>
      </c>
      <c r="N838">
        <f>[2]HadCRUT4!C839</f>
        <v>1919.5416666666035</v>
      </c>
      <c r="O838">
        <f>[2]HadCRUT4!D839</f>
        <v>-0.36299999999999999</v>
      </c>
      <c r="V838">
        <f t="shared" si="280"/>
        <v>-80.458333333396467</v>
      </c>
      <c r="W838">
        <f t="shared" si="281"/>
        <v>-31.713000000000001</v>
      </c>
      <c r="X838">
        <f t="shared" si="282"/>
        <v>-32.076000000000001</v>
      </c>
      <c r="Y838">
        <f t="shared" si="274"/>
        <v>-31.620692307692309</v>
      </c>
      <c r="Z838">
        <f t="shared" si="275"/>
        <v>-31.891384615384617</v>
      </c>
      <c r="BB838">
        <f t="shared" si="277"/>
        <v>1922.7916666666042</v>
      </c>
      <c r="BC838">
        <v>192210</v>
      </c>
      <c r="BD838">
        <v>-0.27</v>
      </c>
      <c r="BE838">
        <f t="shared" si="276"/>
        <v>-9.0000000000000011E-2</v>
      </c>
    </row>
    <row r="839" spans="1:57">
      <c r="A839">
        <f t="shared" si="278"/>
        <v>1925</v>
      </c>
      <c r="B839" t="s">
        <v>7</v>
      </c>
      <c r="C839">
        <f t="shared" si="283"/>
        <v>1925.6249999999368</v>
      </c>
      <c r="D839">
        <f>'NOAA-AMO-Raw'!I$70</f>
        <v>-0.13200000000000001</v>
      </c>
      <c r="K839">
        <f t="shared" si="279"/>
        <v>0</v>
      </c>
      <c r="N839">
        <f>[2]HadCRUT4!C840</f>
        <v>1919.6249999999368</v>
      </c>
      <c r="O839">
        <f>[2]HadCRUT4!D840</f>
        <v>-0.32800000000000001</v>
      </c>
      <c r="V839">
        <f t="shared" si="280"/>
        <v>-80.37500000006321</v>
      </c>
      <c r="W839">
        <f t="shared" si="281"/>
        <v>-31.678000000000001</v>
      </c>
      <c r="X839">
        <f t="shared" si="282"/>
        <v>-32.006</v>
      </c>
      <c r="Y839">
        <f t="shared" si="274"/>
        <v>-31.645615384615386</v>
      </c>
      <c r="Z839">
        <f t="shared" si="275"/>
        <v>-31.941230769230774</v>
      </c>
      <c r="BB839">
        <f t="shared" si="277"/>
        <v>1922.8749999999375</v>
      </c>
      <c r="BC839">
        <v>192211</v>
      </c>
      <c r="BD839">
        <v>-0.74</v>
      </c>
      <c r="BE839">
        <f t="shared" si="276"/>
        <v>-0.24666666666666667</v>
      </c>
    </row>
    <row r="840" spans="1:57">
      <c r="A840">
        <f t="shared" si="278"/>
        <v>1925</v>
      </c>
      <c r="B840" t="s">
        <v>8</v>
      </c>
      <c r="C840">
        <f t="shared" si="283"/>
        <v>1925.70833333327</v>
      </c>
      <c r="D840">
        <f>'NOAA-AMO-Raw'!J$70</f>
        <v>-0.12</v>
      </c>
      <c r="K840">
        <f t="shared" si="279"/>
        <v>0</v>
      </c>
      <c r="N840">
        <f>[2]HadCRUT4!C841</f>
        <v>1919.70833333327</v>
      </c>
      <c r="O840">
        <f>[2]HadCRUT4!D841</f>
        <v>-0.23</v>
      </c>
      <c r="V840">
        <f t="shared" si="280"/>
        <v>-80.291666666729952</v>
      </c>
      <c r="W840">
        <f t="shared" si="281"/>
        <v>-31.580000000000002</v>
      </c>
      <c r="X840">
        <f t="shared" si="282"/>
        <v>-31.810000000000002</v>
      </c>
      <c r="Y840">
        <f t="shared" si="274"/>
        <v>-31.648000000000003</v>
      </c>
      <c r="Z840">
        <f t="shared" si="275"/>
        <v>-31.946000000000002</v>
      </c>
      <c r="BB840">
        <f t="shared" si="277"/>
        <v>1922.9583333332707</v>
      </c>
      <c r="BC840">
        <v>192212</v>
      </c>
      <c r="BD840">
        <v>0.46</v>
      </c>
      <c r="BE840">
        <f t="shared" si="276"/>
        <v>0.15333333333333335</v>
      </c>
    </row>
    <row r="841" spans="1:57">
      <c r="A841">
        <f t="shared" si="278"/>
        <v>1925</v>
      </c>
      <c r="B841" t="s">
        <v>9</v>
      </c>
      <c r="C841">
        <f t="shared" si="283"/>
        <v>1925.7916666666033</v>
      </c>
      <c r="D841">
        <f>'NOAA-AMO-Raw'!K$70</f>
        <v>-8.6999999999999994E-2</v>
      </c>
      <c r="K841">
        <f t="shared" si="279"/>
        <v>0</v>
      </c>
      <c r="N841">
        <f>[2]HadCRUT4!C842</f>
        <v>1919.7916666666033</v>
      </c>
      <c r="O841">
        <f>[2]HadCRUT4!D842</f>
        <v>-0.30299999999999999</v>
      </c>
      <c r="V841">
        <f t="shared" si="280"/>
        <v>-80.208333333396695</v>
      </c>
      <c r="W841">
        <f t="shared" si="281"/>
        <v>-31.653000000000002</v>
      </c>
      <c r="X841">
        <f t="shared" si="282"/>
        <v>-31.956000000000003</v>
      </c>
      <c r="Y841">
        <f t="shared" si="274"/>
        <v>-31.644384615384617</v>
      </c>
      <c r="Z841">
        <f t="shared" si="275"/>
        <v>-31.938769230769235</v>
      </c>
      <c r="BB841">
        <f t="shared" si="277"/>
        <v>1923.041666666604</v>
      </c>
      <c r="BC841">
        <v>192301</v>
      </c>
      <c r="BD841">
        <v>0.24</v>
      </c>
      <c r="BE841">
        <f t="shared" si="276"/>
        <v>0.08</v>
      </c>
    </row>
    <row r="842" spans="1:57">
      <c r="A842">
        <f t="shared" si="278"/>
        <v>1925</v>
      </c>
      <c r="B842" t="s">
        <v>10</v>
      </c>
      <c r="C842">
        <f t="shared" si="283"/>
        <v>1925.8749999999366</v>
      </c>
      <c r="D842">
        <f>'NOAA-AMO-Raw'!L$70</f>
        <v>-0.17199999999999999</v>
      </c>
      <c r="K842">
        <f t="shared" si="279"/>
        <v>0</v>
      </c>
      <c r="N842">
        <f>[2]HadCRUT4!C843</f>
        <v>1919.8749999999366</v>
      </c>
      <c r="O842">
        <f>[2]HadCRUT4!D843</f>
        <v>-0.53500000000000003</v>
      </c>
      <c r="V842">
        <f t="shared" si="280"/>
        <v>-80.125000000063437</v>
      </c>
      <c r="W842">
        <f t="shared" si="281"/>
        <v>-31.885000000000002</v>
      </c>
      <c r="X842">
        <f t="shared" si="282"/>
        <v>-32.42</v>
      </c>
      <c r="Y842">
        <f t="shared" ref="Y842:Y905" si="284">AVERAGE(W836:W848)</f>
        <v>-31.653076923076924</v>
      </c>
      <c r="Z842">
        <f t="shared" ref="Z842:Z905" si="285">AVERAGE(X836:X848)</f>
        <v>-31.95615384615385</v>
      </c>
      <c r="BB842">
        <f t="shared" si="277"/>
        <v>1923.1249999999372</v>
      </c>
      <c r="BC842">
        <v>192302</v>
      </c>
      <c r="BD842">
        <v>-0.75</v>
      </c>
      <c r="BE842">
        <f t="shared" si="276"/>
        <v>-0.25</v>
      </c>
    </row>
    <row r="843" spans="1:57">
      <c r="A843">
        <f t="shared" si="278"/>
        <v>1925</v>
      </c>
      <c r="B843" t="s">
        <v>11</v>
      </c>
      <c r="C843">
        <f t="shared" si="283"/>
        <v>1925.9583333332698</v>
      </c>
      <c r="D843">
        <f>'NOAA-AMO-Raw'!M$70</f>
        <v>4.5999999999999999E-2</v>
      </c>
      <c r="K843">
        <f t="shared" si="279"/>
        <v>0</v>
      </c>
      <c r="N843">
        <f>[2]HadCRUT4!C844</f>
        <v>1919.9583333332698</v>
      </c>
      <c r="O843">
        <f>[2]HadCRUT4!D844</f>
        <v>-0.45700000000000002</v>
      </c>
      <c r="V843">
        <f t="shared" si="280"/>
        <v>-80.04166666673018</v>
      </c>
      <c r="W843">
        <f t="shared" si="281"/>
        <v>-31.807000000000002</v>
      </c>
      <c r="X843">
        <f t="shared" si="282"/>
        <v>-32.264000000000003</v>
      </c>
      <c r="Y843">
        <f t="shared" si="284"/>
        <v>-31.649076923076922</v>
      </c>
      <c r="Z843">
        <f t="shared" si="285"/>
        <v>-31.948153846153847</v>
      </c>
      <c r="BB843">
        <f t="shared" si="277"/>
        <v>1923.2083333332705</v>
      </c>
      <c r="BC843">
        <v>192303</v>
      </c>
      <c r="BD843">
        <v>-1.01</v>
      </c>
      <c r="BE843">
        <f t="shared" si="276"/>
        <v>-0.33666666666666667</v>
      </c>
    </row>
    <row r="844" spans="1:57">
      <c r="A844">
        <f t="shared" si="278"/>
        <v>1926</v>
      </c>
      <c r="B844" t="s">
        <v>0</v>
      </c>
      <c r="C844">
        <f t="shared" si="283"/>
        <v>1926.0416666666031</v>
      </c>
      <c r="D844">
        <f>'NOAA-AMO-Raw'!B$71</f>
        <v>3.4000000000000002E-2</v>
      </c>
      <c r="K844">
        <f t="shared" si="279"/>
        <v>0</v>
      </c>
      <c r="N844">
        <f>[2]HadCRUT4!C845</f>
        <v>1920.0416666666031</v>
      </c>
      <c r="O844">
        <f>[2]HadCRUT4!D845</f>
        <v>-0.23599999999999999</v>
      </c>
      <c r="V844">
        <f t="shared" si="280"/>
        <v>-79.958333333396922</v>
      </c>
      <c r="W844">
        <f t="shared" si="281"/>
        <v>-31.586000000000002</v>
      </c>
      <c r="X844">
        <f t="shared" si="282"/>
        <v>-31.822000000000003</v>
      </c>
      <c r="Y844">
        <f t="shared" si="284"/>
        <v>-31.651923076923079</v>
      </c>
      <c r="Z844">
        <f t="shared" si="285"/>
        <v>-31.953846153846158</v>
      </c>
      <c r="BB844">
        <f t="shared" si="277"/>
        <v>1923.2916666666038</v>
      </c>
      <c r="BC844">
        <v>192304</v>
      </c>
      <c r="BD844">
        <v>-0.51</v>
      </c>
      <c r="BE844">
        <f t="shared" si="276"/>
        <v>-0.17</v>
      </c>
    </row>
    <row r="845" spans="1:57">
      <c r="A845">
        <f t="shared" si="278"/>
        <v>1926</v>
      </c>
      <c r="B845" t="s">
        <v>1</v>
      </c>
      <c r="C845">
        <f t="shared" si="283"/>
        <v>1926.1249999999363</v>
      </c>
      <c r="D845">
        <f>'NOAA-AMO-Raw'!C$71</f>
        <v>0.107</v>
      </c>
      <c r="K845">
        <f t="shared" si="279"/>
        <v>0</v>
      </c>
      <c r="N845">
        <f>[2]HadCRUT4!C846</f>
        <v>1920.1249999999363</v>
      </c>
      <c r="O845">
        <f>[2]HadCRUT4!D846</f>
        <v>-0.41899999999999998</v>
      </c>
      <c r="V845">
        <f t="shared" si="280"/>
        <v>-79.875000000063665</v>
      </c>
      <c r="W845">
        <f t="shared" si="281"/>
        <v>-31.769000000000002</v>
      </c>
      <c r="X845">
        <f t="shared" si="282"/>
        <v>-32.188000000000002</v>
      </c>
      <c r="Y845">
        <f t="shared" si="284"/>
        <v>-31.641461538461538</v>
      </c>
      <c r="Z845">
        <f t="shared" si="285"/>
        <v>-31.932923076923082</v>
      </c>
      <c r="BB845">
        <f t="shared" si="277"/>
        <v>1923.374999999937</v>
      </c>
      <c r="BC845">
        <v>192305</v>
      </c>
      <c r="BD845">
        <v>0.18</v>
      </c>
      <c r="BE845">
        <f t="shared" si="276"/>
        <v>0.06</v>
      </c>
    </row>
    <row r="846" spans="1:57">
      <c r="A846">
        <f t="shared" si="278"/>
        <v>1926</v>
      </c>
      <c r="B846" t="s">
        <v>2</v>
      </c>
      <c r="C846">
        <f t="shared" si="283"/>
        <v>1926.2083333332696</v>
      </c>
      <c r="D846">
        <f>'NOAA-AMO-Raw'!D$71</f>
        <v>4.7E-2</v>
      </c>
      <c r="K846">
        <f t="shared" si="279"/>
        <v>0</v>
      </c>
      <c r="N846">
        <f>[2]HadCRUT4!C847</f>
        <v>1920.2083333332696</v>
      </c>
      <c r="O846">
        <f>[2]HadCRUT4!D847</f>
        <v>-0.111</v>
      </c>
      <c r="V846">
        <f t="shared" si="280"/>
        <v>-79.791666666730407</v>
      </c>
      <c r="W846">
        <f t="shared" si="281"/>
        <v>-31.461000000000002</v>
      </c>
      <c r="X846">
        <f t="shared" si="282"/>
        <v>-31.572000000000003</v>
      </c>
      <c r="Y846">
        <f t="shared" si="284"/>
        <v>-31.626230769230769</v>
      </c>
      <c r="Z846">
        <f t="shared" si="285"/>
        <v>-31.902461538461537</v>
      </c>
      <c r="BB846">
        <f t="shared" si="277"/>
        <v>1923.4583333332703</v>
      </c>
      <c r="BC846">
        <v>192306</v>
      </c>
      <c r="BD846">
        <v>-0.98</v>
      </c>
      <c r="BE846">
        <f t="shared" ref="BE846:BE909" si="286">BD846/3</f>
        <v>-0.32666666666666666</v>
      </c>
    </row>
    <row r="847" spans="1:57">
      <c r="A847">
        <f t="shared" si="278"/>
        <v>1926</v>
      </c>
      <c r="B847" t="s">
        <v>3</v>
      </c>
      <c r="C847">
        <f t="shared" si="283"/>
        <v>1926.2916666666029</v>
      </c>
      <c r="D847">
        <f>'NOAA-AMO-Raw'!E$71</f>
        <v>0.108</v>
      </c>
      <c r="K847">
        <f t="shared" si="279"/>
        <v>0</v>
      </c>
      <c r="N847">
        <f>[2]HadCRUT4!C848</f>
        <v>1920.2916666666029</v>
      </c>
      <c r="O847">
        <f>[2]HadCRUT4!D848</f>
        <v>-0.25600000000000001</v>
      </c>
      <c r="V847">
        <f t="shared" si="280"/>
        <v>-79.70833333339715</v>
      </c>
      <c r="W847">
        <f t="shared" si="281"/>
        <v>-31.606000000000002</v>
      </c>
      <c r="X847">
        <f t="shared" si="282"/>
        <v>-31.862000000000002</v>
      </c>
      <c r="Y847">
        <f t="shared" si="284"/>
        <v>-31.625846153846151</v>
      </c>
      <c r="Z847">
        <f t="shared" si="285"/>
        <v>-31.901692307692311</v>
      </c>
      <c r="BB847">
        <f t="shared" ref="BB847:BB910" si="287">BB846+1/12</f>
        <v>1923.5416666666035</v>
      </c>
      <c r="BC847">
        <v>192307</v>
      </c>
      <c r="BD847">
        <v>0.6</v>
      </c>
      <c r="BE847">
        <f t="shared" si="286"/>
        <v>0.19999999999999998</v>
      </c>
    </row>
    <row r="848" spans="1:57">
      <c r="A848">
        <f t="shared" ref="A848:A911" si="288">A836+1</f>
        <v>1926</v>
      </c>
      <c r="B848" t="s">
        <v>4</v>
      </c>
      <c r="C848">
        <f t="shared" si="283"/>
        <v>1926.3749999999361</v>
      </c>
      <c r="D848">
        <f>'NOAA-AMO-Raw'!F$71</f>
        <v>0.125</v>
      </c>
      <c r="K848">
        <f t="shared" si="279"/>
        <v>0</v>
      </c>
      <c r="N848">
        <f>[2]HadCRUT4!C849</f>
        <v>1920.3749999999361</v>
      </c>
      <c r="O848">
        <f>[2]HadCRUT4!D849</f>
        <v>-0.189</v>
      </c>
      <c r="V848">
        <f t="shared" si="280"/>
        <v>-79.625000000063892</v>
      </c>
      <c r="W848">
        <f t="shared" si="281"/>
        <v>-31.539000000000001</v>
      </c>
      <c r="X848">
        <f t="shared" si="282"/>
        <v>-31.728000000000002</v>
      </c>
      <c r="Y848">
        <f t="shared" si="284"/>
        <v>-31.62423076923077</v>
      </c>
      <c r="Z848">
        <f t="shared" si="285"/>
        <v>-31.89846153846154</v>
      </c>
      <c r="BB848">
        <f t="shared" si="287"/>
        <v>1923.6249999999368</v>
      </c>
      <c r="BC848">
        <v>192308</v>
      </c>
      <c r="BD848">
        <v>0.21</v>
      </c>
      <c r="BE848">
        <f t="shared" si="286"/>
        <v>6.9999999999999993E-2</v>
      </c>
    </row>
    <row r="849" spans="1:57">
      <c r="A849">
        <f t="shared" si="288"/>
        <v>1926</v>
      </c>
      <c r="B849" t="s">
        <v>5</v>
      </c>
      <c r="C849">
        <f t="shared" si="283"/>
        <v>1926.4583333332694</v>
      </c>
      <c r="D849">
        <f>'NOAA-AMO-Raw'!G$71</f>
        <v>6.8000000000000005E-2</v>
      </c>
      <c r="K849">
        <f t="shared" si="279"/>
        <v>0</v>
      </c>
      <c r="N849">
        <f>[2]HadCRUT4!C850</f>
        <v>1920.4583333332694</v>
      </c>
      <c r="O849">
        <f>[2]HadCRUT4!D850</f>
        <v>-0.21099999999999999</v>
      </c>
      <c r="V849">
        <f t="shared" si="280"/>
        <v>-79.541666666730634</v>
      </c>
      <c r="W849">
        <f t="shared" si="281"/>
        <v>-31.561</v>
      </c>
      <c r="X849">
        <f t="shared" si="282"/>
        <v>-31.772000000000002</v>
      </c>
      <c r="Y849">
        <f t="shared" si="284"/>
        <v>-31.609307692307695</v>
      </c>
      <c r="Z849">
        <f t="shared" si="285"/>
        <v>-31.868615384615389</v>
      </c>
      <c r="BB849">
        <f t="shared" si="287"/>
        <v>1923.70833333327</v>
      </c>
      <c r="BC849">
        <v>192309</v>
      </c>
      <c r="BD849">
        <v>-0.25</v>
      </c>
      <c r="BE849">
        <f t="shared" si="286"/>
        <v>-8.3333333333333329E-2</v>
      </c>
    </row>
    <row r="850" spans="1:57">
      <c r="A850">
        <f t="shared" si="288"/>
        <v>1926</v>
      </c>
      <c r="B850" t="s">
        <v>6</v>
      </c>
      <c r="C850">
        <f t="shared" si="283"/>
        <v>1926.5416666666026</v>
      </c>
      <c r="D850">
        <f>'NOAA-AMO-Raw'!H$71</f>
        <v>0.14000000000000001</v>
      </c>
      <c r="K850">
        <f t="shared" si="279"/>
        <v>0</v>
      </c>
      <c r="N850">
        <f>[2]HadCRUT4!C851</f>
        <v>1920.5416666666026</v>
      </c>
      <c r="O850">
        <f>[2]HadCRUT4!D851</f>
        <v>-0.28699999999999998</v>
      </c>
      <c r="V850">
        <f t="shared" si="280"/>
        <v>-79.458333333397377</v>
      </c>
      <c r="W850">
        <f t="shared" si="281"/>
        <v>-31.637</v>
      </c>
      <c r="X850">
        <f t="shared" si="282"/>
        <v>-31.924000000000003</v>
      </c>
      <c r="Y850">
        <f t="shared" si="284"/>
        <v>-31.584615384615386</v>
      </c>
      <c r="Z850">
        <f t="shared" si="285"/>
        <v>-31.819230769230771</v>
      </c>
      <c r="BB850">
        <f t="shared" si="287"/>
        <v>1923.7916666666033</v>
      </c>
      <c r="BC850">
        <v>192310</v>
      </c>
      <c r="BD850">
        <v>0.26</v>
      </c>
      <c r="BE850">
        <f t="shared" si="286"/>
        <v>8.666666666666667E-2</v>
      </c>
    </row>
    <row r="851" spans="1:57">
      <c r="A851">
        <f t="shared" si="288"/>
        <v>1926</v>
      </c>
      <c r="B851" t="s">
        <v>7</v>
      </c>
      <c r="C851">
        <f t="shared" si="283"/>
        <v>1926.6249999999359</v>
      </c>
      <c r="D851">
        <f>'NOAA-AMO-Raw'!I$71</f>
        <v>5.1999999999999998E-2</v>
      </c>
      <c r="K851">
        <f t="shared" si="279"/>
        <v>0</v>
      </c>
      <c r="N851">
        <f>[2]HadCRUT4!C852</f>
        <v>1920.6249999999359</v>
      </c>
      <c r="O851">
        <f>[2]HadCRUT4!D852</f>
        <v>-0.22700000000000001</v>
      </c>
      <c r="V851">
        <f t="shared" si="280"/>
        <v>-79.375000000064119</v>
      </c>
      <c r="W851">
        <f t="shared" si="281"/>
        <v>-31.577000000000002</v>
      </c>
      <c r="X851">
        <f t="shared" si="282"/>
        <v>-31.804000000000002</v>
      </c>
      <c r="Y851">
        <f t="shared" si="284"/>
        <v>-31.580307692307692</v>
      </c>
      <c r="Z851">
        <f t="shared" si="285"/>
        <v>-31.810615384615385</v>
      </c>
      <c r="BB851">
        <f t="shared" si="287"/>
        <v>1923.8749999999366</v>
      </c>
      <c r="BC851">
        <v>192311</v>
      </c>
      <c r="BD851">
        <v>-0.26</v>
      </c>
      <c r="BE851">
        <f t="shared" si="286"/>
        <v>-8.666666666666667E-2</v>
      </c>
    </row>
    <row r="852" spans="1:57">
      <c r="A852">
        <f t="shared" si="288"/>
        <v>1926</v>
      </c>
      <c r="B852" t="s">
        <v>8</v>
      </c>
      <c r="C852">
        <f t="shared" si="283"/>
        <v>1926.7083333332691</v>
      </c>
      <c r="D852">
        <f>'NOAA-AMO-Raw'!J$71</f>
        <v>4.1000000000000002E-2</v>
      </c>
      <c r="K852">
        <f t="shared" si="279"/>
        <v>0</v>
      </c>
      <c r="N852">
        <f>[2]HadCRUT4!C853</f>
        <v>1920.7083333332691</v>
      </c>
      <c r="O852">
        <f>[2]HadCRUT4!D853</f>
        <v>-0.13</v>
      </c>
      <c r="V852">
        <f t="shared" si="280"/>
        <v>-79.291666666730862</v>
      </c>
      <c r="W852">
        <f t="shared" si="281"/>
        <v>-31.48</v>
      </c>
      <c r="X852">
        <f t="shared" si="282"/>
        <v>-31.610000000000003</v>
      </c>
      <c r="Y852">
        <f t="shared" si="284"/>
        <v>-31.567230769230768</v>
      </c>
      <c r="Z852">
        <f t="shared" si="285"/>
        <v>-31.784461538461542</v>
      </c>
      <c r="BB852">
        <f t="shared" si="287"/>
        <v>1923.9583333332698</v>
      </c>
      <c r="BC852">
        <v>192312</v>
      </c>
      <c r="BD852">
        <v>-0.22</v>
      </c>
      <c r="BE852">
        <f t="shared" si="286"/>
        <v>-7.3333333333333334E-2</v>
      </c>
    </row>
    <row r="853" spans="1:57">
      <c r="A853">
        <f t="shared" si="288"/>
        <v>1926</v>
      </c>
      <c r="B853" t="s">
        <v>9</v>
      </c>
      <c r="C853">
        <f t="shared" si="283"/>
        <v>1926.7916666666024</v>
      </c>
      <c r="D853">
        <f>'NOAA-AMO-Raw'!K$71</f>
        <v>0.17599999999999999</v>
      </c>
      <c r="K853">
        <f t="shared" si="279"/>
        <v>0</v>
      </c>
      <c r="N853">
        <f>[2]HadCRUT4!C854</f>
        <v>1920.7916666666024</v>
      </c>
      <c r="O853">
        <f>[2]HadCRUT4!D854</f>
        <v>-0.22500000000000001</v>
      </c>
      <c r="V853">
        <f t="shared" si="280"/>
        <v>-79.208333333397604</v>
      </c>
      <c r="W853">
        <f t="shared" si="281"/>
        <v>-31.575000000000003</v>
      </c>
      <c r="X853">
        <f t="shared" si="282"/>
        <v>-31.8</v>
      </c>
      <c r="Y853">
        <f t="shared" si="284"/>
        <v>-31.57584615384615</v>
      </c>
      <c r="Z853">
        <f t="shared" si="285"/>
        <v>-31.80169230769231</v>
      </c>
      <c r="BB853">
        <f t="shared" si="287"/>
        <v>1924.0416666666031</v>
      </c>
      <c r="BC853">
        <v>192401</v>
      </c>
      <c r="BD853">
        <v>-0.7</v>
      </c>
      <c r="BE853">
        <f t="shared" si="286"/>
        <v>-0.23333333333333331</v>
      </c>
    </row>
    <row r="854" spans="1:57">
      <c r="A854">
        <f t="shared" si="288"/>
        <v>1926</v>
      </c>
      <c r="B854" t="s">
        <v>10</v>
      </c>
      <c r="C854">
        <f t="shared" si="283"/>
        <v>1926.8749999999357</v>
      </c>
      <c r="D854">
        <f>'NOAA-AMO-Raw'!L$71</f>
        <v>2.5999999999999999E-2</v>
      </c>
      <c r="K854">
        <f t="shared" si="279"/>
        <v>0</v>
      </c>
      <c r="N854">
        <f>[2]HadCRUT4!C855</f>
        <v>1920.8749999999357</v>
      </c>
      <c r="O854">
        <f>[2]HadCRUT4!D855</f>
        <v>-0.28199999999999997</v>
      </c>
      <c r="V854">
        <f t="shared" si="280"/>
        <v>-79.125000000064347</v>
      </c>
      <c r="W854">
        <f t="shared" si="281"/>
        <v>-31.632000000000001</v>
      </c>
      <c r="X854">
        <f t="shared" si="282"/>
        <v>-31.914000000000001</v>
      </c>
      <c r="Y854">
        <f t="shared" si="284"/>
        <v>-31.571692307692306</v>
      </c>
      <c r="Z854">
        <f t="shared" si="285"/>
        <v>-31.793384615384618</v>
      </c>
      <c r="BB854">
        <f t="shared" si="287"/>
        <v>1924.1249999999363</v>
      </c>
      <c r="BC854">
        <v>192402</v>
      </c>
      <c r="BD854">
        <v>-0.67</v>
      </c>
      <c r="BE854">
        <f t="shared" si="286"/>
        <v>-0.22333333333333336</v>
      </c>
    </row>
    <row r="855" spans="1:57">
      <c r="A855">
        <f t="shared" si="288"/>
        <v>1926</v>
      </c>
      <c r="B855" t="s">
        <v>11</v>
      </c>
      <c r="C855">
        <f t="shared" si="283"/>
        <v>1926.9583333332689</v>
      </c>
      <c r="D855">
        <f>'NOAA-AMO-Raw'!M$71</f>
        <v>8.8999999999999996E-2</v>
      </c>
      <c r="K855">
        <f t="shared" si="279"/>
        <v>0</v>
      </c>
      <c r="N855">
        <f>[2]HadCRUT4!C856</f>
        <v>1920.9583333332689</v>
      </c>
      <c r="O855">
        <f>[2]HadCRUT4!D856</f>
        <v>-0.34100000000000003</v>
      </c>
      <c r="V855">
        <f t="shared" si="280"/>
        <v>-79.041666666731089</v>
      </c>
      <c r="W855">
        <f t="shared" si="281"/>
        <v>-31.691000000000003</v>
      </c>
      <c r="X855">
        <f t="shared" si="282"/>
        <v>-32.032000000000004</v>
      </c>
      <c r="Y855">
        <f t="shared" si="284"/>
        <v>-31.566384615384614</v>
      </c>
      <c r="Z855">
        <f t="shared" si="285"/>
        <v>-31.78276923076923</v>
      </c>
      <c r="BB855">
        <f t="shared" si="287"/>
        <v>1924.2083333332696</v>
      </c>
      <c r="BC855">
        <v>192403</v>
      </c>
      <c r="BD855">
        <v>-0.47</v>
      </c>
      <c r="BE855">
        <f t="shared" si="286"/>
        <v>-0.15666666666666665</v>
      </c>
    </row>
    <row r="856" spans="1:57">
      <c r="A856">
        <f t="shared" si="288"/>
        <v>1927</v>
      </c>
      <c r="B856" t="s">
        <v>0</v>
      </c>
      <c r="C856">
        <f t="shared" si="283"/>
        <v>1927.0416666666022</v>
      </c>
      <c r="D856">
        <f>'NOAA-AMO-Raw'!B$72</f>
        <v>0.08</v>
      </c>
      <c r="K856">
        <f t="shared" si="279"/>
        <v>0</v>
      </c>
      <c r="N856">
        <f>[2]HadCRUT4!C857</f>
        <v>1921.0416666666022</v>
      </c>
      <c r="O856">
        <f>[2]HadCRUT4!D857</f>
        <v>-0.13600000000000001</v>
      </c>
      <c r="V856">
        <f t="shared" si="280"/>
        <v>-78.958333333397832</v>
      </c>
      <c r="W856">
        <f t="shared" si="281"/>
        <v>-31.486000000000001</v>
      </c>
      <c r="X856">
        <f t="shared" si="282"/>
        <v>-31.622</v>
      </c>
      <c r="Y856">
        <f t="shared" si="284"/>
        <v>-31.560923076923078</v>
      </c>
      <c r="Z856">
        <f t="shared" si="285"/>
        <v>-31.771846153846152</v>
      </c>
      <c r="BB856">
        <f t="shared" si="287"/>
        <v>1924.2916666666029</v>
      </c>
      <c r="BC856">
        <v>192404</v>
      </c>
      <c r="BD856">
        <v>-1.23</v>
      </c>
      <c r="BE856">
        <f t="shared" si="286"/>
        <v>-0.41</v>
      </c>
    </row>
    <row r="857" spans="1:57">
      <c r="A857">
        <f t="shared" si="288"/>
        <v>1927</v>
      </c>
      <c r="B857" t="s">
        <v>1</v>
      </c>
      <c r="C857">
        <f t="shared" si="283"/>
        <v>1927.1249999999354</v>
      </c>
      <c r="D857">
        <f>'NOAA-AMO-Raw'!C$72</f>
        <v>7.5999999999999998E-2</v>
      </c>
      <c r="K857">
        <f t="shared" si="279"/>
        <v>0</v>
      </c>
      <c r="N857">
        <f>[2]HadCRUT4!C858</f>
        <v>1921.1249999999354</v>
      </c>
      <c r="O857">
        <f>[2]HadCRUT4!D858</f>
        <v>-0.18</v>
      </c>
      <c r="V857">
        <f t="shared" si="280"/>
        <v>-78.875000000064574</v>
      </c>
      <c r="W857">
        <f t="shared" si="281"/>
        <v>-31.53</v>
      </c>
      <c r="X857">
        <f t="shared" si="282"/>
        <v>-31.71</v>
      </c>
      <c r="Y857">
        <f t="shared" si="284"/>
        <v>-31.560384615384617</v>
      </c>
      <c r="Z857">
        <f t="shared" si="285"/>
        <v>-31.770769230769233</v>
      </c>
      <c r="BB857">
        <f t="shared" si="287"/>
        <v>1924.3749999999361</v>
      </c>
      <c r="BC857">
        <v>192405</v>
      </c>
      <c r="BD857">
        <v>-0.53</v>
      </c>
      <c r="BE857">
        <f t="shared" si="286"/>
        <v>-0.17666666666666667</v>
      </c>
    </row>
    <row r="858" spans="1:57">
      <c r="A858">
        <f t="shared" si="288"/>
        <v>1927</v>
      </c>
      <c r="B858" t="s">
        <v>2</v>
      </c>
      <c r="C858">
        <f t="shared" si="283"/>
        <v>1927.2083333332687</v>
      </c>
      <c r="D858">
        <f>'NOAA-AMO-Raw'!D$72</f>
        <v>3.9E-2</v>
      </c>
      <c r="K858">
        <f t="shared" si="279"/>
        <v>0</v>
      </c>
      <c r="N858">
        <f>[2]HadCRUT4!C859</f>
        <v>1921.2083333332687</v>
      </c>
      <c r="O858">
        <f>[2]HadCRUT4!D859</f>
        <v>-0.249</v>
      </c>
      <c r="V858">
        <f t="shared" si="280"/>
        <v>-78.791666666731317</v>
      </c>
      <c r="W858">
        <f t="shared" si="281"/>
        <v>-31.599</v>
      </c>
      <c r="X858">
        <f t="shared" si="282"/>
        <v>-31.848000000000003</v>
      </c>
      <c r="Y858">
        <f t="shared" si="284"/>
        <v>-31.55546153846154</v>
      </c>
      <c r="Z858">
        <f t="shared" si="285"/>
        <v>-31.760923076923078</v>
      </c>
      <c r="BB858">
        <f t="shared" si="287"/>
        <v>1924.4583333332694</v>
      </c>
      <c r="BC858">
        <v>192406</v>
      </c>
      <c r="BD858">
        <v>-0.39</v>
      </c>
      <c r="BE858">
        <f t="shared" si="286"/>
        <v>-0.13</v>
      </c>
    </row>
    <row r="859" spans="1:57">
      <c r="A859">
        <f t="shared" si="288"/>
        <v>1927</v>
      </c>
      <c r="B859" t="s">
        <v>3</v>
      </c>
      <c r="C859">
        <f t="shared" si="283"/>
        <v>1927.2916666666019</v>
      </c>
      <c r="D859">
        <f>'NOAA-AMO-Raw'!E$72</f>
        <v>6.7000000000000004E-2</v>
      </c>
      <c r="K859">
        <f t="shared" si="279"/>
        <v>0</v>
      </c>
      <c r="N859">
        <f>[2]HadCRUT4!C860</f>
        <v>1921.2916666666019</v>
      </c>
      <c r="O859">
        <f>[2]HadCRUT4!D860</f>
        <v>-0.223</v>
      </c>
      <c r="V859">
        <f t="shared" si="280"/>
        <v>-78.708333333398059</v>
      </c>
      <c r="W859">
        <f t="shared" si="281"/>
        <v>-31.573</v>
      </c>
      <c r="X859">
        <f t="shared" si="282"/>
        <v>-31.796000000000003</v>
      </c>
      <c r="Y859">
        <f t="shared" si="284"/>
        <v>-31.556230769230769</v>
      </c>
      <c r="Z859">
        <f t="shared" si="285"/>
        <v>-31.762461538461537</v>
      </c>
      <c r="BB859">
        <f t="shared" si="287"/>
        <v>1924.5416666666026</v>
      </c>
      <c r="BC859">
        <v>192407</v>
      </c>
      <c r="BD859">
        <v>-1.01</v>
      </c>
      <c r="BE859">
        <f t="shared" si="286"/>
        <v>-0.33666666666666667</v>
      </c>
    </row>
    <row r="860" spans="1:57">
      <c r="A860">
        <f t="shared" si="288"/>
        <v>1927</v>
      </c>
      <c r="B860" t="s">
        <v>4</v>
      </c>
      <c r="C860">
        <f t="shared" si="283"/>
        <v>1927.3749999999352</v>
      </c>
      <c r="D860">
        <f>'NOAA-AMO-Raw'!F$72</f>
        <v>0.191</v>
      </c>
      <c r="K860">
        <f t="shared" si="279"/>
        <v>0</v>
      </c>
      <c r="N860">
        <f>[2]HadCRUT4!C861</f>
        <v>1921.3749999999352</v>
      </c>
      <c r="O860">
        <f>[2]HadCRUT4!D861</f>
        <v>-0.20200000000000001</v>
      </c>
      <c r="V860">
        <f t="shared" si="280"/>
        <v>-78.625000000064801</v>
      </c>
      <c r="W860">
        <f t="shared" si="281"/>
        <v>-31.552000000000003</v>
      </c>
      <c r="X860">
        <f t="shared" si="282"/>
        <v>-31.754000000000001</v>
      </c>
      <c r="Y860">
        <f t="shared" si="284"/>
        <v>-31.561999999999998</v>
      </c>
      <c r="Z860">
        <f t="shared" si="285"/>
        <v>-31.774000000000001</v>
      </c>
      <c r="BB860">
        <f t="shared" si="287"/>
        <v>1924.6249999999359</v>
      </c>
      <c r="BC860">
        <v>192408</v>
      </c>
      <c r="BD860">
        <v>-1.41</v>
      </c>
      <c r="BE860">
        <f t="shared" si="286"/>
        <v>-0.47</v>
      </c>
    </row>
    <row r="861" spans="1:57">
      <c r="A861">
        <f t="shared" si="288"/>
        <v>1927</v>
      </c>
      <c r="B861" t="s">
        <v>5</v>
      </c>
      <c r="C861">
        <f t="shared" si="283"/>
        <v>1927.4583333332685</v>
      </c>
      <c r="D861">
        <f>'NOAA-AMO-Raw'!G$72</f>
        <v>0.153</v>
      </c>
      <c r="K861">
        <f t="shared" si="279"/>
        <v>0</v>
      </c>
      <c r="N861">
        <f>[2]HadCRUT4!C862</f>
        <v>1921.4583333332685</v>
      </c>
      <c r="O861">
        <f>[2]HadCRUT4!D862</f>
        <v>-0.12</v>
      </c>
      <c r="V861">
        <f t="shared" si="280"/>
        <v>-78.541666666731544</v>
      </c>
      <c r="W861">
        <f t="shared" si="281"/>
        <v>-31.470000000000002</v>
      </c>
      <c r="X861">
        <f t="shared" si="282"/>
        <v>-31.59</v>
      </c>
      <c r="Y861">
        <f t="shared" si="284"/>
        <v>-31.55153846153846</v>
      </c>
      <c r="Z861">
        <f t="shared" si="285"/>
        <v>-31.753076923076922</v>
      </c>
      <c r="BB861">
        <f t="shared" si="287"/>
        <v>1924.7083333332691</v>
      </c>
      <c r="BC861">
        <v>192409</v>
      </c>
      <c r="BD861">
        <v>-1.73</v>
      </c>
      <c r="BE861">
        <f t="shared" si="286"/>
        <v>-0.57666666666666666</v>
      </c>
    </row>
    <row r="862" spans="1:57">
      <c r="A862">
        <f t="shared" si="288"/>
        <v>1927</v>
      </c>
      <c r="B862" t="s">
        <v>6</v>
      </c>
      <c r="C862">
        <f t="shared" si="283"/>
        <v>1927.5416666666017</v>
      </c>
      <c r="D862">
        <f>'NOAA-AMO-Raw'!H$72</f>
        <v>0.154</v>
      </c>
      <c r="K862">
        <f t="shared" ref="K862:K925" si="289">K861</f>
        <v>0</v>
      </c>
      <c r="N862">
        <f>[2]HadCRUT4!C863</f>
        <v>1921.5416666666017</v>
      </c>
      <c r="O862">
        <f>[2]HadCRUT4!D863</f>
        <v>-0.14000000000000001</v>
      </c>
      <c r="V862">
        <f t="shared" si="280"/>
        <v>-78.458333333398286</v>
      </c>
      <c r="W862">
        <f t="shared" si="281"/>
        <v>-31.490000000000002</v>
      </c>
      <c r="X862">
        <f t="shared" si="282"/>
        <v>-31.630000000000003</v>
      </c>
      <c r="Y862">
        <f t="shared" si="284"/>
        <v>-31.555769230769229</v>
      </c>
      <c r="Z862">
        <f t="shared" si="285"/>
        <v>-31.761538461538461</v>
      </c>
      <c r="BB862">
        <f t="shared" si="287"/>
        <v>1924.7916666666024</v>
      </c>
      <c r="BC862">
        <v>192410</v>
      </c>
      <c r="BD862">
        <v>-2.13</v>
      </c>
      <c r="BE862">
        <f t="shared" si="286"/>
        <v>-0.71</v>
      </c>
    </row>
    <row r="863" spans="1:57">
      <c r="A863">
        <f t="shared" si="288"/>
        <v>1927</v>
      </c>
      <c r="B863" t="s">
        <v>7</v>
      </c>
      <c r="C863">
        <f t="shared" si="283"/>
        <v>1927.624999999935</v>
      </c>
      <c r="D863">
        <f>'NOAA-AMO-Raw'!I$72</f>
        <v>0.156</v>
      </c>
      <c r="K863">
        <f t="shared" si="289"/>
        <v>0</v>
      </c>
      <c r="N863">
        <f>[2]HadCRUT4!C864</f>
        <v>1921.624999999935</v>
      </c>
      <c r="O863">
        <f>[2]HadCRUT4!D864</f>
        <v>-0.28000000000000003</v>
      </c>
      <c r="V863">
        <f t="shared" si="280"/>
        <v>-78.375000000065029</v>
      </c>
      <c r="W863">
        <f t="shared" si="281"/>
        <v>-31.630000000000003</v>
      </c>
      <c r="X863">
        <f t="shared" si="282"/>
        <v>-31.91</v>
      </c>
      <c r="Y863">
        <f t="shared" si="284"/>
        <v>-31.566538461538457</v>
      </c>
      <c r="Z863">
        <f t="shared" si="285"/>
        <v>-31.783076923076919</v>
      </c>
      <c r="BB863">
        <f t="shared" si="287"/>
        <v>1924.8749999999357</v>
      </c>
      <c r="BC863">
        <v>192411</v>
      </c>
      <c r="BD863">
        <v>-1.4</v>
      </c>
      <c r="BE863">
        <f t="shared" si="286"/>
        <v>-0.46666666666666662</v>
      </c>
    </row>
    <row r="864" spans="1:57">
      <c r="A864">
        <f t="shared" si="288"/>
        <v>1927</v>
      </c>
      <c r="B864" t="s">
        <v>8</v>
      </c>
      <c r="C864">
        <f t="shared" si="283"/>
        <v>1927.7083333332682</v>
      </c>
      <c r="D864">
        <f>'NOAA-AMO-Raw'!J$72</f>
        <v>0.104</v>
      </c>
      <c r="K864">
        <f t="shared" si="289"/>
        <v>0</v>
      </c>
      <c r="N864">
        <f>[2]HadCRUT4!C865</f>
        <v>1921.7083333332682</v>
      </c>
      <c r="O864">
        <f>[2]HadCRUT4!D865</f>
        <v>-0.16300000000000001</v>
      </c>
      <c r="V864">
        <f t="shared" si="280"/>
        <v>-78.291666666731771</v>
      </c>
      <c r="W864">
        <f t="shared" si="281"/>
        <v>-31.513000000000002</v>
      </c>
      <c r="X864">
        <f t="shared" si="282"/>
        <v>-31.676000000000002</v>
      </c>
      <c r="Y864">
        <f t="shared" si="284"/>
        <v>-31.573307692307687</v>
      </c>
      <c r="Z864">
        <f t="shared" si="285"/>
        <v>-31.796615384615386</v>
      </c>
      <c r="BB864">
        <f t="shared" si="287"/>
        <v>1924.9583333332689</v>
      </c>
      <c r="BC864">
        <v>192412</v>
      </c>
      <c r="BD864">
        <v>-0.27</v>
      </c>
      <c r="BE864">
        <f t="shared" si="286"/>
        <v>-9.0000000000000011E-2</v>
      </c>
    </row>
    <row r="865" spans="1:57">
      <c r="A865">
        <f t="shared" si="288"/>
        <v>1927</v>
      </c>
      <c r="B865" t="s">
        <v>9</v>
      </c>
      <c r="C865">
        <f t="shared" si="283"/>
        <v>1927.7916666666015</v>
      </c>
      <c r="D865">
        <f>'NOAA-AMO-Raw'!K$72</f>
        <v>0.17199999999999999</v>
      </c>
      <c r="K865">
        <f t="shared" si="289"/>
        <v>0</v>
      </c>
      <c r="N865">
        <f>[2]HadCRUT4!C866</f>
        <v>1921.7916666666015</v>
      </c>
      <c r="O865">
        <f>[2]HadCRUT4!D866</f>
        <v>-0.14000000000000001</v>
      </c>
      <c r="V865">
        <f t="shared" si="280"/>
        <v>-78.208333333398514</v>
      </c>
      <c r="W865">
        <f t="shared" si="281"/>
        <v>-31.490000000000002</v>
      </c>
      <c r="X865">
        <f t="shared" si="282"/>
        <v>-31.630000000000003</v>
      </c>
      <c r="Y865">
        <f t="shared" si="284"/>
        <v>-31.572153846153846</v>
      </c>
      <c r="Z865">
        <f t="shared" si="285"/>
        <v>-31.79430769230769</v>
      </c>
      <c r="BB865">
        <f t="shared" si="287"/>
        <v>1925.0416666666022</v>
      </c>
      <c r="BC865">
        <v>192501</v>
      </c>
      <c r="BD865">
        <v>-0.93</v>
      </c>
      <c r="BE865">
        <f t="shared" si="286"/>
        <v>-0.31</v>
      </c>
    </row>
    <row r="866" spans="1:57">
      <c r="A866">
        <f t="shared" si="288"/>
        <v>1927</v>
      </c>
      <c r="B866" t="s">
        <v>10</v>
      </c>
      <c r="C866">
        <f t="shared" si="283"/>
        <v>1927.8749999999347</v>
      </c>
      <c r="D866">
        <f>'NOAA-AMO-Raw'!L$72</f>
        <v>0.13600000000000001</v>
      </c>
      <c r="K866">
        <f t="shared" si="289"/>
        <v>0</v>
      </c>
      <c r="N866">
        <f>[2]HadCRUT4!C867</f>
        <v>1921.8749999999347</v>
      </c>
      <c r="O866">
        <f>[2]HadCRUT4!D867</f>
        <v>-0.3</v>
      </c>
      <c r="V866">
        <f t="shared" si="280"/>
        <v>-78.125000000065256</v>
      </c>
      <c r="W866">
        <f t="shared" si="281"/>
        <v>-31.650000000000002</v>
      </c>
      <c r="X866">
        <f t="shared" si="282"/>
        <v>-31.950000000000003</v>
      </c>
      <c r="Y866">
        <f t="shared" si="284"/>
        <v>-31.584</v>
      </c>
      <c r="Z866">
        <f t="shared" si="285"/>
        <v>-31.817999999999998</v>
      </c>
      <c r="BB866">
        <f t="shared" si="287"/>
        <v>1925.1249999999354</v>
      </c>
      <c r="BC866">
        <v>192502</v>
      </c>
      <c r="BD866">
        <v>-0.62</v>
      </c>
      <c r="BE866">
        <f t="shared" si="286"/>
        <v>-0.20666666666666667</v>
      </c>
    </row>
    <row r="867" spans="1:57">
      <c r="A867">
        <f t="shared" si="288"/>
        <v>1927</v>
      </c>
      <c r="B867" t="s">
        <v>11</v>
      </c>
      <c r="C867">
        <f t="shared" si="283"/>
        <v>1927.958333333268</v>
      </c>
      <c r="D867">
        <f>'NOAA-AMO-Raw'!M$72</f>
        <v>-2.5000000000000001E-2</v>
      </c>
      <c r="K867">
        <f t="shared" si="289"/>
        <v>0</v>
      </c>
      <c r="N867">
        <f>[2]HadCRUT4!C868</f>
        <v>1921.958333333268</v>
      </c>
      <c r="O867">
        <f>[2]HadCRUT4!D868</f>
        <v>-0.14599999999999999</v>
      </c>
      <c r="V867">
        <f t="shared" si="280"/>
        <v>-78.041666666731999</v>
      </c>
      <c r="W867">
        <f t="shared" si="281"/>
        <v>-31.496000000000002</v>
      </c>
      <c r="X867">
        <f t="shared" si="282"/>
        <v>-31.642000000000003</v>
      </c>
      <c r="Y867">
        <f t="shared" si="284"/>
        <v>-31.593384615384615</v>
      </c>
      <c r="Z867">
        <f t="shared" si="285"/>
        <v>-31.836769230769228</v>
      </c>
      <c r="BB867">
        <f t="shared" si="287"/>
        <v>1925.2083333332687</v>
      </c>
      <c r="BC867">
        <v>192503</v>
      </c>
      <c r="BD867">
        <v>-0.65</v>
      </c>
      <c r="BE867">
        <f t="shared" si="286"/>
        <v>-0.21666666666666667</v>
      </c>
    </row>
    <row r="868" spans="1:57">
      <c r="A868">
        <f t="shared" si="288"/>
        <v>1928</v>
      </c>
      <c r="B868" t="s">
        <v>0</v>
      </c>
      <c r="C868">
        <f t="shared" si="283"/>
        <v>1928.0416666666013</v>
      </c>
      <c r="D868">
        <f>'NOAA-AMO-Raw'!B$73</f>
        <v>-4.7E-2</v>
      </c>
      <c r="K868">
        <f t="shared" si="289"/>
        <v>0</v>
      </c>
      <c r="N868">
        <f>[2]HadCRUT4!C869</f>
        <v>1922.0416666666013</v>
      </c>
      <c r="O868">
        <f>[2]HadCRUT4!D869</f>
        <v>-0.39600000000000002</v>
      </c>
      <c r="V868">
        <f t="shared" si="280"/>
        <v>-77.958333333398741</v>
      </c>
      <c r="W868">
        <f t="shared" si="281"/>
        <v>-31.746000000000002</v>
      </c>
      <c r="X868">
        <f t="shared" si="282"/>
        <v>-32.142000000000003</v>
      </c>
      <c r="Y868">
        <f t="shared" si="284"/>
        <v>-31.601538461538464</v>
      </c>
      <c r="Z868">
        <f t="shared" si="285"/>
        <v>-31.85307692307692</v>
      </c>
      <c r="BB868">
        <f t="shared" si="287"/>
        <v>1925.2916666666019</v>
      </c>
      <c r="BC868">
        <v>192504</v>
      </c>
      <c r="BD868">
        <v>-1.1399999999999999</v>
      </c>
      <c r="BE868">
        <f t="shared" si="286"/>
        <v>-0.37999999999999995</v>
      </c>
    </row>
    <row r="869" spans="1:57">
      <c r="A869">
        <f t="shared" si="288"/>
        <v>1928</v>
      </c>
      <c r="B869" t="s">
        <v>1</v>
      </c>
      <c r="C869">
        <f t="shared" si="283"/>
        <v>1928.1249999999345</v>
      </c>
      <c r="D869">
        <f>'NOAA-AMO-Raw'!C$73</f>
        <v>-9.5000000000000001E-2</v>
      </c>
      <c r="K869">
        <f t="shared" si="289"/>
        <v>0</v>
      </c>
      <c r="N869">
        <f>[2]HadCRUT4!C870</f>
        <v>1922.1249999999345</v>
      </c>
      <c r="O869">
        <f>[2]HadCRUT4!D870</f>
        <v>-0.27600000000000002</v>
      </c>
      <c r="V869">
        <f t="shared" si="280"/>
        <v>-77.875000000065484</v>
      </c>
      <c r="W869">
        <f t="shared" si="281"/>
        <v>-31.626000000000001</v>
      </c>
      <c r="X869">
        <f t="shared" si="282"/>
        <v>-31.902000000000001</v>
      </c>
      <c r="Y869">
        <f t="shared" si="284"/>
        <v>-31.617461538461541</v>
      </c>
      <c r="Z869">
        <f t="shared" si="285"/>
        <v>-31.88492307692308</v>
      </c>
      <c r="BB869">
        <f t="shared" si="287"/>
        <v>1925.3749999999352</v>
      </c>
      <c r="BC869">
        <v>192505</v>
      </c>
      <c r="BD869">
        <v>-0.51</v>
      </c>
      <c r="BE869">
        <f t="shared" si="286"/>
        <v>-0.17</v>
      </c>
    </row>
    <row r="870" spans="1:57">
      <c r="A870">
        <f t="shared" si="288"/>
        <v>1928</v>
      </c>
      <c r="B870" t="s">
        <v>2</v>
      </c>
      <c r="C870">
        <f t="shared" si="283"/>
        <v>1928.2083333332678</v>
      </c>
      <c r="D870">
        <f>'NOAA-AMO-Raw'!D$73</f>
        <v>-9.5000000000000001E-2</v>
      </c>
      <c r="K870">
        <f t="shared" si="289"/>
        <v>0</v>
      </c>
      <c r="N870">
        <f>[2]HadCRUT4!C871</f>
        <v>1922.2083333332678</v>
      </c>
      <c r="O870">
        <f>[2]HadCRUT4!D871</f>
        <v>-0.26800000000000002</v>
      </c>
      <c r="V870">
        <f t="shared" si="280"/>
        <v>-77.791666666732226</v>
      </c>
      <c r="W870">
        <f t="shared" si="281"/>
        <v>-31.618000000000002</v>
      </c>
      <c r="X870">
        <f t="shared" si="282"/>
        <v>-31.886000000000003</v>
      </c>
      <c r="Y870">
        <f t="shared" si="284"/>
        <v>-31.617461538461537</v>
      </c>
      <c r="Z870">
        <f t="shared" si="285"/>
        <v>-31.88492307692308</v>
      </c>
      <c r="BB870">
        <f t="shared" si="287"/>
        <v>1925.4583333332685</v>
      </c>
      <c r="BC870">
        <v>192506</v>
      </c>
      <c r="BD870">
        <v>-1.03</v>
      </c>
      <c r="BE870">
        <f t="shared" si="286"/>
        <v>-0.34333333333333332</v>
      </c>
    </row>
    <row r="871" spans="1:57">
      <c r="A871">
        <f t="shared" si="288"/>
        <v>1928</v>
      </c>
      <c r="B871" t="s">
        <v>3</v>
      </c>
      <c r="C871">
        <f t="shared" si="283"/>
        <v>1928.291666666601</v>
      </c>
      <c r="D871">
        <f>'NOAA-AMO-Raw'!E$73</f>
        <v>-0.1</v>
      </c>
      <c r="K871">
        <f t="shared" si="289"/>
        <v>0</v>
      </c>
      <c r="N871">
        <f>[2]HadCRUT4!C872</f>
        <v>1922.291666666601</v>
      </c>
      <c r="O871">
        <f>[2]HadCRUT4!D872</f>
        <v>-0.23400000000000001</v>
      </c>
      <c r="V871">
        <f t="shared" si="280"/>
        <v>-77.708333333398969</v>
      </c>
      <c r="W871">
        <f t="shared" si="281"/>
        <v>-31.584000000000003</v>
      </c>
      <c r="X871">
        <f t="shared" si="282"/>
        <v>-31.818000000000001</v>
      </c>
      <c r="Y871">
        <f t="shared" si="284"/>
        <v>-31.629846153846152</v>
      </c>
      <c r="Z871">
        <f t="shared" si="285"/>
        <v>-31.90969230769231</v>
      </c>
      <c r="BB871">
        <f t="shared" si="287"/>
        <v>1925.5416666666017</v>
      </c>
      <c r="BC871">
        <v>192507</v>
      </c>
      <c r="BD871">
        <v>-0.69</v>
      </c>
      <c r="BE871">
        <f t="shared" si="286"/>
        <v>-0.22999999999999998</v>
      </c>
    </row>
    <row r="872" spans="1:57">
      <c r="A872">
        <f t="shared" si="288"/>
        <v>1928</v>
      </c>
      <c r="B872" t="s">
        <v>4</v>
      </c>
      <c r="C872">
        <f t="shared" si="283"/>
        <v>1928.3749999999343</v>
      </c>
      <c r="D872">
        <f>'NOAA-AMO-Raw'!F$73</f>
        <v>1.6E-2</v>
      </c>
      <c r="K872">
        <f t="shared" si="289"/>
        <v>0</v>
      </c>
      <c r="N872">
        <f>[2]HadCRUT4!C873</f>
        <v>1922.3749999999343</v>
      </c>
      <c r="O872">
        <f>[2]HadCRUT4!D873</f>
        <v>-0.377</v>
      </c>
      <c r="V872">
        <f t="shared" si="280"/>
        <v>-77.625000000065711</v>
      </c>
      <c r="W872">
        <f t="shared" si="281"/>
        <v>-31.727</v>
      </c>
      <c r="X872">
        <f t="shared" si="282"/>
        <v>-32.103999999999999</v>
      </c>
      <c r="Y872">
        <f t="shared" si="284"/>
        <v>-31.641153846153845</v>
      </c>
      <c r="Z872">
        <f t="shared" si="285"/>
        <v>-31.932307692307692</v>
      </c>
      <c r="BB872">
        <f t="shared" si="287"/>
        <v>1925.624999999935</v>
      </c>
      <c r="BC872">
        <v>192508</v>
      </c>
      <c r="BD872">
        <v>-0.72</v>
      </c>
      <c r="BE872">
        <f t="shared" si="286"/>
        <v>-0.24</v>
      </c>
    </row>
    <row r="873" spans="1:57">
      <c r="A873">
        <f t="shared" si="288"/>
        <v>1928</v>
      </c>
      <c r="B873" t="s">
        <v>5</v>
      </c>
      <c r="C873">
        <f t="shared" si="283"/>
        <v>1928.4583333332675</v>
      </c>
      <c r="D873">
        <f>'NOAA-AMO-Raw'!G$73</f>
        <v>6.6000000000000003E-2</v>
      </c>
      <c r="K873">
        <f t="shared" si="289"/>
        <v>0</v>
      </c>
      <c r="N873">
        <f>[2]HadCRUT4!C874</f>
        <v>1922.4583333332675</v>
      </c>
      <c r="O873">
        <f>[2]HadCRUT4!D874</f>
        <v>-0.32400000000000001</v>
      </c>
      <c r="V873">
        <f t="shared" si="280"/>
        <v>-77.541666666732453</v>
      </c>
      <c r="W873">
        <f t="shared" si="281"/>
        <v>-31.674000000000003</v>
      </c>
      <c r="X873">
        <f t="shared" si="282"/>
        <v>-31.998000000000001</v>
      </c>
      <c r="Y873">
        <f t="shared" si="284"/>
        <v>-31.64123076923077</v>
      </c>
      <c r="Z873">
        <f t="shared" si="285"/>
        <v>-31.932461538461538</v>
      </c>
      <c r="BB873">
        <f t="shared" si="287"/>
        <v>1925.7083333332682</v>
      </c>
      <c r="BC873">
        <v>192509</v>
      </c>
      <c r="BD873">
        <v>0.09</v>
      </c>
      <c r="BE873">
        <f t="shared" si="286"/>
        <v>0.03</v>
      </c>
    </row>
    <row r="874" spans="1:57">
      <c r="A874">
        <f t="shared" si="288"/>
        <v>1928</v>
      </c>
      <c r="B874" t="s">
        <v>6</v>
      </c>
      <c r="C874">
        <f t="shared" si="283"/>
        <v>1928.5416666666008</v>
      </c>
      <c r="D874">
        <f>'NOAA-AMO-Raw'!H$73</f>
        <v>8.5000000000000006E-2</v>
      </c>
      <c r="K874">
        <f t="shared" si="289"/>
        <v>0</v>
      </c>
      <c r="N874">
        <f>[2]HadCRUT4!C875</f>
        <v>1922.5416666666008</v>
      </c>
      <c r="O874">
        <f>[2]HadCRUT4!D875</f>
        <v>-0.22600000000000001</v>
      </c>
      <c r="V874">
        <f t="shared" si="280"/>
        <v>-77.458333333399196</v>
      </c>
      <c r="W874">
        <f t="shared" si="281"/>
        <v>-31.576000000000001</v>
      </c>
      <c r="X874">
        <f t="shared" si="282"/>
        <v>-31.802000000000003</v>
      </c>
      <c r="Y874">
        <f t="shared" si="284"/>
        <v>-31.647538461538463</v>
      </c>
      <c r="Z874">
        <f t="shared" si="285"/>
        <v>-31.945076923076918</v>
      </c>
      <c r="BB874">
        <f t="shared" si="287"/>
        <v>1925.7916666666015</v>
      </c>
      <c r="BC874">
        <v>192510</v>
      </c>
      <c r="BD874">
        <v>0.26</v>
      </c>
      <c r="BE874">
        <f t="shared" si="286"/>
        <v>8.666666666666667E-2</v>
      </c>
    </row>
    <row r="875" spans="1:57">
      <c r="A875">
        <f t="shared" si="288"/>
        <v>1928</v>
      </c>
      <c r="B875" t="s">
        <v>7</v>
      </c>
      <c r="C875">
        <f t="shared" si="283"/>
        <v>1928.6249999999341</v>
      </c>
      <c r="D875">
        <f>'NOAA-AMO-Raw'!I$73</f>
        <v>0.10100000000000001</v>
      </c>
      <c r="K875">
        <f t="shared" si="289"/>
        <v>0</v>
      </c>
      <c r="N875">
        <f>[2]HadCRUT4!C876</f>
        <v>1922.6249999999341</v>
      </c>
      <c r="O875">
        <f>[2]HadCRUT4!D876</f>
        <v>-0.34699999999999998</v>
      </c>
      <c r="V875">
        <f t="shared" si="280"/>
        <v>-77.375000000065938</v>
      </c>
      <c r="W875">
        <f t="shared" si="281"/>
        <v>-31.697000000000003</v>
      </c>
      <c r="X875">
        <f t="shared" si="282"/>
        <v>-32.044000000000004</v>
      </c>
      <c r="Y875">
        <f t="shared" si="284"/>
        <v>-31.648538461538465</v>
      </c>
      <c r="Z875">
        <f t="shared" si="285"/>
        <v>-31.947076923076921</v>
      </c>
      <c r="BB875">
        <f t="shared" si="287"/>
        <v>1925.8749999999347</v>
      </c>
      <c r="BC875">
        <v>192511</v>
      </c>
      <c r="BD875">
        <v>0.94</v>
      </c>
      <c r="BE875">
        <f t="shared" si="286"/>
        <v>0.3133333333333333</v>
      </c>
    </row>
    <row r="876" spans="1:57">
      <c r="A876">
        <f t="shared" si="288"/>
        <v>1928</v>
      </c>
      <c r="B876" t="s">
        <v>8</v>
      </c>
      <c r="C876">
        <f t="shared" si="283"/>
        <v>1928.7083333332673</v>
      </c>
      <c r="D876">
        <f>'NOAA-AMO-Raw'!J$73</f>
        <v>8.6999999999999994E-2</v>
      </c>
      <c r="K876">
        <f t="shared" si="289"/>
        <v>0</v>
      </c>
      <c r="N876">
        <f>[2]HadCRUT4!C877</f>
        <v>1922.7083333332673</v>
      </c>
      <c r="O876">
        <f>[2]HadCRUT4!D877</f>
        <v>-0.28000000000000003</v>
      </c>
      <c r="V876">
        <f t="shared" si="280"/>
        <v>-77.291666666732681</v>
      </c>
      <c r="W876">
        <f t="shared" si="281"/>
        <v>-31.630000000000003</v>
      </c>
      <c r="X876">
        <f t="shared" si="282"/>
        <v>-31.91</v>
      </c>
      <c r="Y876">
        <f t="shared" si="284"/>
        <v>-31.658461538461545</v>
      </c>
      <c r="Z876">
        <f t="shared" si="285"/>
        <v>-31.966923076923077</v>
      </c>
      <c r="BB876">
        <f t="shared" si="287"/>
        <v>1925.958333333268</v>
      </c>
      <c r="BC876">
        <v>192512</v>
      </c>
      <c r="BD876">
        <v>0.72</v>
      </c>
      <c r="BE876">
        <f t="shared" si="286"/>
        <v>0.24</v>
      </c>
    </row>
    <row r="877" spans="1:57">
      <c r="A877">
        <f t="shared" si="288"/>
        <v>1928</v>
      </c>
      <c r="B877" t="s">
        <v>9</v>
      </c>
      <c r="C877">
        <f t="shared" si="283"/>
        <v>1928.7916666666006</v>
      </c>
      <c r="D877">
        <f>'NOAA-AMO-Raw'!K$73</f>
        <v>4.1000000000000002E-2</v>
      </c>
      <c r="K877">
        <f t="shared" si="289"/>
        <v>0</v>
      </c>
      <c r="N877">
        <f>[2]HadCRUT4!C878</f>
        <v>1922.7916666666006</v>
      </c>
      <c r="O877">
        <f>[2]HadCRUT4!D878</f>
        <v>-0.32400000000000001</v>
      </c>
      <c r="V877">
        <f t="shared" si="280"/>
        <v>-77.208333333399423</v>
      </c>
      <c r="W877">
        <f t="shared" si="281"/>
        <v>-31.674000000000003</v>
      </c>
      <c r="X877">
        <f t="shared" si="282"/>
        <v>-31.998000000000001</v>
      </c>
      <c r="Y877">
        <f t="shared" si="284"/>
        <v>-31.665230769230771</v>
      </c>
      <c r="Z877">
        <f t="shared" si="285"/>
        <v>-31.98046153846154</v>
      </c>
      <c r="BB877">
        <f t="shared" si="287"/>
        <v>1926.0416666666013</v>
      </c>
      <c r="BC877">
        <v>192601</v>
      </c>
      <c r="BD877">
        <v>1.1200000000000001</v>
      </c>
      <c r="BE877">
        <f t="shared" si="286"/>
        <v>0.37333333333333335</v>
      </c>
    </row>
    <row r="878" spans="1:57">
      <c r="A878">
        <f t="shared" si="288"/>
        <v>1928</v>
      </c>
      <c r="B878" t="s">
        <v>10</v>
      </c>
      <c r="C878">
        <f t="shared" si="283"/>
        <v>1928.8749999999338</v>
      </c>
      <c r="D878">
        <f>'NOAA-AMO-Raw'!L$73</f>
        <v>-5.1999999999999998E-2</v>
      </c>
      <c r="K878">
        <f t="shared" si="289"/>
        <v>0</v>
      </c>
      <c r="N878">
        <f>[2]HadCRUT4!C879</f>
        <v>1922.8749999999338</v>
      </c>
      <c r="O878">
        <f>[2]HadCRUT4!D879</f>
        <v>-0.28699999999999998</v>
      </c>
      <c r="V878">
        <f t="shared" si="280"/>
        <v>-77.125000000066166</v>
      </c>
      <c r="W878">
        <f t="shared" si="281"/>
        <v>-31.637</v>
      </c>
      <c r="X878">
        <f t="shared" si="282"/>
        <v>-31.924000000000003</v>
      </c>
      <c r="Y878">
        <f t="shared" si="284"/>
        <v>-31.671692307692314</v>
      </c>
      <c r="Z878">
        <f t="shared" si="285"/>
        <v>-31.99338461538462</v>
      </c>
      <c r="BB878">
        <f t="shared" si="287"/>
        <v>1926.1249999999345</v>
      </c>
      <c r="BC878">
        <v>192602</v>
      </c>
      <c r="BD878">
        <v>1.26</v>
      </c>
      <c r="BE878">
        <f t="shared" si="286"/>
        <v>0.42</v>
      </c>
    </row>
    <row r="879" spans="1:57">
      <c r="A879">
        <f t="shared" si="288"/>
        <v>1928</v>
      </c>
      <c r="B879" t="s">
        <v>11</v>
      </c>
      <c r="C879">
        <f t="shared" si="283"/>
        <v>1928.9583333332671</v>
      </c>
      <c r="D879">
        <f>'NOAA-AMO-Raw'!M$73</f>
        <v>-9.0999999999999998E-2</v>
      </c>
      <c r="K879">
        <f t="shared" si="289"/>
        <v>0</v>
      </c>
      <c r="N879">
        <f>[2]HadCRUT4!C880</f>
        <v>1922.9583333332671</v>
      </c>
      <c r="O879">
        <f>[2]HadCRUT4!D880</f>
        <v>-0.30099999999999999</v>
      </c>
      <c r="V879">
        <f t="shared" si="280"/>
        <v>-77.041666666732908</v>
      </c>
      <c r="W879">
        <f t="shared" si="281"/>
        <v>-31.651</v>
      </c>
      <c r="X879">
        <f t="shared" si="282"/>
        <v>-31.952000000000002</v>
      </c>
      <c r="Y879">
        <f t="shared" si="284"/>
        <v>-31.661307692307695</v>
      </c>
      <c r="Z879">
        <f t="shared" si="285"/>
        <v>-31.972615384615388</v>
      </c>
      <c r="BB879">
        <f t="shared" si="287"/>
        <v>1926.2083333332678</v>
      </c>
      <c r="BC879">
        <v>192603</v>
      </c>
      <c r="BD879">
        <v>1.23</v>
      </c>
      <c r="BE879">
        <f t="shared" si="286"/>
        <v>0.41</v>
      </c>
    </row>
    <row r="880" spans="1:57">
      <c r="A880">
        <f t="shared" si="288"/>
        <v>1929</v>
      </c>
      <c r="B880" t="s">
        <v>0</v>
      </c>
      <c r="C880">
        <f t="shared" si="283"/>
        <v>1929.0416666666003</v>
      </c>
      <c r="D880">
        <f>'NOAA-AMO-Raw'!B$74</f>
        <v>-8.7999999999999995E-2</v>
      </c>
      <c r="K880">
        <f t="shared" si="289"/>
        <v>0</v>
      </c>
      <c r="N880">
        <f>[2]HadCRUT4!C881</f>
        <v>1923.0416666666003</v>
      </c>
      <c r="O880">
        <f>[2]HadCRUT4!D881</f>
        <v>-0.22800000000000001</v>
      </c>
      <c r="V880">
        <f t="shared" si="280"/>
        <v>-76.958333333399651</v>
      </c>
      <c r="W880">
        <f t="shared" si="281"/>
        <v>-31.578000000000003</v>
      </c>
      <c r="X880">
        <f t="shared" si="282"/>
        <v>-31.806000000000001</v>
      </c>
      <c r="Y880">
        <f t="shared" si="284"/>
        <v>-31.663384615384619</v>
      </c>
      <c r="Z880">
        <f t="shared" si="285"/>
        <v>-31.976769230769232</v>
      </c>
      <c r="BB880">
        <f t="shared" si="287"/>
        <v>1926.291666666601</v>
      </c>
      <c r="BC880">
        <v>192604</v>
      </c>
      <c r="BD880">
        <v>1.81</v>
      </c>
      <c r="BE880">
        <f t="shared" si="286"/>
        <v>0.60333333333333339</v>
      </c>
    </row>
    <row r="881" spans="1:57">
      <c r="A881">
        <f t="shared" si="288"/>
        <v>1929</v>
      </c>
      <c r="B881" t="s">
        <v>1</v>
      </c>
      <c r="C881">
        <f t="shared" si="283"/>
        <v>1929.1249999999336</v>
      </c>
      <c r="D881">
        <f>'NOAA-AMO-Raw'!C$74</f>
        <v>-0.10100000000000001</v>
      </c>
      <c r="K881">
        <f t="shared" si="289"/>
        <v>0</v>
      </c>
      <c r="N881">
        <f>[2]HadCRUT4!C882</f>
        <v>1923.1249999999336</v>
      </c>
      <c r="O881">
        <f>[2]HadCRUT4!D882</f>
        <v>-0.40899999999999997</v>
      </c>
      <c r="V881">
        <f t="shared" si="280"/>
        <v>-76.875000000066393</v>
      </c>
      <c r="W881">
        <f t="shared" si="281"/>
        <v>-31.759</v>
      </c>
      <c r="X881">
        <f t="shared" si="282"/>
        <v>-32.167999999999999</v>
      </c>
      <c r="Y881">
        <f t="shared" si="284"/>
        <v>-31.675076923076929</v>
      </c>
      <c r="Z881">
        <f t="shared" si="285"/>
        <v>-32.00015384615385</v>
      </c>
      <c r="BB881">
        <f t="shared" si="287"/>
        <v>1926.3749999999343</v>
      </c>
      <c r="BC881">
        <v>192605</v>
      </c>
      <c r="BD881">
        <v>2.29</v>
      </c>
      <c r="BE881">
        <f t="shared" si="286"/>
        <v>0.76333333333333331</v>
      </c>
    </row>
    <row r="882" spans="1:57">
      <c r="A882">
        <f t="shared" si="288"/>
        <v>1929</v>
      </c>
      <c r="B882" t="s">
        <v>2</v>
      </c>
      <c r="C882">
        <f t="shared" si="283"/>
        <v>1929.2083333332669</v>
      </c>
      <c r="D882">
        <f>'NOAA-AMO-Raw'!D$74</f>
        <v>-0.09</v>
      </c>
      <c r="K882">
        <f t="shared" si="289"/>
        <v>0</v>
      </c>
      <c r="N882">
        <f>[2]HadCRUT4!C883</f>
        <v>1923.2083333332669</v>
      </c>
      <c r="O882">
        <f>[2]HadCRUT4!D883</f>
        <v>-0.40500000000000003</v>
      </c>
      <c r="V882">
        <f t="shared" si="280"/>
        <v>-76.791666666733136</v>
      </c>
      <c r="W882">
        <f t="shared" si="281"/>
        <v>-31.755000000000003</v>
      </c>
      <c r="X882">
        <f t="shared" si="282"/>
        <v>-32.160000000000004</v>
      </c>
      <c r="Y882">
        <f t="shared" si="284"/>
        <v>-31.673153846153852</v>
      </c>
      <c r="Z882">
        <f t="shared" si="285"/>
        <v>-31.996307692307692</v>
      </c>
      <c r="BB882">
        <f t="shared" si="287"/>
        <v>1926.4583333332675</v>
      </c>
      <c r="BC882">
        <v>192606</v>
      </c>
      <c r="BD882">
        <v>1.63</v>
      </c>
      <c r="BE882">
        <f t="shared" si="286"/>
        <v>0.54333333333333333</v>
      </c>
    </row>
    <row r="883" spans="1:57">
      <c r="A883">
        <f t="shared" si="288"/>
        <v>1929</v>
      </c>
      <c r="B883" t="s">
        <v>3</v>
      </c>
      <c r="C883">
        <f t="shared" si="283"/>
        <v>1929.2916666666001</v>
      </c>
      <c r="D883">
        <f>'NOAA-AMO-Raw'!E$74</f>
        <v>-1.6E-2</v>
      </c>
      <c r="K883">
        <f t="shared" si="289"/>
        <v>0</v>
      </c>
      <c r="N883">
        <f>[2]HadCRUT4!C884</f>
        <v>1923.2916666666001</v>
      </c>
      <c r="O883">
        <f>[2]HadCRUT4!D884</f>
        <v>-0.35599999999999998</v>
      </c>
      <c r="V883">
        <f t="shared" si="280"/>
        <v>-76.708333333399878</v>
      </c>
      <c r="W883">
        <f t="shared" si="281"/>
        <v>-31.706000000000003</v>
      </c>
      <c r="X883">
        <f t="shared" si="282"/>
        <v>-32.062000000000005</v>
      </c>
      <c r="Y883">
        <f t="shared" si="284"/>
        <v>-31.672153846153851</v>
      </c>
      <c r="Z883">
        <f t="shared" si="285"/>
        <v>-31.994307692307697</v>
      </c>
      <c r="BB883">
        <f t="shared" si="287"/>
        <v>1926.5416666666008</v>
      </c>
      <c r="BC883">
        <v>192607</v>
      </c>
      <c r="BD883">
        <v>2.14</v>
      </c>
      <c r="BE883">
        <f t="shared" si="286"/>
        <v>0.71333333333333337</v>
      </c>
    </row>
    <row r="884" spans="1:57">
      <c r="A884">
        <f t="shared" si="288"/>
        <v>1929</v>
      </c>
      <c r="B884" t="s">
        <v>4</v>
      </c>
      <c r="C884">
        <f t="shared" si="283"/>
        <v>1929.3749999999334</v>
      </c>
      <c r="D884">
        <f>'NOAA-AMO-Raw'!F$74</f>
        <v>-0.111</v>
      </c>
      <c r="K884">
        <f t="shared" si="289"/>
        <v>0</v>
      </c>
      <c r="N884">
        <f>[2]HadCRUT4!C885</f>
        <v>1923.3749999999334</v>
      </c>
      <c r="O884">
        <f>[2]HadCRUT4!D885</f>
        <v>-0.318</v>
      </c>
      <c r="V884">
        <f t="shared" si="280"/>
        <v>-76.62500000006662</v>
      </c>
      <c r="W884">
        <f t="shared" si="281"/>
        <v>-31.668000000000003</v>
      </c>
      <c r="X884">
        <f t="shared" si="282"/>
        <v>-31.986000000000001</v>
      </c>
      <c r="Y884">
        <f t="shared" si="284"/>
        <v>-31.64861538461539</v>
      </c>
      <c r="Z884">
        <f t="shared" si="285"/>
        <v>-31.947230769230771</v>
      </c>
      <c r="BB884">
        <f t="shared" si="287"/>
        <v>1926.6249999999341</v>
      </c>
      <c r="BC884">
        <v>192608</v>
      </c>
      <c r="BD884">
        <v>1.7</v>
      </c>
      <c r="BE884">
        <f t="shared" si="286"/>
        <v>0.56666666666666665</v>
      </c>
    </row>
    <row r="885" spans="1:57">
      <c r="A885">
        <f t="shared" si="288"/>
        <v>1929</v>
      </c>
      <c r="B885" t="s">
        <v>5</v>
      </c>
      <c r="C885">
        <f t="shared" si="283"/>
        <v>1929.4583333332666</v>
      </c>
      <c r="D885">
        <f>'NOAA-AMO-Raw'!G$74</f>
        <v>-0.193</v>
      </c>
      <c r="K885">
        <f t="shared" si="289"/>
        <v>0</v>
      </c>
      <c r="N885">
        <f>[2]HadCRUT4!C886</f>
        <v>1923.4583333332666</v>
      </c>
      <c r="O885">
        <f>[2]HadCRUT4!D886</f>
        <v>-0.24199999999999999</v>
      </c>
      <c r="V885">
        <f t="shared" si="280"/>
        <v>-76.541666666733363</v>
      </c>
      <c r="W885">
        <f t="shared" si="281"/>
        <v>-31.592000000000002</v>
      </c>
      <c r="X885">
        <f t="shared" si="282"/>
        <v>-31.834000000000003</v>
      </c>
      <c r="Y885">
        <f t="shared" si="284"/>
        <v>-31.627000000000006</v>
      </c>
      <c r="Z885">
        <f t="shared" si="285"/>
        <v>-31.904000000000003</v>
      </c>
      <c r="BB885">
        <f t="shared" si="287"/>
        <v>1926.7083333332673</v>
      </c>
      <c r="BC885">
        <v>192609</v>
      </c>
      <c r="BD885">
        <v>1.62</v>
      </c>
      <c r="BE885">
        <f t="shared" si="286"/>
        <v>0.54</v>
      </c>
    </row>
    <row r="886" spans="1:57">
      <c r="A886">
        <f t="shared" si="288"/>
        <v>1929</v>
      </c>
      <c r="B886" t="s">
        <v>6</v>
      </c>
      <c r="C886">
        <f t="shared" si="283"/>
        <v>1929.5416666665999</v>
      </c>
      <c r="D886">
        <f>'NOAA-AMO-Raw'!H$74</f>
        <v>-0.18</v>
      </c>
      <c r="K886">
        <f t="shared" si="289"/>
        <v>0</v>
      </c>
      <c r="N886">
        <f>[2]HadCRUT4!C887</f>
        <v>1923.5416666665999</v>
      </c>
      <c r="O886">
        <f>[2]HadCRUT4!D887</f>
        <v>-0.35099999999999998</v>
      </c>
      <c r="V886">
        <f t="shared" si="280"/>
        <v>-76.458333333400105</v>
      </c>
      <c r="W886">
        <f t="shared" si="281"/>
        <v>-31.701000000000001</v>
      </c>
      <c r="X886">
        <f t="shared" si="282"/>
        <v>-32.052</v>
      </c>
      <c r="Y886">
        <f t="shared" si="284"/>
        <v>-31.627923076923082</v>
      </c>
      <c r="Z886">
        <f t="shared" si="285"/>
        <v>-31.905846153846159</v>
      </c>
      <c r="BB886">
        <f t="shared" si="287"/>
        <v>1926.7916666666006</v>
      </c>
      <c r="BC886">
        <v>192610</v>
      </c>
      <c r="BD886">
        <v>1.79</v>
      </c>
      <c r="BE886">
        <f t="shared" si="286"/>
        <v>0.59666666666666668</v>
      </c>
    </row>
    <row r="887" spans="1:57">
      <c r="A887">
        <f t="shared" si="288"/>
        <v>1929</v>
      </c>
      <c r="B887" t="s">
        <v>7</v>
      </c>
      <c r="C887">
        <f t="shared" si="283"/>
        <v>1929.6249999999332</v>
      </c>
      <c r="D887">
        <f>'NOAA-AMO-Raw'!I$74</f>
        <v>-0.155</v>
      </c>
      <c r="K887">
        <f t="shared" si="289"/>
        <v>0</v>
      </c>
      <c r="N887">
        <f>[2]HadCRUT4!C888</f>
        <v>1923.6249999999332</v>
      </c>
      <c r="O887">
        <f>[2]HadCRUT4!D888</f>
        <v>-0.378</v>
      </c>
      <c r="V887">
        <f t="shared" si="280"/>
        <v>-76.375000000066848</v>
      </c>
      <c r="W887">
        <f t="shared" si="281"/>
        <v>-31.728000000000002</v>
      </c>
      <c r="X887">
        <f t="shared" si="282"/>
        <v>-32.106000000000002</v>
      </c>
      <c r="Y887">
        <f t="shared" si="284"/>
        <v>-31.625769230769233</v>
      </c>
      <c r="Z887">
        <f t="shared" si="285"/>
        <v>-31.901538461538465</v>
      </c>
      <c r="BB887">
        <f t="shared" si="287"/>
        <v>1926.8749999999338</v>
      </c>
      <c r="BC887">
        <v>192611</v>
      </c>
      <c r="BD887">
        <v>2.5499999999999998</v>
      </c>
      <c r="BE887">
        <f t="shared" si="286"/>
        <v>0.85</v>
      </c>
    </row>
    <row r="888" spans="1:57">
      <c r="A888">
        <f t="shared" si="288"/>
        <v>1929</v>
      </c>
      <c r="B888" t="s">
        <v>8</v>
      </c>
      <c r="C888">
        <f t="shared" si="283"/>
        <v>1929.7083333332664</v>
      </c>
      <c r="D888">
        <f>'NOAA-AMO-Raw'!J$74</f>
        <v>-6.5000000000000002E-2</v>
      </c>
      <c r="K888">
        <f t="shared" si="289"/>
        <v>0</v>
      </c>
      <c r="N888">
        <f>[2]HadCRUT4!C889</f>
        <v>1923.7083333332664</v>
      </c>
      <c r="O888">
        <f>[2]HadCRUT4!D889</f>
        <v>-0.32200000000000001</v>
      </c>
      <c r="V888">
        <f t="shared" si="280"/>
        <v>-76.29166666673359</v>
      </c>
      <c r="W888">
        <f t="shared" si="281"/>
        <v>-31.672000000000001</v>
      </c>
      <c r="X888">
        <f t="shared" si="282"/>
        <v>-31.994</v>
      </c>
      <c r="Y888">
        <f t="shared" si="284"/>
        <v>-31.615000000000002</v>
      </c>
      <c r="Z888">
        <f t="shared" si="285"/>
        <v>-31.880000000000003</v>
      </c>
      <c r="BB888">
        <f t="shared" si="287"/>
        <v>1926.9583333332671</v>
      </c>
      <c r="BC888">
        <v>192612</v>
      </c>
      <c r="BD888">
        <v>2.11</v>
      </c>
      <c r="BE888">
        <f t="shared" si="286"/>
        <v>0.70333333333333325</v>
      </c>
    </row>
    <row r="889" spans="1:57">
      <c r="A889">
        <f t="shared" si="288"/>
        <v>1929</v>
      </c>
      <c r="B889" t="s">
        <v>9</v>
      </c>
      <c r="C889">
        <f t="shared" si="283"/>
        <v>1929.7916666665997</v>
      </c>
      <c r="D889">
        <f>'NOAA-AMO-Raw'!K$74</f>
        <v>-5.3999999999999999E-2</v>
      </c>
      <c r="K889">
        <f t="shared" si="289"/>
        <v>0</v>
      </c>
      <c r="N889">
        <f>[2]HadCRUT4!C890</f>
        <v>1923.7916666665997</v>
      </c>
      <c r="O889">
        <f>[2]HadCRUT4!D890</f>
        <v>-0.26700000000000002</v>
      </c>
      <c r="V889">
        <f t="shared" si="280"/>
        <v>-76.208333333400333</v>
      </c>
      <c r="W889">
        <f t="shared" si="281"/>
        <v>-31.617000000000001</v>
      </c>
      <c r="X889">
        <f t="shared" si="282"/>
        <v>-31.884</v>
      </c>
      <c r="Y889">
        <f t="shared" si="284"/>
        <v>-31.605461538461537</v>
      </c>
      <c r="Z889">
        <f t="shared" si="285"/>
        <v>-31.860923076923072</v>
      </c>
      <c r="BB889">
        <f t="shared" si="287"/>
        <v>1927.0416666666003</v>
      </c>
      <c r="BC889">
        <v>192701</v>
      </c>
      <c r="BD889">
        <v>0.91</v>
      </c>
      <c r="BE889">
        <f t="shared" si="286"/>
        <v>0.30333333333333334</v>
      </c>
    </row>
    <row r="890" spans="1:57">
      <c r="A890">
        <f t="shared" si="288"/>
        <v>1929</v>
      </c>
      <c r="B890" t="s">
        <v>10</v>
      </c>
      <c r="C890">
        <f t="shared" si="283"/>
        <v>1929.8749999999329</v>
      </c>
      <c r="D890">
        <f>'NOAA-AMO-Raw'!L$74</f>
        <v>-0.115</v>
      </c>
      <c r="K890">
        <f t="shared" si="289"/>
        <v>0</v>
      </c>
      <c r="N890">
        <f>[2]HadCRUT4!C891</f>
        <v>1923.8749999999329</v>
      </c>
      <c r="O890">
        <f>[2]HadCRUT4!D891</f>
        <v>-1.7999999999999999E-2</v>
      </c>
      <c r="V890">
        <f t="shared" si="280"/>
        <v>-76.125000000067075</v>
      </c>
      <c r="W890">
        <f t="shared" si="281"/>
        <v>-31.368000000000002</v>
      </c>
      <c r="X890">
        <f t="shared" si="282"/>
        <v>-31.386000000000003</v>
      </c>
      <c r="Y890">
        <f t="shared" si="284"/>
        <v>-31.596538461538458</v>
      </c>
      <c r="Z890">
        <f t="shared" si="285"/>
        <v>-31.843076923076918</v>
      </c>
      <c r="BB890">
        <f t="shared" si="287"/>
        <v>1927.1249999999336</v>
      </c>
      <c r="BC890">
        <v>192702</v>
      </c>
      <c r="BD890">
        <v>1.33</v>
      </c>
      <c r="BE890">
        <f t="shared" si="286"/>
        <v>0.44333333333333336</v>
      </c>
    </row>
    <row r="891" spans="1:57">
      <c r="A891">
        <f t="shared" si="288"/>
        <v>1929</v>
      </c>
      <c r="B891" t="s">
        <v>11</v>
      </c>
      <c r="C891">
        <f t="shared" si="283"/>
        <v>1929.9583333332662</v>
      </c>
      <c r="D891">
        <f>'NOAA-AMO-Raw'!M$74</f>
        <v>-0.186</v>
      </c>
      <c r="K891">
        <f t="shared" si="289"/>
        <v>0</v>
      </c>
      <c r="N891">
        <f>[2]HadCRUT4!C892</f>
        <v>1923.9583333332662</v>
      </c>
      <c r="O891">
        <f>[2]HadCRUT4!D892</f>
        <v>-6.0000000000000001E-3</v>
      </c>
      <c r="V891">
        <f t="shared" si="280"/>
        <v>-76.041666666733818</v>
      </c>
      <c r="W891">
        <f t="shared" si="281"/>
        <v>-31.356000000000002</v>
      </c>
      <c r="X891">
        <f t="shared" si="282"/>
        <v>-31.362000000000002</v>
      </c>
      <c r="Y891">
        <f t="shared" si="284"/>
        <v>-31.588692307692302</v>
      </c>
      <c r="Z891">
        <f t="shared" si="285"/>
        <v>-31.827384615384609</v>
      </c>
      <c r="BB891">
        <f t="shared" si="287"/>
        <v>1927.2083333332669</v>
      </c>
      <c r="BC891">
        <v>192703</v>
      </c>
      <c r="BD891">
        <v>0.89</v>
      </c>
      <c r="BE891">
        <f t="shared" si="286"/>
        <v>0.29666666666666669</v>
      </c>
    </row>
    <row r="892" spans="1:57">
      <c r="A892">
        <f t="shared" si="288"/>
        <v>1930</v>
      </c>
      <c r="B892" t="s">
        <v>0</v>
      </c>
      <c r="C892">
        <f t="shared" si="283"/>
        <v>1930.0416666665994</v>
      </c>
      <c r="D892">
        <f>'NOAA-AMO-Raw'!B$75</f>
        <v>-0.124</v>
      </c>
      <c r="K892">
        <f t="shared" si="289"/>
        <v>0</v>
      </c>
      <c r="N892">
        <f>[2]HadCRUT4!C893</f>
        <v>1924.0416666665994</v>
      </c>
      <c r="O892">
        <f>[2]HadCRUT4!D893</f>
        <v>-0.313</v>
      </c>
      <c r="V892">
        <f t="shared" si="280"/>
        <v>-75.95833333340056</v>
      </c>
      <c r="W892">
        <f t="shared" si="281"/>
        <v>-31.663</v>
      </c>
      <c r="X892">
        <f t="shared" si="282"/>
        <v>-31.976000000000003</v>
      </c>
      <c r="Y892">
        <f t="shared" si="284"/>
        <v>-31.590307692307686</v>
      </c>
      <c r="Z892">
        <f t="shared" si="285"/>
        <v>-31.830615384615378</v>
      </c>
      <c r="BB892">
        <f t="shared" si="287"/>
        <v>1927.2916666666001</v>
      </c>
      <c r="BC892">
        <v>192704</v>
      </c>
      <c r="BD892">
        <v>-0.03</v>
      </c>
      <c r="BE892">
        <f t="shared" si="286"/>
        <v>-0.01</v>
      </c>
    </row>
    <row r="893" spans="1:57">
      <c r="A893">
        <f t="shared" si="288"/>
        <v>1930</v>
      </c>
      <c r="B893" t="s">
        <v>1</v>
      </c>
      <c r="C893">
        <f t="shared" si="283"/>
        <v>1930.1249999999327</v>
      </c>
      <c r="D893">
        <f>'NOAA-AMO-Raw'!C$75</f>
        <v>-0.17599999999999999</v>
      </c>
      <c r="K893">
        <f t="shared" si="289"/>
        <v>0</v>
      </c>
      <c r="N893">
        <f>[2]HadCRUT4!C894</f>
        <v>1924.1249999999327</v>
      </c>
      <c r="O893">
        <f>[2]HadCRUT4!D894</f>
        <v>-0.2</v>
      </c>
      <c r="V893">
        <f t="shared" si="280"/>
        <v>-75.875000000067303</v>
      </c>
      <c r="W893">
        <f t="shared" si="281"/>
        <v>-31.55</v>
      </c>
      <c r="X893">
        <f t="shared" si="282"/>
        <v>-31.75</v>
      </c>
      <c r="Y893">
        <f t="shared" si="284"/>
        <v>-31.584615384615386</v>
      </c>
      <c r="Z893">
        <f t="shared" si="285"/>
        <v>-31.819230769230764</v>
      </c>
      <c r="BB893">
        <f t="shared" si="287"/>
        <v>1927.3749999999334</v>
      </c>
      <c r="BC893">
        <v>192705</v>
      </c>
      <c r="BD893">
        <v>-0.12</v>
      </c>
      <c r="BE893">
        <f t="shared" si="286"/>
        <v>-0.04</v>
      </c>
    </row>
    <row r="894" spans="1:57">
      <c r="A894">
        <f t="shared" si="288"/>
        <v>1930</v>
      </c>
      <c r="B894" t="s">
        <v>2</v>
      </c>
      <c r="C894">
        <f t="shared" si="283"/>
        <v>1930.208333333266</v>
      </c>
      <c r="D894">
        <f>'NOAA-AMO-Raw'!D$75</f>
        <v>-9.5000000000000001E-2</v>
      </c>
      <c r="K894">
        <f t="shared" si="289"/>
        <v>0</v>
      </c>
      <c r="N894">
        <f>[2]HadCRUT4!C895</f>
        <v>1924.208333333266</v>
      </c>
      <c r="O894">
        <f>[2]HadCRUT4!D895</f>
        <v>-0.26900000000000002</v>
      </c>
      <c r="V894">
        <f t="shared" si="280"/>
        <v>-75.791666666734045</v>
      </c>
      <c r="W894">
        <f t="shared" si="281"/>
        <v>-31.619</v>
      </c>
      <c r="X894">
        <f t="shared" si="282"/>
        <v>-31.888000000000002</v>
      </c>
      <c r="Y894">
        <f t="shared" si="284"/>
        <v>-31.577076923076927</v>
      </c>
      <c r="Z894">
        <f t="shared" si="285"/>
        <v>-31.804153846153845</v>
      </c>
      <c r="BB894">
        <f t="shared" si="287"/>
        <v>1927.4583333332666</v>
      </c>
      <c r="BC894">
        <v>192706</v>
      </c>
      <c r="BD894">
        <v>0.56000000000000005</v>
      </c>
      <c r="BE894">
        <f t="shared" si="286"/>
        <v>0.18666666666666668</v>
      </c>
    </row>
    <row r="895" spans="1:57">
      <c r="A895">
        <f t="shared" si="288"/>
        <v>1930</v>
      </c>
      <c r="B895" t="s">
        <v>3</v>
      </c>
      <c r="C895">
        <f t="shared" si="283"/>
        <v>1930.2916666665992</v>
      </c>
      <c r="D895">
        <f>'NOAA-AMO-Raw'!E$75</f>
        <v>-0.21099999999999999</v>
      </c>
      <c r="K895">
        <f t="shared" si="289"/>
        <v>0</v>
      </c>
      <c r="N895">
        <f>[2]HadCRUT4!C896</f>
        <v>1924.2916666665992</v>
      </c>
      <c r="O895">
        <f>[2]HadCRUT4!D896</f>
        <v>-0.28100000000000003</v>
      </c>
      <c r="V895">
        <f t="shared" si="280"/>
        <v>-75.708333333400788</v>
      </c>
      <c r="W895">
        <f t="shared" si="281"/>
        <v>-31.631</v>
      </c>
      <c r="X895">
        <f t="shared" si="282"/>
        <v>-31.912000000000003</v>
      </c>
      <c r="Y895">
        <f t="shared" si="284"/>
        <v>-31.576153846153851</v>
      </c>
      <c r="Z895">
        <f t="shared" si="285"/>
        <v>-31.802307692307696</v>
      </c>
      <c r="BB895">
        <f t="shared" si="287"/>
        <v>1927.5416666665999</v>
      </c>
      <c r="BC895">
        <v>192707</v>
      </c>
      <c r="BD895">
        <v>-0.28000000000000003</v>
      </c>
      <c r="BE895">
        <f t="shared" si="286"/>
        <v>-9.3333333333333338E-2</v>
      </c>
    </row>
    <row r="896" spans="1:57">
      <c r="A896">
        <f t="shared" si="288"/>
        <v>1930</v>
      </c>
      <c r="B896" t="s">
        <v>4</v>
      </c>
      <c r="C896">
        <f t="shared" si="283"/>
        <v>1930.3749999999325</v>
      </c>
      <c r="D896">
        <f>'NOAA-AMO-Raw'!F$75</f>
        <v>-0.111</v>
      </c>
      <c r="K896">
        <f t="shared" si="289"/>
        <v>0</v>
      </c>
      <c r="N896">
        <f>[2]HadCRUT4!C897</f>
        <v>1924.3749999999325</v>
      </c>
      <c r="O896">
        <f>[2]HadCRUT4!D897</f>
        <v>-0.24</v>
      </c>
      <c r="V896">
        <f t="shared" si="280"/>
        <v>-75.62500000006753</v>
      </c>
      <c r="W896">
        <f t="shared" si="281"/>
        <v>-31.59</v>
      </c>
      <c r="X896">
        <f t="shared" si="282"/>
        <v>-31.830000000000002</v>
      </c>
      <c r="Y896">
        <f t="shared" si="284"/>
        <v>-31.583230769230774</v>
      </c>
      <c r="Z896">
        <f t="shared" si="285"/>
        <v>-31.816461538461542</v>
      </c>
      <c r="BB896">
        <f t="shared" si="287"/>
        <v>1927.6249999999332</v>
      </c>
      <c r="BC896">
        <v>192708</v>
      </c>
      <c r="BD896">
        <v>-0.76</v>
      </c>
      <c r="BE896">
        <f t="shared" si="286"/>
        <v>-0.25333333333333335</v>
      </c>
    </row>
    <row r="897" spans="1:57">
      <c r="A897">
        <f t="shared" si="288"/>
        <v>1930</v>
      </c>
      <c r="B897" t="s">
        <v>5</v>
      </c>
      <c r="C897">
        <f t="shared" si="283"/>
        <v>1930.4583333332657</v>
      </c>
      <c r="D897">
        <f>'NOAA-AMO-Raw'!G$75</f>
        <v>-8.1000000000000003E-2</v>
      </c>
      <c r="K897">
        <f t="shared" si="289"/>
        <v>0</v>
      </c>
      <c r="N897">
        <f>[2]HadCRUT4!C898</f>
        <v>1924.4583333332657</v>
      </c>
      <c r="O897">
        <f>[2]HadCRUT4!D898</f>
        <v>-0.216</v>
      </c>
      <c r="V897">
        <f t="shared" si="280"/>
        <v>-75.541666666734272</v>
      </c>
      <c r="W897">
        <f t="shared" si="281"/>
        <v>-31.566000000000003</v>
      </c>
      <c r="X897">
        <f t="shared" si="282"/>
        <v>-31.782</v>
      </c>
      <c r="Y897">
        <f t="shared" si="284"/>
        <v>-31.622153846153854</v>
      </c>
      <c r="Z897">
        <f t="shared" si="285"/>
        <v>-31.894307692307699</v>
      </c>
      <c r="BB897">
        <f t="shared" si="287"/>
        <v>1927.7083333332664</v>
      </c>
      <c r="BC897">
        <v>192709</v>
      </c>
      <c r="BD897">
        <v>0.03</v>
      </c>
      <c r="BE897">
        <f t="shared" si="286"/>
        <v>0.01</v>
      </c>
    </row>
    <row r="898" spans="1:57">
      <c r="A898">
        <f t="shared" si="288"/>
        <v>1930</v>
      </c>
      <c r="B898" t="s">
        <v>6</v>
      </c>
      <c r="C898">
        <f t="shared" si="283"/>
        <v>1930.541666666599</v>
      </c>
      <c r="D898">
        <f>'NOAA-AMO-Raw'!H$75</f>
        <v>0.06</v>
      </c>
      <c r="K898">
        <f t="shared" si="289"/>
        <v>0</v>
      </c>
      <c r="N898">
        <f>[2]HadCRUT4!C899</f>
        <v>1924.541666666599</v>
      </c>
      <c r="O898">
        <f>[2]HadCRUT4!D899</f>
        <v>-0.26300000000000001</v>
      </c>
      <c r="V898">
        <f t="shared" si="280"/>
        <v>-75.458333333401015</v>
      </c>
      <c r="W898">
        <f t="shared" si="281"/>
        <v>-31.613000000000003</v>
      </c>
      <c r="X898">
        <f t="shared" si="282"/>
        <v>-31.876000000000001</v>
      </c>
      <c r="Y898">
        <f t="shared" si="284"/>
        <v>-31.652384615384623</v>
      </c>
      <c r="Z898">
        <f t="shared" si="285"/>
        <v>-31.954769230769237</v>
      </c>
      <c r="BB898">
        <f t="shared" si="287"/>
        <v>1927.7916666665997</v>
      </c>
      <c r="BC898">
        <v>192710</v>
      </c>
      <c r="BD898">
        <v>-0.63</v>
      </c>
      <c r="BE898">
        <f t="shared" si="286"/>
        <v>-0.21</v>
      </c>
    </row>
    <row r="899" spans="1:57">
      <c r="A899">
        <f t="shared" si="288"/>
        <v>1930</v>
      </c>
      <c r="B899" t="s">
        <v>7</v>
      </c>
      <c r="C899">
        <f t="shared" si="283"/>
        <v>1930.6249999999322</v>
      </c>
      <c r="D899">
        <f>'NOAA-AMO-Raw'!I$75</f>
        <v>6.9000000000000006E-2</v>
      </c>
      <c r="K899">
        <f t="shared" si="289"/>
        <v>0</v>
      </c>
      <c r="N899">
        <f>[2]HadCRUT4!C900</f>
        <v>1924.6249999999322</v>
      </c>
      <c r="O899">
        <f>[2]HadCRUT4!D900</f>
        <v>-0.27700000000000002</v>
      </c>
      <c r="V899">
        <f t="shared" si="280"/>
        <v>-75.375000000067757</v>
      </c>
      <c r="W899">
        <f t="shared" si="281"/>
        <v>-31.627000000000002</v>
      </c>
      <c r="X899">
        <f t="shared" si="282"/>
        <v>-31.904</v>
      </c>
      <c r="Y899">
        <f t="shared" si="284"/>
        <v>-31.651538461538468</v>
      </c>
      <c r="Z899">
        <f t="shared" si="285"/>
        <v>-31.953076923076928</v>
      </c>
      <c r="BB899">
        <f t="shared" si="287"/>
        <v>1927.8749999999329</v>
      </c>
      <c r="BC899">
        <v>192711</v>
      </c>
      <c r="BD899">
        <v>-0.24</v>
      </c>
      <c r="BE899">
        <f t="shared" si="286"/>
        <v>-0.08</v>
      </c>
    </row>
    <row r="900" spans="1:57">
      <c r="A900">
        <f t="shared" si="288"/>
        <v>1930</v>
      </c>
      <c r="B900" t="s">
        <v>8</v>
      </c>
      <c r="C900">
        <f t="shared" si="283"/>
        <v>1930.7083333332655</v>
      </c>
      <c r="D900">
        <f>'NOAA-AMO-Raw'!J$75</f>
        <v>0.28699999999999998</v>
      </c>
      <c r="K900">
        <f t="shared" si="289"/>
        <v>0</v>
      </c>
      <c r="N900">
        <f>[2]HadCRUT4!C901</f>
        <v>1924.7083333332655</v>
      </c>
      <c r="O900">
        <f>[2]HadCRUT4!D901</f>
        <v>-0.28000000000000003</v>
      </c>
      <c r="V900">
        <f t="shared" ref="V900:V963" si="290">N900-2000</f>
        <v>-75.2916666667345</v>
      </c>
      <c r="W900">
        <f t="shared" ref="W900:W963" si="291">O900-31.35</f>
        <v>-31.630000000000003</v>
      </c>
      <c r="X900">
        <f t="shared" ref="X900:X963" si="292">O900*2-31.35</f>
        <v>-31.91</v>
      </c>
      <c r="Y900">
        <f t="shared" si="284"/>
        <v>-31.65323076923077</v>
      </c>
      <c r="Z900">
        <f t="shared" si="285"/>
        <v>-31.956461538461539</v>
      </c>
      <c r="BB900">
        <f t="shared" si="287"/>
        <v>1927.9583333332662</v>
      </c>
      <c r="BC900">
        <v>192712</v>
      </c>
      <c r="BD900">
        <v>-0.08</v>
      </c>
      <c r="BE900">
        <f t="shared" si="286"/>
        <v>-2.6666666666666668E-2</v>
      </c>
    </row>
    <row r="901" spans="1:57">
      <c r="A901">
        <f t="shared" si="288"/>
        <v>1930</v>
      </c>
      <c r="B901" t="s">
        <v>9</v>
      </c>
      <c r="C901">
        <f t="shared" ref="C901:C964" si="293">C900+1/12</f>
        <v>1930.7916666665988</v>
      </c>
      <c r="D901">
        <f>'NOAA-AMO-Raw'!K$75</f>
        <v>0.20100000000000001</v>
      </c>
      <c r="K901">
        <f t="shared" si="289"/>
        <v>0</v>
      </c>
      <c r="N901">
        <f>[2]HadCRUT4!C902</f>
        <v>1924.7916666665988</v>
      </c>
      <c r="O901">
        <f>[2]HadCRUT4!D902</f>
        <v>-0.31</v>
      </c>
      <c r="V901">
        <f t="shared" si="290"/>
        <v>-75.208333333401242</v>
      </c>
      <c r="W901">
        <f t="shared" si="291"/>
        <v>-31.66</v>
      </c>
      <c r="X901">
        <f t="shared" si="292"/>
        <v>-31.970000000000002</v>
      </c>
      <c r="Y901">
        <f t="shared" si="284"/>
        <v>-31.65369230769231</v>
      </c>
      <c r="Z901">
        <f t="shared" si="285"/>
        <v>-31.957384615384619</v>
      </c>
      <c r="BB901">
        <f t="shared" si="287"/>
        <v>1928.0416666665994</v>
      </c>
      <c r="BC901">
        <v>192801</v>
      </c>
      <c r="BD901">
        <v>0.45</v>
      </c>
      <c r="BE901">
        <f t="shared" si="286"/>
        <v>0.15</v>
      </c>
    </row>
    <row r="902" spans="1:57">
      <c r="A902">
        <f t="shared" si="288"/>
        <v>1930</v>
      </c>
      <c r="B902" t="s">
        <v>10</v>
      </c>
      <c r="C902">
        <f t="shared" si="293"/>
        <v>1930.874999999932</v>
      </c>
      <c r="D902">
        <f>'NOAA-AMO-Raw'!L$75</f>
        <v>0.153</v>
      </c>
      <c r="K902">
        <f t="shared" si="289"/>
        <v>0</v>
      </c>
      <c r="N902">
        <f>[2]HadCRUT4!C903</f>
        <v>1924.874999999932</v>
      </c>
      <c r="O902">
        <f>[2]HadCRUT4!D903</f>
        <v>-0.35899999999999999</v>
      </c>
      <c r="V902">
        <f t="shared" si="290"/>
        <v>-75.125000000067985</v>
      </c>
      <c r="W902">
        <f t="shared" si="291"/>
        <v>-31.709000000000003</v>
      </c>
      <c r="X902">
        <f t="shared" si="292"/>
        <v>-32.067999999999998</v>
      </c>
      <c r="Y902">
        <f t="shared" si="284"/>
        <v>-31.651846153846158</v>
      </c>
      <c r="Z902">
        <f t="shared" si="285"/>
        <v>-31.9536923076923</v>
      </c>
      <c r="BB902">
        <f t="shared" si="287"/>
        <v>1928.1249999999327</v>
      </c>
      <c r="BC902">
        <v>192802</v>
      </c>
      <c r="BD902">
        <v>0.75</v>
      </c>
      <c r="BE902">
        <f t="shared" si="286"/>
        <v>0.25</v>
      </c>
    </row>
    <row r="903" spans="1:57">
      <c r="A903">
        <f t="shared" si="288"/>
        <v>1930</v>
      </c>
      <c r="B903" t="s">
        <v>11</v>
      </c>
      <c r="C903">
        <f t="shared" si="293"/>
        <v>1930.9583333332653</v>
      </c>
      <c r="D903">
        <f>'NOAA-AMO-Raw'!M$75</f>
        <v>0.14199999999999999</v>
      </c>
      <c r="K903">
        <f t="shared" si="289"/>
        <v>0</v>
      </c>
      <c r="N903">
        <f>[2]HadCRUT4!C904</f>
        <v>1924.9583333332653</v>
      </c>
      <c r="O903">
        <f>[2]HadCRUT4!D904</f>
        <v>-0.52400000000000002</v>
      </c>
      <c r="V903">
        <f t="shared" si="290"/>
        <v>-75.041666666734727</v>
      </c>
      <c r="W903">
        <f t="shared" si="291"/>
        <v>-31.874000000000002</v>
      </c>
      <c r="X903">
        <f t="shared" si="292"/>
        <v>-32.398000000000003</v>
      </c>
      <c r="Y903">
        <f t="shared" si="284"/>
        <v>-31.653153846153849</v>
      </c>
      <c r="Z903">
        <f t="shared" si="285"/>
        <v>-31.956307692307686</v>
      </c>
      <c r="BB903">
        <f t="shared" si="287"/>
        <v>1928.208333333266</v>
      </c>
      <c r="BC903">
        <v>192803</v>
      </c>
      <c r="BD903">
        <v>0.88</v>
      </c>
      <c r="BE903">
        <f t="shared" si="286"/>
        <v>0.29333333333333333</v>
      </c>
    </row>
    <row r="904" spans="1:57">
      <c r="A904">
        <f t="shared" si="288"/>
        <v>1931</v>
      </c>
      <c r="B904" t="s">
        <v>0</v>
      </c>
      <c r="C904">
        <f t="shared" si="293"/>
        <v>1931.0416666665985</v>
      </c>
      <c r="D904">
        <f>'NOAA-AMO-Raw'!B$76</f>
        <v>0.114</v>
      </c>
      <c r="K904">
        <f t="shared" si="289"/>
        <v>0</v>
      </c>
      <c r="N904">
        <f>[2]HadCRUT4!C905</f>
        <v>1925.0416666665985</v>
      </c>
      <c r="O904">
        <f>[2]HadCRUT4!D905</f>
        <v>-0.39900000000000002</v>
      </c>
      <c r="V904">
        <f t="shared" si="290"/>
        <v>-74.95833333340147</v>
      </c>
      <c r="W904">
        <f t="shared" si="291"/>
        <v>-31.749000000000002</v>
      </c>
      <c r="X904">
        <f t="shared" si="292"/>
        <v>-32.148000000000003</v>
      </c>
      <c r="Y904">
        <f t="shared" si="284"/>
        <v>-31.653307692307695</v>
      </c>
      <c r="Z904">
        <f t="shared" si="285"/>
        <v>-31.956615384615379</v>
      </c>
      <c r="BB904">
        <f t="shared" si="287"/>
        <v>1928.2916666665992</v>
      </c>
      <c r="BC904">
        <v>192804</v>
      </c>
      <c r="BD904">
        <v>0.42</v>
      </c>
      <c r="BE904">
        <f t="shared" si="286"/>
        <v>0.13999999999999999</v>
      </c>
    </row>
    <row r="905" spans="1:57">
      <c r="A905">
        <f t="shared" si="288"/>
        <v>1931</v>
      </c>
      <c r="B905" t="s">
        <v>1</v>
      </c>
      <c r="C905">
        <f t="shared" si="293"/>
        <v>1931.1249999999318</v>
      </c>
      <c r="D905">
        <f>'NOAA-AMO-Raw'!C$76</f>
        <v>6.5000000000000002E-2</v>
      </c>
      <c r="K905">
        <f t="shared" si="289"/>
        <v>0</v>
      </c>
      <c r="N905">
        <f>[2]HadCRUT4!C906</f>
        <v>1925.1249999999318</v>
      </c>
      <c r="O905">
        <f>[2]HadCRUT4!D906</f>
        <v>-0.30199999999999999</v>
      </c>
      <c r="V905">
        <f t="shared" si="290"/>
        <v>-74.875000000068212</v>
      </c>
      <c r="W905">
        <f t="shared" si="291"/>
        <v>-31.652000000000001</v>
      </c>
      <c r="X905">
        <f t="shared" si="292"/>
        <v>-31.954000000000001</v>
      </c>
      <c r="Y905">
        <f t="shared" si="284"/>
        <v>-31.642923076923083</v>
      </c>
      <c r="Z905">
        <f t="shared" si="285"/>
        <v>-31.93584615384615</v>
      </c>
      <c r="BB905">
        <f t="shared" si="287"/>
        <v>1928.3749999999325</v>
      </c>
      <c r="BC905">
        <v>192805</v>
      </c>
      <c r="BD905">
        <v>0.48</v>
      </c>
      <c r="BE905">
        <f t="shared" si="286"/>
        <v>0.16</v>
      </c>
    </row>
    <row r="906" spans="1:57">
      <c r="A906">
        <f t="shared" si="288"/>
        <v>1931</v>
      </c>
      <c r="B906" t="s">
        <v>2</v>
      </c>
      <c r="C906">
        <f t="shared" si="293"/>
        <v>1931.208333333265</v>
      </c>
      <c r="D906">
        <f>'NOAA-AMO-Raw'!D$76</f>
        <v>0.14699999999999999</v>
      </c>
      <c r="K906">
        <f t="shared" si="289"/>
        <v>0</v>
      </c>
      <c r="N906">
        <f>[2]HadCRUT4!C907</f>
        <v>1925.208333333265</v>
      </c>
      <c r="O906">
        <f>[2]HadCRUT4!D907</f>
        <v>-0.222</v>
      </c>
      <c r="V906">
        <f t="shared" si="290"/>
        <v>-74.791666666734955</v>
      </c>
      <c r="W906">
        <f t="shared" si="291"/>
        <v>-31.572000000000003</v>
      </c>
      <c r="X906">
        <f t="shared" si="292"/>
        <v>-31.794</v>
      </c>
      <c r="Y906">
        <f t="shared" ref="Y906:Y969" si="294">AVERAGE(W900:W912)</f>
        <v>-31.636076923076928</v>
      </c>
      <c r="Z906">
        <f t="shared" ref="Z906:Z969" si="295">AVERAGE(X900:X912)</f>
        <v>-31.92215384615384</v>
      </c>
      <c r="BB906">
        <f t="shared" si="287"/>
        <v>1928.4583333332657</v>
      </c>
      <c r="BC906">
        <v>192806</v>
      </c>
      <c r="BD906">
        <v>0.96</v>
      </c>
      <c r="BE906">
        <f t="shared" si="286"/>
        <v>0.32</v>
      </c>
    </row>
    <row r="907" spans="1:57">
      <c r="A907">
        <f t="shared" si="288"/>
        <v>1931</v>
      </c>
      <c r="B907" t="s">
        <v>3</v>
      </c>
      <c r="C907">
        <f t="shared" si="293"/>
        <v>1931.2916666665983</v>
      </c>
      <c r="D907">
        <f>'NOAA-AMO-Raw'!E$76</f>
        <v>0.15</v>
      </c>
      <c r="K907">
        <f t="shared" si="289"/>
        <v>0</v>
      </c>
      <c r="N907">
        <f>[2]HadCRUT4!C908</f>
        <v>1925.2916666665983</v>
      </c>
      <c r="O907">
        <f>[2]HadCRUT4!D908</f>
        <v>-0.27500000000000002</v>
      </c>
      <c r="V907">
        <f t="shared" si="290"/>
        <v>-74.708333333401697</v>
      </c>
      <c r="W907">
        <f t="shared" si="291"/>
        <v>-31.625</v>
      </c>
      <c r="X907">
        <f t="shared" si="292"/>
        <v>-31.900000000000002</v>
      </c>
      <c r="Y907">
        <f t="shared" si="294"/>
        <v>-31.637999999999998</v>
      </c>
      <c r="Z907">
        <f t="shared" si="295"/>
        <v>-31.925999999999995</v>
      </c>
      <c r="BB907">
        <f t="shared" si="287"/>
        <v>1928.541666666599</v>
      </c>
      <c r="BC907">
        <v>192807</v>
      </c>
      <c r="BD907">
        <v>-0.68</v>
      </c>
      <c r="BE907">
        <f t="shared" si="286"/>
        <v>-0.22666666666666668</v>
      </c>
    </row>
    <row r="908" spans="1:57">
      <c r="A908">
        <f t="shared" si="288"/>
        <v>1931</v>
      </c>
      <c r="B908" t="s">
        <v>4</v>
      </c>
      <c r="C908">
        <f t="shared" si="293"/>
        <v>1931.3749999999316</v>
      </c>
      <c r="D908">
        <f>'NOAA-AMO-Raw'!F$76</f>
        <v>0.224</v>
      </c>
      <c r="K908">
        <f t="shared" si="289"/>
        <v>0</v>
      </c>
      <c r="N908">
        <f>[2]HadCRUT4!C909</f>
        <v>1925.3749999999316</v>
      </c>
      <c r="O908">
        <f>[2]HadCRUT4!D909</f>
        <v>-0.25700000000000001</v>
      </c>
      <c r="V908">
        <f t="shared" si="290"/>
        <v>-74.625000000068439</v>
      </c>
      <c r="W908">
        <f t="shared" si="291"/>
        <v>-31.607000000000003</v>
      </c>
      <c r="X908">
        <f t="shared" si="292"/>
        <v>-31.864000000000001</v>
      </c>
      <c r="Y908">
        <f t="shared" si="294"/>
        <v>-31.618307692307692</v>
      </c>
      <c r="Z908">
        <f t="shared" si="295"/>
        <v>-31.886615384615389</v>
      </c>
      <c r="BB908">
        <f t="shared" si="287"/>
        <v>1928.6249999999322</v>
      </c>
      <c r="BC908">
        <v>192808</v>
      </c>
      <c r="BD908">
        <v>-0.86</v>
      </c>
      <c r="BE908">
        <f t="shared" si="286"/>
        <v>-0.28666666666666668</v>
      </c>
    </row>
    <row r="909" spans="1:57">
      <c r="A909">
        <f t="shared" si="288"/>
        <v>1931</v>
      </c>
      <c r="B909" t="s">
        <v>5</v>
      </c>
      <c r="C909">
        <f t="shared" si="293"/>
        <v>1931.4583333332648</v>
      </c>
      <c r="D909">
        <f>'NOAA-AMO-Raw'!G$76</f>
        <v>0.26800000000000002</v>
      </c>
      <c r="K909">
        <f t="shared" si="289"/>
        <v>0</v>
      </c>
      <c r="N909">
        <f>[2]HadCRUT4!C910</f>
        <v>1925.4583333332648</v>
      </c>
      <c r="O909">
        <f>[2]HadCRUT4!D910</f>
        <v>-0.25700000000000001</v>
      </c>
      <c r="V909">
        <f t="shared" si="290"/>
        <v>-74.541666666735182</v>
      </c>
      <c r="W909">
        <f t="shared" si="291"/>
        <v>-31.607000000000003</v>
      </c>
      <c r="X909">
        <f t="shared" si="292"/>
        <v>-31.864000000000001</v>
      </c>
      <c r="Y909">
        <f t="shared" si="294"/>
        <v>-31.590230769230775</v>
      </c>
      <c r="Z909">
        <f t="shared" si="295"/>
        <v>-31.830461538461542</v>
      </c>
      <c r="BB909">
        <f t="shared" si="287"/>
        <v>1928.7083333332655</v>
      </c>
      <c r="BC909">
        <v>192809</v>
      </c>
      <c r="BD909">
        <v>-1.79</v>
      </c>
      <c r="BE909">
        <f t="shared" si="286"/>
        <v>-0.59666666666666668</v>
      </c>
    </row>
    <row r="910" spans="1:57">
      <c r="A910">
        <f t="shared" si="288"/>
        <v>1931</v>
      </c>
      <c r="B910" t="s">
        <v>6</v>
      </c>
      <c r="C910">
        <f t="shared" si="293"/>
        <v>1931.5416666665981</v>
      </c>
      <c r="D910">
        <f>'NOAA-AMO-Raw'!H$76</f>
        <v>0.19400000000000001</v>
      </c>
      <c r="K910">
        <f t="shared" si="289"/>
        <v>0</v>
      </c>
      <c r="N910">
        <f>[2]HadCRUT4!C911</f>
        <v>1925.5416666665981</v>
      </c>
      <c r="O910">
        <f>[2]HadCRUT4!D911</f>
        <v>-0.218</v>
      </c>
      <c r="V910">
        <f t="shared" si="290"/>
        <v>-74.458333333401924</v>
      </c>
      <c r="W910">
        <f t="shared" si="291"/>
        <v>-31.568000000000001</v>
      </c>
      <c r="X910">
        <f t="shared" si="292"/>
        <v>-31.786000000000001</v>
      </c>
      <c r="Y910">
        <f t="shared" si="294"/>
        <v>-31.543076923076928</v>
      </c>
      <c r="Z910">
        <f t="shared" si="295"/>
        <v>-31.736153846153851</v>
      </c>
      <c r="BB910">
        <f t="shared" si="287"/>
        <v>1928.7916666665988</v>
      </c>
      <c r="BC910">
        <v>192810</v>
      </c>
      <c r="BD910">
        <v>-1.05</v>
      </c>
      <c r="BE910">
        <f t="shared" ref="BE910:BE973" si="296">BD910/3</f>
        <v>-0.35000000000000003</v>
      </c>
    </row>
    <row r="911" spans="1:57">
      <c r="A911">
        <f t="shared" si="288"/>
        <v>1931</v>
      </c>
      <c r="B911" t="s">
        <v>7</v>
      </c>
      <c r="C911">
        <f t="shared" si="293"/>
        <v>1931.6249999999313</v>
      </c>
      <c r="D911">
        <f>'NOAA-AMO-Raw'!I$76</f>
        <v>0.151</v>
      </c>
      <c r="K911">
        <f t="shared" si="289"/>
        <v>0</v>
      </c>
      <c r="N911">
        <f>[2]HadCRUT4!C912</f>
        <v>1925.6249999999313</v>
      </c>
      <c r="O911">
        <f>[2]HadCRUT4!D912</f>
        <v>-0.128</v>
      </c>
      <c r="V911">
        <f t="shared" si="290"/>
        <v>-74.375000000068667</v>
      </c>
      <c r="W911">
        <f t="shared" si="291"/>
        <v>-31.478000000000002</v>
      </c>
      <c r="X911">
        <f t="shared" si="292"/>
        <v>-31.606000000000002</v>
      </c>
      <c r="Y911">
        <f t="shared" si="294"/>
        <v>-31.515615384615387</v>
      </c>
      <c r="Z911">
        <f t="shared" si="295"/>
        <v>-31.681230769230776</v>
      </c>
      <c r="BB911">
        <f t="shared" ref="BB911:BB974" si="297">BB910+1/12</f>
        <v>1928.874999999932</v>
      </c>
      <c r="BC911">
        <v>192811</v>
      </c>
      <c r="BD911">
        <v>0.09</v>
      </c>
      <c r="BE911">
        <f t="shared" si="296"/>
        <v>0.03</v>
      </c>
    </row>
    <row r="912" spans="1:57">
      <c r="A912">
        <f t="shared" ref="A912:A975" si="298">A900+1</f>
        <v>1931</v>
      </c>
      <c r="B912" t="s">
        <v>8</v>
      </c>
      <c r="C912">
        <f t="shared" si="293"/>
        <v>1931.7083333332646</v>
      </c>
      <c r="D912">
        <f>'NOAA-AMO-Raw'!J$76</f>
        <v>0.26400000000000001</v>
      </c>
      <c r="K912">
        <f t="shared" si="289"/>
        <v>0</v>
      </c>
      <c r="N912">
        <f>[2]HadCRUT4!C913</f>
        <v>1925.7083333332646</v>
      </c>
      <c r="O912">
        <f>[2]HadCRUT4!D913</f>
        <v>-0.188</v>
      </c>
      <c r="V912">
        <f t="shared" si="290"/>
        <v>-74.291666666735409</v>
      </c>
      <c r="W912">
        <f t="shared" si="291"/>
        <v>-31.538</v>
      </c>
      <c r="X912">
        <f t="shared" si="292"/>
        <v>-31.726000000000003</v>
      </c>
      <c r="Y912">
        <f t="shared" si="294"/>
        <v>-31.49415384615385</v>
      </c>
      <c r="Z912">
        <f t="shared" si="295"/>
        <v>-31.638307692307702</v>
      </c>
      <c r="BB912">
        <f t="shared" si="297"/>
        <v>1928.9583333332653</v>
      </c>
      <c r="BC912">
        <v>192812</v>
      </c>
      <c r="BD912">
        <v>0.6</v>
      </c>
      <c r="BE912">
        <f t="shared" si="296"/>
        <v>0.19999999999999998</v>
      </c>
    </row>
    <row r="913" spans="1:57">
      <c r="A913">
        <f t="shared" si="298"/>
        <v>1931</v>
      </c>
      <c r="B913" t="s">
        <v>9</v>
      </c>
      <c r="C913">
        <f t="shared" si="293"/>
        <v>1931.7916666665978</v>
      </c>
      <c r="D913">
        <f>'NOAA-AMO-Raw'!K$76</f>
        <v>0.31900000000000001</v>
      </c>
      <c r="K913">
        <f t="shared" si="289"/>
        <v>0</v>
      </c>
      <c r="N913">
        <f>[2]HadCRUT4!C914</f>
        <v>1925.7916666665978</v>
      </c>
      <c r="O913">
        <f>[2]HadCRUT4!D914</f>
        <v>-0.30499999999999999</v>
      </c>
      <c r="V913">
        <f t="shared" si="290"/>
        <v>-74.208333333402152</v>
      </c>
      <c r="W913">
        <f t="shared" si="291"/>
        <v>-31.655000000000001</v>
      </c>
      <c r="X913">
        <f t="shared" si="292"/>
        <v>-31.96</v>
      </c>
      <c r="Y913">
        <f t="shared" si="294"/>
        <v>-31.49038461538462</v>
      </c>
      <c r="Z913">
        <f t="shared" si="295"/>
        <v>-31.630769230769239</v>
      </c>
      <c r="BB913">
        <f t="shared" si="297"/>
        <v>1929.0416666665985</v>
      </c>
      <c r="BC913">
        <v>192901</v>
      </c>
      <c r="BD913">
        <v>0.83</v>
      </c>
      <c r="BE913">
        <f t="shared" si="296"/>
        <v>0.27666666666666667</v>
      </c>
    </row>
    <row r="914" spans="1:57">
      <c r="A914">
        <f t="shared" si="298"/>
        <v>1931</v>
      </c>
      <c r="B914" t="s">
        <v>10</v>
      </c>
      <c r="C914">
        <f t="shared" si="293"/>
        <v>1931.8749999999311</v>
      </c>
      <c r="D914">
        <f>'NOAA-AMO-Raw'!L$76</f>
        <v>5.8000000000000003E-2</v>
      </c>
      <c r="K914">
        <f t="shared" si="289"/>
        <v>0</v>
      </c>
      <c r="N914">
        <f>[2]HadCRUT4!C915</f>
        <v>1925.8749999999311</v>
      </c>
      <c r="O914">
        <f>[2]HadCRUT4!D915</f>
        <v>-5.3999999999999999E-2</v>
      </c>
      <c r="V914">
        <f t="shared" si="290"/>
        <v>-74.125000000068894</v>
      </c>
      <c r="W914">
        <f t="shared" si="291"/>
        <v>-31.404</v>
      </c>
      <c r="X914">
        <f t="shared" si="292"/>
        <v>-31.458000000000002</v>
      </c>
      <c r="Y914">
        <f t="shared" si="294"/>
        <v>-31.485692307692315</v>
      </c>
      <c r="Z914">
        <f t="shared" si="295"/>
        <v>-31.621384615384621</v>
      </c>
      <c r="BB914">
        <f t="shared" si="297"/>
        <v>1929.1249999999318</v>
      </c>
      <c r="BC914">
        <v>192902</v>
      </c>
      <c r="BD914">
        <v>0.24</v>
      </c>
      <c r="BE914">
        <f t="shared" si="296"/>
        <v>0.08</v>
      </c>
    </row>
    <row r="915" spans="1:57">
      <c r="A915">
        <f t="shared" si="298"/>
        <v>1931</v>
      </c>
      <c r="B915" t="s">
        <v>11</v>
      </c>
      <c r="C915">
        <f t="shared" si="293"/>
        <v>1931.9583333332644</v>
      </c>
      <c r="D915">
        <f>'NOAA-AMO-Raw'!M$76</f>
        <v>0.17100000000000001</v>
      </c>
      <c r="K915">
        <f t="shared" si="289"/>
        <v>0</v>
      </c>
      <c r="N915">
        <f>[2]HadCRUT4!C916</f>
        <v>1925.9583333332644</v>
      </c>
      <c r="O915">
        <f>[2]HadCRUT4!D916</f>
        <v>6.0000000000000001E-3</v>
      </c>
      <c r="V915">
        <f t="shared" si="290"/>
        <v>-74.041666666735637</v>
      </c>
      <c r="W915">
        <f t="shared" si="291"/>
        <v>-31.344000000000001</v>
      </c>
      <c r="X915">
        <f t="shared" si="292"/>
        <v>-31.338000000000001</v>
      </c>
      <c r="Y915">
        <f t="shared" si="294"/>
        <v>-31.472692307692309</v>
      </c>
      <c r="Z915">
        <f t="shared" si="295"/>
        <v>-31.595384615384621</v>
      </c>
      <c r="BB915">
        <f t="shared" si="297"/>
        <v>1929.208333333265</v>
      </c>
      <c r="BC915">
        <v>192903</v>
      </c>
      <c r="BD915">
        <v>0.04</v>
      </c>
      <c r="BE915">
        <f t="shared" si="296"/>
        <v>1.3333333333333334E-2</v>
      </c>
    </row>
    <row r="916" spans="1:57">
      <c r="A916">
        <f t="shared" si="298"/>
        <v>1932</v>
      </c>
      <c r="B916" t="s">
        <v>0</v>
      </c>
      <c r="C916">
        <f t="shared" si="293"/>
        <v>1932.0416666665976</v>
      </c>
      <c r="D916">
        <f>'NOAA-AMO-Raw'!B$77</f>
        <v>0.17599999999999999</v>
      </c>
      <c r="K916">
        <f t="shared" si="289"/>
        <v>0</v>
      </c>
      <c r="N916">
        <f>[2]HadCRUT4!C917</f>
        <v>1926.0416666665976</v>
      </c>
      <c r="O916">
        <f>[2]HadCRUT4!D917</f>
        <v>8.8999999999999996E-2</v>
      </c>
      <c r="V916">
        <f t="shared" si="290"/>
        <v>-73.958333333402379</v>
      </c>
      <c r="W916">
        <f t="shared" si="291"/>
        <v>-31.261000000000003</v>
      </c>
      <c r="X916">
        <f t="shared" si="292"/>
        <v>-31.172000000000001</v>
      </c>
      <c r="Y916">
        <f t="shared" si="294"/>
        <v>-31.471</v>
      </c>
      <c r="Z916">
        <f t="shared" si="295"/>
        <v>-31.592000000000002</v>
      </c>
      <c r="BB916">
        <f t="shared" si="297"/>
        <v>1929.2916666665983</v>
      </c>
      <c r="BC916">
        <v>192904</v>
      </c>
      <c r="BD916">
        <v>0.23</v>
      </c>
      <c r="BE916">
        <f t="shared" si="296"/>
        <v>7.6666666666666675E-2</v>
      </c>
    </row>
    <row r="917" spans="1:57">
      <c r="A917">
        <f t="shared" si="298"/>
        <v>1932</v>
      </c>
      <c r="B917" t="s">
        <v>1</v>
      </c>
      <c r="C917">
        <f t="shared" si="293"/>
        <v>1932.1249999999309</v>
      </c>
      <c r="D917">
        <f>'NOAA-AMO-Raw'!C$77</f>
        <v>0.23</v>
      </c>
      <c r="K917">
        <f t="shared" si="289"/>
        <v>0</v>
      </c>
      <c r="N917">
        <f>[2]HadCRUT4!C918</f>
        <v>1926.1249999999309</v>
      </c>
      <c r="O917">
        <f>[2]HadCRUT4!D918</f>
        <v>-4.2000000000000003E-2</v>
      </c>
      <c r="V917">
        <f t="shared" si="290"/>
        <v>-73.875000000069122</v>
      </c>
      <c r="W917">
        <f t="shared" si="291"/>
        <v>-31.392000000000003</v>
      </c>
      <c r="X917">
        <f t="shared" si="292"/>
        <v>-31.434000000000001</v>
      </c>
      <c r="Y917">
        <f t="shared" si="294"/>
        <v>-31.46076923076923</v>
      </c>
      <c r="Z917">
        <f t="shared" si="295"/>
        <v>-31.571538461538463</v>
      </c>
      <c r="BB917">
        <f t="shared" si="297"/>
        <v>1929.3749999999316</v>
      </c>
      <c r="BC917">
        <v>192905</v>
      </c>
      <c r="BD917">
        <v>0.48</v>
      </c>
      <c r="BE917">
        <f t="shared" si="296"/>
        <v>0.16</v>
      </c>
    </row>
    <row r="918" spans="1:57">
      <c r="A918">
        <f t="shared" si="298"/>
        <v>1932</v>
      </c>
      <c r="B918" t="s">
        <v>2</v>
      </c>
      <c r="C918">
        <f t="shared" si="293"/>
        <v>1932.2083333332641</v>
      </c>
      <c r="D918">
        <f>'NOAA-AMO-Raw'!D$77</f>
        <v>0.247</v>
      </c>
      <c r="K918">
        <f t="shared" si="289"/>
        <v>0</v>
      </c>
      <c r="N918">
        <f>[2]HadCRUT4!C919</f>
        <v>1926.2083333332641</v>
      </c>
      <c r="O918">
        <f>[2]HadCRUT4!D919</f>
        <v>-2.3E-2</v>
      </c>
      <c r="V918">
        <f t="shared" si="290"/>
        <v>-73.791666666735864</v>
      </c>
      <c r="W918">
        <f t="shared" si="291"/>
        <v>-31.373000000000001</v>
      </c>
      <c r="X918">
        <f t="shared" si="292"/>
        <v>-31.396000000000001</v>
      </c>
      <c r="Y918">
        <f t="shared" si="294"/>
        <v>-31.458769230769228</v>
      </c>
      <c r="Z918">
        <f t="shared" si="295"/>
        <v>-31.567538461538454</v>
      </c>
      <c r="BB918">
        <f t="shared" si="297"/>
        <v>1929.4583333332648</v>
      </c>
      <c r="BC918">
        <v>192906</v>
      </c>
      <c r="BD918">
        <v>0.6</v>
      </c>
      <c r="BE918">
        <f t="shared" si="296"/>
        <v>0.19999999999999998</v>
      </c>
    </row>
    <row r="919" spans="1:57">
      <c r="A919">
        <f t="shared" si="298"/>
        <v>1932</v>
      </c>
      <c r="B919" t="s">
        <v>3</v>
      </c>
      <c r="C919">
        <f t="shared" si="293"/>
        <v>1932.2916666665974</v>
      </c>
      <c r="D919">
        <f>'NOAA-AMO-Raw'!E$77</f>
        <v>0.21099999999999999</v>
      </c>
      <c r="K919">
        <f t="shared" si="289"/>
        <v>0</v>
      </c>
      <c r="N919">
        <f>[2]HadCRUT4!C920</f>
        <v>1926.2916666665974</v>
      </c>
      <c r="O919">
        <f>[2]HadCRUT4!D920</f>
        <v>-0.17299999999999999</v>
      </c>
      <c r="V919">
        <f t="shared" si="290"/>
        <v>-73.708333333402607</v>
      </c>
      <c r="W919">
        <f t="shared" si="291"/>
        <v>-31.523</v>
      </c>
      <c r="X919">
        <f t="shared" si="292"/>
        <v>-31.696000000000002</v>
      </c>
      <c r="Y919">
        <f t="shared" si="294"/>
        <v>-31.450769230769229</v>
      </c>
      <c r="Z919">
        <f t="shared" si="295"/>
        <v>-31.55153846153846</v>
      </c>
      <c r="BB919">
        <f t="shared" si="297"/>
        <v>1929.5416666665981</v>
      </c>
      <c r="BC919">
        <v>192907</v>
      </c>
      <c r="BD919">
        <v>0.03</v>
      </c>
      <c r="BE919">
        <f t="shared" si="296"/>
        <v>0.01</v>
      </c>
    </row>
    <row r="920" spans="1:57">
      <c r="A920">
        <f t="shared" si="298"/>
        <v>1932</v>
      </c>
      <c r="B920" t="s">
        <v>4</v>
      </c>
      <c r="C920">
        <f t="shared" si="293"/>
        <v>1932.3749999999307</v>
      </c>
      <c r="D920">
        <f>'NOAA-AMO-Raw'!F$77</f>
        <v>0.154</v>
      </c>
      <c r="K920">
        <f t="shared" si="289"/>
        <v>0</v>
      </c>
      <c r="N920">
        <f>[2]HadCRUT4!C921</f>
        <v>1926.3749999999307</v>
      </c>
      <c r="O920">
        <f>[2]HadCRUT4!D921</f>
        <v>-0.214</v>
      </c>
      <c r="V920">
        <f t="shared" si="290"/>
        <v>-73.625000000069349</v>
      </c>
      <c r="W920">
        <f t="shared" si="291"/>
        <v>-31.564</v>
      </c>
      <c r="X920">
        <f t="shared" si="292"/>
        <v>-31.778000000000002</v>
      </c>
      <c r="Y920">
        <f t="shared" si="294"/>
        <v>-31.435692307692307</v>
      </c>
      <c r="Z920">
        <f t="shared" si="295"/>
        <v>-31.521384615384616</v>
      </c>
      <c r="BB920">
        <f t="shared" si="297"/>
        <v>1929.6249999999313</v>
      </c>
      <c r="BC920">
        <v>192908</v>
      </c>
      <c r="BD920">
        <v>-0.12</v>
      </c>
      <c r="BE920">
        <f t="shared" si="296"/>
        <v>-0.04</v>
      </c>
    </row>
    <row r="921" spans="1:57">
      <c r="A921">
        <f t="shared" si="298"/>
        <v>1932</v>
      </c>
      <c r="B921" t="s">
        <v>5</v>
      </c>
      <c r="C921">
        <f t="shared" si="293"/>
        <v>1932.4583333332639</v>
      </c>
      <c r="D921">
        <f>'NOAA-AMO-Raw'!G$77</f>
        <v>0.24399999999999999</v>
      </c>
      <c r="K921">
        <f t="shared" si="289"/>
        <v>0</v>
      </c>
      <c r="N921">
        <f>[2]HadCRUT4!C922</f>
        <v>1926.4583333332639</v>
      </c>
      <c r="O921">
        <f>[2]HadCRUT4!D922</f>
        <v>-8.7999999999999995E-2</v>
      </c>
      <c r="V921">
        <f t="shared" si="290"/>
        <v>-73.541666666736091</v>
      </c>
      <c r="W921">
        <f t="shared" si="291"/>
        <v>-31.438000000000002</v>
      </c>
      <c r="X921">
        <f t="shared" si="292"/>
        <v>-31.526</v>
      </c>
      <c r="Y921">
        <f t="shared" si="294"/>
        <v>-31.449384615384623</v>
      </c>
      <c r="Z921">
        <f t="shared" si="295"/>
        <v>-31.548769230769235</v>
      </c>
      <c r="BB921">
        <f t="shared" si="297"/>
        <v>1929.7083333332646</v>
      </c>
      <c r="BC921">
        <v>192909</v>
      </c>
      <c r="BD921">
        <v>1.01</v>
      </c>
      <c r="BE921">
        <f t="shared" si="296"/>
        <v>0.33666666666666667</v>
      </c>
    </row>
    <row r="922" spans="1:57">
      <c r="A922">
        <f t="shared" si="298"/>
        <v>1932</v>
      </c>
      <c r="B922" t="s">
        <v>6</v>
      </c>
      <c r="C922">
        <f t="shared" si="293"/>
        <v>1932.5416666665972</v>
      </c>
      <c r="D922">
        <f>'NOAA-AMO-Raw'!H$77</f>
        <v>0.27</v>
      </c>
      <c r="K922">
        <f t="shared" si="289"/>
        <v>0</v>
      </c>
      <c r="N922">
        <f>[2]HadCRUT4!C923</f>
        <v>1926.5416666665972</v>
      </c>
      <c r="O922">
        <f>[2]HadCRUT4!D923</f>
        <v>-0.23499999999999999</v>
      </c>
      <c r="V922">
        <f t="shared" si="290"/>
        <v>-73.458333333402834</v>
      </c>
      <c r="W922">
        <f t="shared" si="291"/>
        <v>-31.585000000000001</v>
      </c>
      <c r="X922">
        <f t="shared" si="292"/>
        <v>-31.82</v>
      </c>
      <c r="Y922">
        <f t="shared" si="294"/>
        <v>-31.46938461538462</v>
      </c>
      <c r="Z922">
        <f t="shared" si="295"/>
        <v>-31.58876923076923</v>
      </c>
      <c r="BB922">
        <f t="shared" si="297"/>
        <v>1929.7916666665978</v>
      </c>
      <c r="BC922">
        <v>192910</v>
      </c>
      <c r="BD922">
        <v>1.02</v>
      </c>
      <c r="BE922">
        <f t="shared" si="296"/>
        <v>0.34</v>
      </c>
    </row>
    <row r="923" spans="1:57">
      <c r="A923">
        <f t="shared" si="298"/>
        <v>1932</v>
      </c>
      <c r="B923" t="s">
        <v>7</v>
      </c>
      <c r="C923">
        <f t="shared" si="293"/>
        <v>1932.6249999999304</v>
      </c>
      <c r="D923">
        <f>'NOAA-AMO-Raw'!I$77</f>
        <v>0.38600000000000001</v>
      </c>
      <c r="K923">
        <f t="shared" si="289"/>
        <v>0</v>
      </c>
      <c r="N923">
        <f>[2]HadCRUT4!C924</f>
        <v>1926.6249999999304</v>
      </c>
      <c r="O923">
        <f>[2]HadCRUT4!D924</f>
        <v>-8.5000000000000006E-2</v>
      </c>
      <c r="V923">
        <f t="shared" si="290"/>
        <v>-73.375000000069576</v>
      </c>
      <c r="W923">
        <f t="shared" si="291"/>
        <v>-31.435000000000002</v>
      </c>
      <c r="X923">
        <f t="shared" si="292"/>
        <v>-31.520000000000003</v>
      </c>
      <c r="Y923">
        <f t="shared" si="294"/>
        <v>-31.487307692307695</v>
      </c>
      <c r="Z923">
        <f t="shared" si="295"/>
        <v>-31.624615384615385</v>
      </c>
      <c r="BB923">
        <f t="shared" si="297"/>
        <v>1929.8749999999311</v>
      </c>
      <c r="BC923">
        <v>192911</v>
      </c>
      <c r="BD923">
        <v>0.64</v>
      </c>
      <c r="BE923">
        <f t="shared" si="296"/>
        <v>0.21333333333333335</v>
      </c>
    </row>
    <row r="924" spans="1:57">
      <c r="A924">
        <f t="shared" si="298"/>
        <v>1932</v>
      </c>
      <c r="B924" t="s">
        <v>8</v>
      </c>
      <c r="C924">
        <f t="shared" si="293"/>
        <v>1932.7083333332637</v>
      </c>
      <c r="D924">
        <f>'NOAA-AMO-Raw'!J$77</f>
        <v>0.33600000000000002</v>
      </c>
      <c r="K924">
        <f t="shared" si="289"/>
        <v>0</v>
      </c>
      <c r="N924">
        <f>[2]HadCRUT4!C925</f>
        <v>1926.7083333332637</v>
      </c>
      <c r="O924">
        <f>[2]HadCRUT4!D925</f>
        <v>-0.10199999999999999</v>
      </c>
      <c r="V924">
        <f t="shared" si="290"/>
        <v>-73.291666666736319</v>
      </c>
      <c r="W924">
        <f t="shared" si="291"/>
        <v>-31.452000000000002</v>
      </c>
      <c r="X924">
        <f t="shared" si="292"/>
        <v>-31.554000000000002</v>
      </c>
      <c r="Y924">
        <f t="shared" si="294"/>
        <v>-31.508999999999997</v>
      </c>
      <c r="Z924">
        <f t="shared" si="295"/>
        <v>-31.668000000000003</v>
      </c>
      <c r="BB924">
        <f t="shared" si="297"/>
        <v>1929.9583333332644</v>
      </c>
      <c r="BC924">
        <v>192912</v>
      </c>
      <c r="BD924">
        <v>1.55</v>
      </c>
      <c r="BE924">
        <f t="shared" si="296"/>
        <v>0.51666666666666672</v>
      </c>
    </row>
    <row r="925" spans="1:57">
      <c r="A925">
        <f t="shared" si="298"/>
        <v>1932</v>
      </c>
      <c r="B925" t="s">
        <v>9</v>
      </c>
      <c r="C925">
        <f t="shared" si="293"/>
        <v>1932.7916666665969</v>
      </c>
      <c r="D925">
        <f>'NOAA-AMO-Raw'!K$77</f>
        <v>0.23799999999999999</v>
      </c>
      <c r="K925">
        <f t="shared" si="289"/>
        <v>0</v>
      </c>
      <c r="N925">
        <f>[2]HadCRUT4!C926</f>
        <v>1926.7916666665969</v>
      </c>
      <c r="O925">
        <f>[2]HadCRUT4!D926</f>
        <v>-8.4000000000000005E-2</v>
      </c>
      <c r="V925">
        <f t="shared" si="290"/>
        <v>-73.208333333403061</v>
      </c>
      <c r="W925">
        <f t="shared" si="291"/>
        <v>-31.434000000000001</v>
      </c>
      <c r="X925">
        <f t="shared" si="292"/>
        <v>-31.518000000000001</v>
      </c>
      <c r="Y925">
        <f t="shared" si="294"/>
        <v>-31.526923076923079</v>
      </c>
      <c r="Z925">
        <f t="shared" si="295"/>
        <v>-31.703846153846158</v>
      </c>
      <c r="BB925">
        <f t="shared" si="297"/>
        <v>1930.0416666665976</v>
      </c>
      <c r="BC925">
        <v>193001</v>
      </c>
      <c r="BD925">
        <v>1.29</v>
      </c>
      <c r="BE925">
        <f t="shared" si="296"/>
        <v>0.43</v>
      </c>
    </row>
    <row r="926" spans="1:57">
      <c r="A926">
        <f t="shared" si="298"/>
        <v>1932</v>
      </c>
      <c r="B926" t="s">
        <v>10</v>
      </c>
      <c r="C926">
        <f t="shared" si="293"/>
        <v>1932.8749999999302</v>
      </c>
      <c r="D926">
        <f>'NOAA-AMO-Raw'!L$77</f>
        <v>0.13700000000000001</v>
      </c>
      <c r="K926">
        <f t="shared" ref="K926:K989" si="299">K925</f>
        <v>0</v>
      </c>
      <c r="N926">
        <f>[2]HadCRUT4!C927</f>
        <v>1926.8749999999302</v>
      </c>
      <c r="O926">
        <f>[2]HadCRUT4!D927</f>
        <v>-0.109</v>
      </c>
      <c r="V926">
        <f t="shared" si="290"/>
        <v>-73.125000000069804</v>
      </c>
      <c r="W926">
        <f t="shared" si="291"/>
        <v>-31.459000000000003</v>
      </c>
      <c r="X926">
        <f t="shared" si="292"/>
        <v>-31.568000000000001</v>
      </c>
      <c r="Y926">
        <f t="shared" si="294"/>
        <v>-31.533307692307691</v>
      </c>
      <c r="Z926">
        <f t="shared" si="295"/>
        <v>-31.716615384615388</v>
      </c>
      <c r="BB926">
        <f t="shared" si="297"/>
        <v>1930.1249999999309</v>
      </c>
      <c r="BC926">
        <v>193002</v>
      </c>
      <c r="BD926">
        <v>0.77</v>
      </c>
      <c r="BE926">
        <f t="shared" si="296"/>
        <v>0.25666666666666665</v>
      </c>
    </row>
    <row r="927" spans="1:57">
      <c r="A927">
        <f t="shared" si="298"/>
        <v>1932</v>
      </c>
      <c r="B927" t="s">
        <v>11</v>
      </c>
      <c r="C927">
        <f t="shared" si="293"/>
        <v>1932.9583333332635</v>
      </c>
      <c r="D927">
        <f>'NOAA-AMO-Raw'!M$77</f>
        <v>9.5000000000000001E-2</v>
      </c>
      <c r="K927">
        <f t="shared" si="299"/>
        <v>0</v>
      </c>
      <c r="N927">
        <f>[2]HadCRUT4!C928</f>
        <v>1926.9583333332635</v>
      </c>
      <c r="O927">
        <f>[2]HadCRUT4!D928</f>
        <v>-0.23200000000000001</v>
      </c>
      <c r="V927">
        <f t="shared" si="290"/>
        <v>-73.041666666736546</v>
      </c>
      <c r="W927">
        <f t="shared" si="291"/>
        <v>-31.582000000000001</v>
      </c>
      <c r="X927">
        <f t="shared" si="292"/>
        <v>-31.814</v>
      </c>
      <c r="Y927">
        <f t="shared" si="294"/>
        <v>-31.535</v>
      </c>
      <c r="Z927">
        <f t="shared" si="295"/>
        <v>-31.720000000000006</v>
      </c>
      <c r="BB927">
        <f t="shared" si="297"/>
        <v>1930.2083333332641</v>
      </c>
      <c r="BC927">
        <v>193003</v>
      </c>
      <c r="BD927">
        <v>0.3</v>
      </c>
      <c r="BE927">
        <f t="shared" si="296"/>
        <v>9.9999999999999992E-2</v>
      </c>
    </row>
    <row r="928" spans="1:57">
      <c r="A928">
        <f t="shared" si="298"/>
        <v>1933</v>
      </c>
      <c r="B928" t="s">
        <v>0</v>
      </c>
      <c r="C928">
        <f t="shared" si="293"/>
        <v>1933.0416666665967</v>
      </c>
      <c r="D928">
        <f>'NOAA-AMO-Raw'!B$78</f>
        <v>8.7999999999999995E-2</v>
      </c>
      <c r="K928">
        <f t="shared" si="299"/>
        <v>0</v>
      </c>
      <c r="N928">
        <f>[2]HadCRUT4!C929</f>
        <v>1927.0416666665967</v>
      </c>
      <c r="O928">
        <f>[2]HadCRUT4!D929</f>
        <v>-0.254</v>
      </c>
      <c r="V928">
        <f t="shared" si="290"/>
        <v>-72.958333333403289</v>
      </c>
      <c r="W928">
        <f t="shared" si="291"/>
        <v>-31.604000000000003</v>
      </c>
      <c r="X928">
        <f t="shared" si="292"/>
        <v>-31.858000000000001</v>
      </c>
      <c r="Y928">
        <f t="shared" si="294"/>
        <v>-31.539307692307691</v>
      </c>
      <c r="Z928">
        <f t="shared" si="295"/>
        <v>-31.728615384615388</v>
      </c>
      <c r="BB928">
        <f t="shared" si="297"/>
        <v>1930.2916666665974</v>
      </c>
      <c r="BC928">
        <v>193004</v>
      </c>
      <c r="BD928">
        <v>0.19</v>
      </c>
      <c r="BE928">
        <f t="shared" si="296"/>
        <v>6.3333333333333339E-2</v>
      </c>
    </row>
    <row r="929" spans="1:57">
      <c r="A929">
        <f t="shared" si="298"/>
        <v>1933</v>
      </c>
      <c r="B929" t="s">
        <v>1</v>
      </c>
      <c r="C929">
        <f t="shared" si="293"/>
        <v>1933.12499999993</v>
      </c>
      <c r="D929">
        <f>'NOAA-AMO-Raw'!C$78</f>
        <v>0.156</v>
      </c>
      <c r="K929">
        <f t="shared" si="299"/>
        <v>0</v>
      </c>
      <c r="N929">
        <f>[2]HadCRUT4!C930</f>
        <v>1927.12499999993</v>
      </c>
      <c r="O929">
        <f>[2]HadCRUT4!D930</f>
        <v>-0.14399999999999999</v>
      </c>
      <c r="V929">
        <f t="shared" si="290"/>
        <v>-72.875000000070031</v>
      </c>
      <c r="W929">
        <f t="shared" si="291"/>
        <v>-31.494</v>
      </c>
      <c r="X929">
        <f t="shared" si="292"/>
        <v>-31.638000000000002</v>
      </c>
      <c r="Y929">
        <f t="shared" si="294"/>
        <v>-31.53215384615385</v>
      </c>
      <c r="Z929">
        <f t="shared" si="295"/>
        <v>-31.714307692307695</v>
      </c>
      <c r="BB929">
        <f t="shared" si="297"/>
        <v>1930.3749999999307</v>
      </c>
      <c r="BC929">
        <v>193005</v>
      </c>
      <c r="BD929">
        <v>0.1</v>
      </c>
      <c r="BE929">
        <f t="shared" si="296"/>
        <v>3.3333333333333333E-2</v>
      </c>
    </row>
    <row r="930" spans="1:57">
      <c r="A930">
        <f t="shared" si="298"/>
        <v>1933</v>
      </c>
      <c r="B930" t="s">
        <v>2</v>
      </c>
      <c r="C930">
        <f t="shared" si="293"/>
        <v>1933.2083333332632</v>
      </c>
      <c r="D930">
        <f>'NOAA-AMO-Raw'!D$78</f>
        <v>0.09</v>
      </c>
      <c r="K930">
        <f t="shared" si="299"/>
        <v>0</v>
      </c>
      <c r="N930">
        <f>[2]HadCRUT4!C931</f>
        <v>1927.2083333332632</v>
      </c>
      <c r="O930">
        <f>[2]HadCRUT4!D931</f>
        <v>-0.32400000000000001</v>
      </c>
      <c r="V930">
        <f t="shared" si="290"/>
        <v>-72.791666666736774</v>
      </c>
      <c r="W930">
        <f t="shared" si="291"/>
        <v>-31.674000000000003</v>
      </c>
      <c r="X930">
        <f t="shared" si="292"/>
        <v>-31.998000000000001</v>
      </c>
      <c r="Y930">
        <f t="shared" si="294"/>
        <v>-31.535769230769233</v>
      </c>
      <c r="Z930">
        <f t="shared" si="295"/>
        <v>-31.721538461538461</v>
      </c>
      <c r="BB930">
        <f t="shared" si="297"/>
        <v>1930.4583333332639</v>
      </c>
      <c r="BC930">
        <v>193006</v>
      </c>
      <c r="BD930">
        <v>0.02</v>
      </c>
      <c r="BE930">
        <f t="shared" si="296"/>
        <v>6.6666666666666671E-3</v>
      </c>
    </row>
    <row r="931" spans="1:57">
      <c r="A931">
        <f t="shared" si="298"/>
        <v>1933</v>
      </c>
      <c r="B931" t="s">
        <v>3</v>
      </c>
      <c r="C931">
        <f t="shared" si="293"/>
        <v>1933.2916666665965</v>
      </c>
      <c r="D931">
        <f>'NOAA-AMO-Raw'!E$78</f>
        <v>0.21099999999999999</v>
      </c>
      <c r="K931">
        <f t="shared" si="299"/>
        <v>0</v>
      </c>
      <c r="N931">
        <f>[2]HadCRUT4!C932</f>
        <v>1927.2916666665965</v>
      </c>
      <c r="O931">
        <f>[2]HadCRUT4!D932</f>
        <v>-0.25600000000000001</v>
      </c>
      <c r="V931">
        <f t="shared" si="290"/>
        <v>-72.708333333403516</v>
      </c>
      <c r="W931">
        <f t="shared" si="291"/>
        <v>-31.606000000000002</v>
      </c>
      <c r="X931">
        <f t="shared" si="292"/>
        <v>-31.862000000000002</v>
      </c>
      <c r="Y931">
        <f t="shared" si="294"/>
        <v>-31.531000000000002</v>
      </c>
      <c r="Z931">
        <f t="shared" si="295"/>
        <v>-31.711999999999996</v>
      </c>
      <c r="BB931">
        <f t="shared" si="297"/>
        <v>1930.5416666665972</v>
      </c>
      <c r="BC931">
        <v>193007</v>
      </c>
      <c r="BD931">
        <v>0</v>
      </c>
      <c r="BE931">
        <f t="shared" si="296"/>
        <v>0</v>
      </c>
    </row>
    <row r="932" spans="1:57">
      <c r="A932">
        <f t="shared" si="298"/>
        <v>1933</v>
      </c>
      <c r="B932" t="s">
        <v>4</v>
      </c>
      <c r="C932">
        <f t="shared" si="293"/>
        <v>1933.3749999999297</v>
      </c>
      <c r="D932">
        <f>'NOAA-AMO-Raw'!F$78</f>
        <v>0.29099999999999998</v>
      </c>
      <c r="K932">
        <f t="shared" si="299"/>
        <v>0</v>
      </c>
      <c r="N932">
        <f>[2]HadCRUT4!C933</f>
        <v>1927.3749999999297</v>
      </c>
      <c r="O932">
        <f>[2]HadCRUT4!D933</f>
        <v>-0.25600000000000001</v>
      </c>
      <c r="V932">
        <f t="shared" si="290"/>
        <v>-72.625000000070258</v>
      </c>
      <c r="W932">
        <f t="shared" si="291"/>
        <v>-31.606000000000002</v>
      </c>
      <c r="X932">
        <f t="shared" si="292"/>
        <v>-31.862000000000002</v>
      </c>
      <c r="Y932">
        <f t="shared" si="294"/>
        <v>-31.537846153846161</v>
      </c>
      <c r="Z932">
        <f t="shared" si="295"/>
        <v>-31.725692307692309</v>
      </c>
      <c r="BB932">
        <f t="shared" si="297"/>
        <v>1930.6249999999304</v>
      </c>
      <c r="BC932">
        <v>193008</v>
      </c>
      <c r="BD932">
        <v>-0.2</v>
      </c>
      <c r="BE932">
        <f t="shared" si="296"/>
        <v>-6.6666666666666666E-2</v>
      </c>
    </row>
    <row r="933" spans="1:57">
      <c r="A933">
        <f t="shared" si="298"/>
        <v>1933</v>
      </c>
      <c r="B933" t="s">
        <v>5</v>
      </c>
      <c r="C933">
        <f t="shared" si="293"/>
        <v>1933.458333333263</v>
      </c>
      <c r="D933">
        <f>'NOAA-AMO-Raw'!G$78</f>
        <v>0.24299999999999999</v>
      </c>
      <c r="K933">
        <f t="shared" si="299"/>
        <v>0</v>
      </c>
      <c r="N933">
        <f>[2]HadCRUT4!C934</f>
        <v>1927.458333333263</v>
      </c>
      <c r="O933">
        <f>[2]HadCRUT4!D934</f>
        <v>-0.23599999999999999</v>
      </c>
      <c r="V933">
        <f t="shared" si="290"/>
        <v>-72.541666666737001</v>
      </c>
      <c r="W933">
        <f t="shared" si="291"/>
        <v>-31.586000000000002</v>
      </c>
      <c r="X933">
        <f t="shared" si="292"/>
        <v>-31.822000000000003</v>
      </c>
      <c r="Y933">
        <f t="shared" si="294"/>
        <v>-31.562153846153851</v>
      </c>
      <c r="Z933">
        <f t="shared" si="295"/>
        <v>-31.774307692307694</v>
      </c>
      <c r="BB933">
        <f t="shared" si="297"/>
        <v>1930.7083333332637</v>
      </c>
      <c r="BC933">
        <v>193009</v>
      </c>
      <c r="BD933">
        <v>0.33</v>
      </c>
      <c r="BE933">
        <f t="shared" si="296"/>
        <v>0.11</v>
      </c>
    </row>
    <row r="934" spans="1:57">
      <c r="A934">
        <f t="shared" si="298"/>
        <v>1933</v>
      </c>
      <c r="B934" t="s">
        <v>6</v>
      </c>
      <c r="C934">
        <f t="shared" si="293"/>
        <v>1933.5416666665963</v>
      </c>
      <c r="D934">
        <f>'NOAA-AMO-Raw'!H$78</f>
        <v>0.27900000000000003</v>
      </c>
      <c r="K934">
        <f t="shared" si="299"/>
        <v>0</v>
      </c>
      <c r="N934">
        <f>[2]HadCRUT4!C935</f>
        <v>1927.5416666665963</v>
      </c>
      <c r="O934">
        <f>[2]HadCRUT4!D935</f>
        <v>-0.14399999999999999</v>
      </c>
      <c r="V934">
        <f t="shared" si="290"/>
        <v>-72.458333333403743</v>
      </c>
      <c r="W934">
        <f t="shared" si="291"/>
        <v>-31.494</v>
      </c>
      <c r="X934">
        <f t="shared" si="292"/>
        <v>-31.638000000000002</v>
      </c>
      <c r="Y934">
        <f t="shared" si="294"/>
        <v>-31.548153846153845</v>
      </c>
      <c r="Z934">
        <f t="shared" si="295"/>
        <v>-31.746307692307692</v>
      </c>
      <c r="BB934">
        <f t="shared" si="297"/>
        <v>1930.7916666665969</v>
      </c>
      <c r="BC934">
        <v>193010</v>
      </c>
      <c r="BD934">
        <v>0.01</v>
      </c>
      <c r="BE934">
        <f t="shared" si="296"/>
        <v>3.3333333333333335E-3</v>
      </c>
    </row>
    <row r="935" spans="1:57">
      <c r="A935">
        <f t="shared" si="298"/>
        <v>1933</v>
      </c>
      <c r="B935" t="s">
        <v>7</v>
      </c>
      <c r="C935">
        <f t="shared" si="293"/>
        <v>1933.6249999999295</v>
      </c>
      <c r="D935">
        <f>'NOAA-AMO-Raw'!I$78</f>
        <v>0.28100000000000003</v>
      </c>
      <c r="K935">
        <f t="shared" si="299"/>
        <v>0</v>
      </c>
      <c r="N935">
        <f>[2]HadCRUT4!C936</f>
        <v>1927.6249999999295</v>
      </c>
      <c r="O935">
        <f>[2]HadCRUT4!D936</f>
        <v>-0.14199999999999999</v>
      </c>
      <c r="V935">
        <f t="shared" si="290"/>
        <v>-72.375000000070486</v>
      </c>
      <c r="W935">
        <f t="shared" si="291"/>
        <v>-31.492000000000001</v>
      </c>
      <c r="X935">
        <f t="shared" si="292"/>
        <v>-31.634</v>
      </c>
      <c r="Y935">
        <f t="shared" si="294"/>
        <v>-31.53923076923077</v>
      </c>
      <c r="Z935">
        <f t="shared" si="295"/>
        <v>-31.728461538461538</v>
      </c>
      <c r="BB935">
        <f t="shared" si="297"/>
        <v>1930.8749999999302</v>
      </c>
      <c r="BC935">
        <v>193011</v>
      </c>
      <c r="BD935">
        <v>-0.02</v>
      </c>
      <c r="BE935">
        <f t="shared" si="296"/>
        <v>-6.6666666666666671E-3</v>
      </c>
    </row>
    <row r="936" spans="1:57">
      <c r="A936">
        <f t="shared" si="298"/>
        <v>1933</v>
      </c>
      <c r="B936" t="s">
        <v>8</v>
      </c>
      <c r="C936">
        <f t="shared" si="293"/>
        <v>1933.7083333332628</v>
      </c>
      <c r="D936">
        <f>'NOAA-AMO-Raw'!J$78</f>
        <v>0.24299999999999999</v>
      </c>
      <c r="K936">
        <f t="shared" si="299"/>
        <v>0</v>
      </c>
      <c r="N936">
        <f>[2]HadCRUT4!C937</f>
        <v>1927.7083333332628</v>
      </c>
      <c r="O936">
        <f>[2]HadCRUT4!D937</f>
        <v>-0.13200000000000001</v>
      </c>
      <c r="V936">
        <f t="shared" si="290"/>
        <v>-72.291666666737228</v>
      </c>
      <c r="W936">
        <f t="shared" si="291"/>
        <v>-31.482000000000003</v>
      </c>
      <c r="X936">
        <f t="shared" si="292"/>
        <v>-31.614000000000001</v>
      </c>
      <c r="Y936">
        <f t="shared" si="294"/>
        <v>-31.554153846153842</v>
      </c>
      <c r="Z936">
        <f t="shared" si="295"/>
        <v>-31.758307692307692</v>
      </c>
      <c r="BB936">
        <f t="shared" si="297"/>
        <v>1930.9583333332635</v>
      </c>
      <c r="BC936">
        <v>193012</v>
      </c>
      <c r="BD936">
        <v>0.84</v>
      </c>
      <c r="BE936">
        <f t="shared" si="296"/>
        <v>0.27999999999999997</v>
      </c>
    </row>
    <row r="937" spans="1:57">
      <c r="A937">
        <f t="shared" si="298"/>
        <v>1933</v>
      </c>
      <c r="B937" t="s">
        <v>9</v>
      </c>
      <c r="C937">
        <f t="shared" si="293"/>
        <v>1933.791666666596</v>
      </c>
      <c r="D937">
        <f>'NOAA-AMO-Raw'!K$78</f>
        <v>0.33100000000000002</v>
      </c>
      <c r="K937">
        <f t="shared" si="299"/>
        <v>0</v>
      </c>
      <c r="N937">
        <f>[2]HadCRUT4!C938</f>
        <v>1927.791666666596</v>
      </c>
      <c r="O937">
        <f>[2]HadCRUT4!D938</f>
        <v>-0.04</v>
      </c>
      <c r="V937">
        <f t="shared" si="290"/>
        <v>-72.208333333403971</v>
      </c>
      <c r="W937">
        <f t="shared" si="291"/>
        <v>-31.39</v>
      </c>
      <c r="X937">
        <f t="shared" si="292"/>
        <v>-31.43</v>
      </c>
      <c r="Y937">
        <f t="shared" si="294"/>
        <v>-31.548692307692306</v>
      </c>
      <c r="Z937">
        <f t="shared" si="295"/>
        <v>-31.747384615384615</v>
      </c>
      <c r="BB937">
        <f t="shared" si="297"/>
        <v>1931.0416666665967</v>
      </c>
      <c r="BC937">
        <v>193101</v>
      </c>
      <c r="BD937">
        <v>1.25</v>
      </c>
      <c r="BE937">
        <f t="shared" si="296"/>
        <v>0.41666666666666669</v>
      </c>
    </row>
    <row r="938" spans="1:57">
      <c r="A938">
        <f t="shared" si="298"/>
        <v>1933</v>
      </c>
      <c r="B938" t="s">
        <v>10</v>
      </c>
      <c r="C938">
        <f t="shared" si="293"/>
        <v>1933.8749999999293</v>
      </c>
      <c r="D938">
        <f>'NOAA-AMO-Raw'!L$78</f>
        <v>7.9000000000000001E-2</v>
      </c>
      <c r="K938">
        <f t="shared" si="299"/>
        <v>0</v>
      </c>
      <c r="N938">
        <f>[2]HadCRUT4!C939</f>
        <v>1927.8749999999293</v>
      </c>
      <c r="O938">
        <f>[2]HadCRUT4!D939</f>
        <v>-0.17299999999999999</v>
      </c>
      <c r="V938">
        <f t="shared" si="290"/>
        <v>-72.125000000070713</v>
      </c>
      <c r="W938">
        <f t="shared" si="291"/>
        <v>-31.523</v>
      </c>
      <c r="X938">
        <f t="shared" si="292"/>
        <v>-31.696000000000002</v>
      </c>
      <c r="Y938">
        <f t="shared" si="294"/>
        <v>-31.550692307692309</v>
      </c>
      <c r="Z938">
        <f t="shared" si="295"/>
        <v>-31.751384615384612</v>
      </c>
      <c r="BB938">
        <f t="shared" si="297"/>
        <v>1931.12499999993</v>
      </c>
      <c r="BC938">
        <v>193102</v>
      </c>
      <c r="BD938">
        <v>1.18</v>
      </c>
      <c r="BE938">
        <f t="shared" si="296"/>
        <v>0.39333333333333331</v>
      </c>
    </row>
    <row r="939" spans="1:57">
      <c r="A939">
        <f t="shared" si="298"/>
        <v>1933</v>
      </c>
      <c r="B939" t="s">
        <v>11</v>
      </c>
      <c r="C939">
        <f t="shared" si="293"/>
        <v>1933.9583333332625</v>
      </c>
      <c r="D939">
        <f>'NOAA-AMO-Raw'!M$78</f>
        <v>2E-3</v>
      </c>
      <c r="K939">
        <f t="shared" si="299"/>
        <v>0</v>
      </c>
      <c r="N939">
        <f>[2]HadCRUT4!C940</f>
        <v>1927.9583333332625</v>
      </c>
      <c r="O939">
        <f>[2]HadCRUT4!D940</f>
        <v>-0.42499999999999999</v>
      </c>
      <c r="V939">
        <f t="shared" si="290"/>
        <v>-72.041666666737456</v>
      </c>
      <c r="W939">
        <f t="shared" si="291"/>
        <v>-31.775000000000002</v>
      </c>
      <c r="X939">
        <f t="shared" si="292"/>
        <v>-32.200000000000003</v>
      </c>
      <c r="Y939">
        <f t="shared" si="294"/>
        <v>-31.557307692307695</v>
      </c>
      <c r="Z939">
        <f t="shared" si="295"/>
        <v>-31.764615384615379</v>
      </c>
      <c r="BB939">
        <f t="shared" si="297"/>
        <v>1931.2083333332632</v>
      </c>
      <c r="BC939">
        <v>193103</v>
      </c>
      <c r="BD939">
        <v>1.1399999999999999</v>
      </c>
      <c r="BE939">
        <f t="shared" si="296"/>
        <v>0.37999999999999995</v>
      </c>
    </row>
    <row r="940" spans="1:57">
      <c r="A940">
        <f t="shared" si="298"/>
        <v>1934</v>
      </c>
      <c r="B940" t="s">
        <v>0</v>
      </c>
      <c r="C940">
        <f t="shared" si="293"/>
        <v>1934.0416666665958</v>
      </c>
      <c r="D940">
        <f>'NOAA-AMO-Raw'!B$79</f>
        <v>-0.112</v>
      </c>
      <c r="K940">
        <f t="shared" si="299"/>
        <v>0</v>
      </c>
      <c r="N940">
        <f>[2]HadCRUT4!C941</f>
        <v>1928.0416666665958</v>
      </c>
      <c r="O940">
        <f>[2]HadCRUT4!D941</f>
        <v>-0.05</v>
      </c>
      <c r="V940">
        <f t="shared" si="290"/>
        <v>-71.958333333404198</v>
      </c>
      <c r="W940">
        <f t="shared" si="291"/>
        <v>-31.400000000000002</v>
      </c>
      <c r="X940">
        <f t="shared" si="292"/>
        <v>-31.450000000000003</v>
      </c>
      <c r="Y940">
        <f t="shared" si="294"/>
        <v>-31.551769230769235</v>
      </c>
      <c r="Z940">
        <f t="shared" si="295"/>
        <v>-31.753538461538458</v>
      </c>
      <c r="BB940">
        <f t="shared" si="297"/>
        <v>1931.2916666665965</v>
      </c>
      <c r="BC940">
        <v>193104</v>
      </c>
      <c r="BD940">
        <v>1.61</v>
      </c>
      <c r="BE940">
        <f t="shared" si="296"/>
        <v>0.53666666666666674</v>
      </c>
    </row>
    <row r="941" spans="1:57">
      <c r="A941">
        <f t="shared" si="298"/>
        <v>1934</v>
      </c>
      <c r="B941" t="s">
        <v>1</v>
      </c>
      <c r="C941">
        <f t="shared" si="293"/>
        <v>1934.1249999999291</v>
      </c>
      <c r="D941">
        <f>'NOAA-AMO-Raw'!C$79</f>
        <v>-0.19</v>
      </c>
      <c r="K941">
        <f t="shared" si="299"/>
        <v>0</v>
      </c>
      <c r="N941">
        <f>[2]HadCRUT4!C942</f>
        <v>1928.1249999999291</v>
      </c>
      <c r="O941">
        <f>[2]HadCRUT4!D942</f>
        <v>-0.13800000000000001</v>
      </c>
      <c r="V941">
        <f t="shared" si="290"/>
        <v>-71.875000000070941</v>
      </c>
      <c r="W941">
        <f t="shared" si="291"/>
        <v>-31.488000000000003</v>
      </c>
      <c r="X941">
        <f t="shared" si="292"/>
        <v>-31.626000000000001</v>
      </c>
      <c r="Y941">
        <f t="shared" si="294"/>
        <v>-31.554076923076927</v>
      </c>
      <c r="Z941">
        <f t="shared" si="295"/>
        <v>-31.758153846153846</v>
      </c>
      <c r="BB941">
        <f t="shared" si="297"/>
        <v>1931.3749999999297</v>
      </c>
      <c r="BC941">
        <v>193105</v>
      </c>
      <c r="BD941">
        <v>2</v>
      </c>
      <c r="BE941">
        <f t="shared" si="296"/>
        <v>0.66666666666666663</v>
      </c>
    </row>
    <row r="942" spans="1:57">
      <c r="A942">
        <f t="shared" si="298"/>
        <v>1934</v>
      </c>
      <c r="B942" t="s">
        <v>2</v>
      </c>
      <c r="C942">
        <f t="shared" si="293"/>
        <v>1934.2083333332623</v>
      </c>
      <c r="D942">
        <f>'NOAA-AMO-Raw'!D$79</f>
        <v>-0.21099999999999999</v>
      </c>
      <c r="K942">
        <f t="shared" si="299"/>
        <v>0</v>
      </c>
      <c r="N942">
        <f>[2]HadCRUT4!C943</f>
        <v>1928.2083333332623</v>
      </c>
      <c r="O942">
        <f>[2]HadCRUT4!D943</f>
        <v>-0.33800000000000002</v>
      </c>
      <c r="V942">
        <f t="shared" si="290"/>
        <v>-71.791666666737683</v>
      </c>
      <c r="W942">
        <f t="shared" si="291"/>
        <v>-31.688000000000002</v>
      </c>
      <c r="X942">
        <f t="shared" si="292"/>
        <v>-32.026000000000003</v>
      </c>
      <c r="Y942">
        <f t="shared" si="294"/>
        <v>-31.560076923076924</v>
      </c>
      <c r="Z942">
        <f t="shared" si="295"/>
        <v>-31.770153846153846</v>
      </c>
      <c r="BB942">
        <f t="shared" si="297"/>
        <v>1931.458333333263</v>
      </c>
      <c r="BC942">
        <v>193106</v>
      </c>
      <c r="BD942">
        <v>1.76</v>
      </c>
      <c r="BE942">
        <f t="shared" si="296"/>
        <v>0.58666666666666667</v>
      </c>
    </row>
    <row r="943" spans="1:57">
      <c r="A943">
        <f t="shared" si="298"/>
        <v>1934</v>
      </c>
      <c r="B943" t="s">
        <v>3</v>
      </c>
      <c r="C943">
        <f t="shared" si="293"/>
        <v>1934.2916666665956</v>
      </c>
      <c r="D943">
        <f>'NOAA-AMO-Raw'!E$79</f>
        <v>-9.4E-2</v>
      </c>
      <c r="K943">
        <f t="shared" si="299"/>
        <v>0</v>
      </c>
      <c r="N943">
        <f>[2]HadCRUT4!C944</f>
        <v>1928.2916666665956</v>
      </c>
      <c r="O943">
        <f>[2]HadCRUT4!D944</f>
        <v>-0.253</v>
      </c>
      <c r="V943">
        <f t="shared" si="290"/>
        <v>-71.708333333404426</v>
      </c>
      <c r="W943">
        <f t="shared" si="291"/>
        <v>-31.603000000000002</v>
      </c>
      <c r="X943">
        <f t="shared" si="292"/>
        <v>-31.856000000000002</v>
      </c>
      <c r="Y943">
        <f t="shared" si="294"/>
        <v>-31.562615384615388</v>
      </c>
      <c r="Z943">
        <f t="shared" si="295"/>
        <v>-31.77523076923077</v>
      </c>
      <c r="BB943">
        <f t="shared" si="297"/>
        <v>1931.5416666665963</v>
      </c>
      <c r="BC943">
        <v>193107</v>
      </c>
      <c r="BD943">
        <v>2.08</v>
      </c>
      <c r="BE943">
        <f t="shared" si="296"/>
        <v>0.69333333333333336</v>
      </c>
    </row>
    <row r="944" spans="1:57">
      <c r="A944">
        <f t="shared" si="298"/>
        <v>1934</v>
      </c>
      <c r="B944" t="s">
        <v>4</v>
      </c>
      <c r="C944">
        <f t="shared" si="293"/>
        <v>1934.3749999999288</v>
      </c>
      <c r="D944">
        <f>'NOAA-AMO-Raw'!F$79</f>
        <v>-0.112</v>
      </c>
      <c r="K944">
        <f t="shared" si="299"/>
        <v>0</v>
      </c>
      <c r="N944">
        <f>[2]HadCRUT4!C945</f>
        <v>1928.3749999999288</v>
      </c>
      <c r="O944">
        <f>[2]HadCRUT4!D945</f>
        <v>-0.28199999999999997</v>
      </c>
      <c r="V944">
        <f t="shared" si="290"/>
        <v>-71.625000000071168</v>
      </c>
      <c r="W944">
        <f t="shared" si="291"/>
        <v>-31.632000000000001</v>
      </c>
      <c r="X944">
        <f t="shared" si="292"/>
        <v>-31.914000000000001</v>
      </c>
      <c r="Y944">
        <f t="shared" si="294"/>
        <v>-31.571153846153848</v>
      </c>
      <c r="Z944">
        <f t="shared" si="295"/>
        <v>-31.792307692307695</v>
      </c>
      <c r="BB944">
        <f t="shared" si="297"/>
        <v>1931.6249999999295</v>
      </c>
      <c r="BC944">
        <v>193108</v>
      </c>
      <c r="BD944">
        <v>0.74</v>
      </c>
      <c r="BE944">
        <f t="shared" si="296"/>
        <v>0.24666666666666667</v>
      </c>
    </row>
    <row r="945" spans="1:57">
      <c r="A945">
        <f t="shared" si="298"/>
        <v>1934</v>
      </c>
      <c r="B945" t="s">
        <v>5</v>
      </c>
      <c r="C945">
        <f t="shared" si="293"/>
        <v>1934.4583333332621</v>
      </c>
      <c r="D945">
        <f>'NOAA-AMO-Raw'!G$79</f>
        <v>3.3000000000000002E-2</v>
      </c>
      <c r="K945">
        <f t="shared" si="299"/>
        <v>0</v>
      </c>
      <c r="N945">
        <f>[2]HadCRUT4!C946</f>
        <v>1928.4583333332621</v>
      </c>
      <c r="O945">
        <f>[2]HadCRUT4!D946</f>
        <v>-0.34200000000000003</v>
      </c>
      <c r="V945">
        <f t="shared" si="290"/>
        <v>-71.54166666673791</v>
      </c>
      <c r="W945">
        <f t="shared" si="291"/>
        <v>-31.692</v>
      </c>
      <c r="X945">
        <f t="shared" si="292"/>
        <v>-32.033999999999999</v>
      </c>
      <c r="Y945">
        <f t="shared" si="294"/>
        <v>-31.576000000000001</v>
      </c>
      <c r="Z945">
        <f t="shared" si="295"/>
        <v>-31.802</v>
      </c>
      <c r="BB945">
        <f t="shared" si="297"/>
        <v>1931.7083333332628</v>
      </c>
      <c r="BC945">
        <v>193109</v>
      </c>
      <c r="BD945">
        <v>0.85</v>
      </c>
      <c r="BE945">
        <f t="shared" si="296"/>
        <v>0.28333333333333333</v>
      </c>
    </row>
    <row r="946" spans="1:57">
      <c r="A946">
        <f t="shared" si="298"/>
        <v>1934</v>
      </c>
      <c r="B946" t="s">
        <v>6</v>
      </c>
      <c r="C946">
        <f t="shared" si="293"/>
        <v>1934.5416666665953</v>
      </c>
      <c r="D946">
        <f>'NOAA-AMO-Raw'!H$79</f>
        <v>0.17100000000000001</v>
      </c>
      <c r="K946">
        <f t="shared" si="299"/>
        <v>0</v>
      </c>
      <c r="N946">
        <f>[2]HadCRUT4!C947</f>
        <v>1928.5416666665953</v>
      </c>
      <c r="O946">
        <f>[2]HadCRUT4!D947</f>
        <v>-0.16400000000000001</v>
      </c>
      <c r="V946">
        <f t="shared" si="290"/>
        <v>-71.458333333404653</v>
      </c>
      <c r="W946">
        <f t="shared" si="291"/>
        <v>-31.514000000000003</v>
      </c>
      <c r="X946">
        <f t="shared" si="292"/>
        <v>-31.678000000000001</v>
      </c>
      <c r="Y946">
        <f t="shared" si="294"/>
        <v>-31.58023076923077</v>
      </c>
      <c r="Z946">
        <f t="shared" si="295"/>
        <v>-31.810461538461539</v>
      </c>
      <c r="BB946">
        <f t="shared" si="297"/>
        <v>1931.791666666596</v>
      </c>
      <c r="BC946">
        <v>193110</v>
      </c>
      <c r="BD946">
        <v>0.09</v>
      </c>
      <c r="BE946">
        <f t="shared" si="296"/>
        <v>0.03</v>
      </c>
    </row>
    <row r="947" spans="1:57">
      <c r="A947">
        <f t="shared" si="298"/>
        <v>1934</v>
      </c>
      <c r="B947" t="s">
        <v>7</v>
      </c>
      <c r="C947">
        <f t="shared" si="293"/>
        <v>1934.6249999999286</v>
      </c>
      <c r="D947">
        <f>'NOAA-AMO-Raw'!I$79</f>
        <v>7.9000000000000001E-2</v>
      </c>
      <c r="K947">
        <f t="shared" si="299"/>
        <v>0</v>
      </c>
      <c r="N947">
        <f>[2]HadCRUT4!C948</f>
        <v>1928.6249999999286</v>
      </c>
      <c r="O947">
        <f>[2]HadCRUT4!D948</f>
        <v>-0.17399999999999999</v>
      </c>
      <c r="V947">
        <f t="shared" si="290"/>
        <v>-71.375000000071395</v>
      </c>
      <c r="W947">
        <f t="shared" si="291"/>
        <v>-31.524000000000001</v>
      </c>
      <c r="X947">
        <f t="shared" si="292"/>
        <v>-31.698</v>
      </c>
      <c r="Y947">
        <f t="shared" si="294"/>
        <v>-31.627307692307689</v>
      </c>
      <c r="Z947">
        <f t="shared" si="295"/>
        <v>-31.904615384615383</v>
      </c>
      <c r="BB947">
        <f t="shared" si="297"/>
        <v>1931.8749999999293</v>
      </c>
      <c r="BC947">
        <v>193111</v>
      </c>
      <c r="BD947">
        <v>-0.21</v>
      </c>
      <c r="BE947">
        <f t="shared" si="296"/>
        <v>-6.9999999999999993E-2</v>
      </c>
    </row>
    <row r="948" spans="1:57">
      <c r="A948">
        <f t="shared" si="298"/>
        <v>1934</v>
      </c>
      <c r="B948" t="s">
        <v>8</v>
      </c>
      <c r="C948">
        <f t="shared" si="293"/>
        <v>1934.7083333332619</v>
      </c>
      <c r="D948">
        <f>'NOAA-AMO-Raw'!J$79</f>
        <v>0.14199999999999999</v>
      </c>
      <c r="K948">
        <f t="shared" si="299"/>
        <v>0</v>
      </c>
      <c r="N948">
        <f>[2]HadCRUT4!C949</f>
        <v>1928.7083333332619</v>
      </c>
      <c r="O948">
        <f>[2]HadCRUT4!D949</f>
        <v>-0.22</v>
      </c>
      <c r="V948">
        <f t="shared" si="290"/>
        <v>-71.291666666738138</v>
      </c>
      <c r="W948">
        <f t="shared" si="291"/>
        <v>-31.57</v>
      </c>
      <c r="X948">
        <f t="shared" si="292"/>
        <v>-31.790000000000003</v>
      </c>
      <c r="Y948">
        <f t="shared" si="294"/>
        <v>-31.648076923076921</v>
      </c>
      <c r="Z948">
        <f t="shared" si="295"/>
        <v>-31.946153846153848</v>
      </c>
      <c r="BB948">
        <f t="shared" si="297"/>
        <v>1931.9583333332625</v>
      </c>
      <c r="BC948">
        <v>193112</v>
      </c>
      <c r="BD948">
        <v>-0.84</v>
      </c>
      <c r="BE948">
        <f t="shared" si="296"/>
        <v>-0.27999999999999997</v>
      </c>
    </row>
    <row r="949" spans="1:57">
      <c r="A949">
        <f t="shared" si="298"/>
        <v>1934</v>
      </c>
      <c r="B949" t="s">
        <v>9</v>
      </c>
      <c r="C949">
        <f t="shared" si="293"/>
        <v>1934.7916666665951</v>
      </c>
      <c r="D949">
        <f>'NOAA-AMO-Raw'!K$79</f>
        <v>0.17</v>
      </c>
      <c r="K949">
        <f t="shared" si="299"/>
        <v>0</v>
      </c>
      <c r="N949">
        <f>[2]HadCRUT4!C950</f>
        <v>1928.7916666665951</v>
      </c>
      <c r="O949">
        <f>[2]HadCRUT4!D950</f>
        <v>-0.16500000000000001</v>
      </c>
      <c r="V949">
        <f t="shared" si="290"/>
        <v>-71.20833333340488</v>
      </c>
      <c r="W949">
        <f t="shared" si="291"/>
        <v>-31.515000000000001</v>
      </c>
      <c r="X949">
        <f t="shared" si="292"/>
        <v>-31.68</v>
      </c>
      <c r="Y949">
        <f t="shared" si="294"/>
        <v>-31.651846153846154</v>
      </c>
      <c r="Z949">
        <f t="shared" si="295"/>
        <v>-31.953692307692311</v>
      </c>
      <c r="BB949">
        <f t="shared" si="297"/>
        <v>1932.0416666665958</v>
      </c>
      <c r="BC949">
        <v>193201</v>
      </c>
      <c r="BD949">
        <v>-1.22</v>
      </c>
      <c r="BE949">
        <f t="shared" si="296"/>
        <v>-0.40666666666666668</v>
      </c>
    </row>
    <row r="950" spans="1:57">
      <c r="A950">
        <f t="shared" si="298"/>
        <v>1934</v>
      </c>
      <c r="B950" t="s">
        <v>10</v>
      </c>
      <c r="C950">
        <f t="shared" si="293"/>
        <v>1934.8749999999284</v>
      </c>
      <c r="D950">
        <f>'NOAA-AMO-Raw'!L$79</f>
        <v>1.7000000000000001E-2</v>
      </c>
      <c r="K950">
        <f t="shared" si="299"/>
        <v>0</v>
      </c>
      <c r="N950">
        <f>[2]HadCRUT4!C951</f>
        <v>1928.8749999999284</v>
      </c>
      <c r="O950">
        <f>[2]HadCRUT4!D951</f>
        <v>-0.151</v>
      </c>
      <c r="V950">
        <f t="shared" si="290"/>
        <v>-71.125000000071623</v>
      </c>
      <c r="W950">
        <f t="shared" si="291"/>
        <v>-31.501000000000001</v>
      </c>
      <c r="X950">
        <f t="shared" si="292"/>
        <v>-31.652000000000001</v>
      </c>
      <c r="Y950">
        <f t="shared" si="294"/>
        <v>-31.662153846153849</v>
      </c>
      <c r="Z950">
        <f t="shared" si="295"/>
        <v>-31.974307692307697</v>
      </c>
      <c r="BB950">
        <f t="shared" si="297"/>
        <v>1932.1249999999291</v>
      </c>
      <c r="BC950">
        <v>193202</v>
      </c>
      <c r="BD950">
        <v>-1.63</v>
      </c>
      <c r="BE950">
        <f t="shared" si="296"/>
        <v>-0.54333333333333333</v>
      </c>
    </row>
    <row r="951" spans="1:57">
      <c r="A951">
        <f t="shared" si="298"/>
        <v>1934</v>
      </c>
      <c r="B951" t="s">
        <v>11</v>
      </c>
      <c r="C951">
        <f t="shared" si="293"/>
        <v>1934.9583333332616</v>
      </c>
      <c r="D951">
        <f>'NOAA-AMO-Raw'!M$79</f>
        <v>-5.0000000000000001E-3</v>
      </c>
      <c r="K951">
        <f t="shared" si="299"/>
        <v>0</v>
      </c>
      <c r="N951">
        <f>[2]HadCRUT4!C952</f>
        <v>1928.9583333332616</v>
      </c>
      <c r="O951">
        <f>[2]HadCRUT4!D952</f>
        <v>-0.23599999999999999</v>
      </c>
      <c r="V951">
        <f t="shared" si="290"/>
        <v>-71.041666666738365</v>
      </c>
      <c r="W951">
        <f t="shared" si="291"/>
        <v>-31.586000000000002</v>
      </c>
      <c r="X951">
        <f t="shared" si="292"/>
        <v>-31.822000000000003</v>
      </c>
      <c r="Y951">
        <f t="shared" si="294"/>
        <v>-31.667230769230773</v>
      </c>
      <c r="Z951">
        <f t="shared" si="295"/>
        <v>-31.984461538461538</v>
      </c>
      <c r="BB951">
        <f t="shared" si="297"/>
        <v>1932.2083333332623</v>
      </c>
      <c r="BC951">
        <v>193203</v>
      </c>
      <c r="BD951">
        <v>-0.65</v>
      </c>
      <c r="BE951">
        <f t="shared" si="296"/>
        <v>-0.21666666666666667</v>
      </c>
    </row>
    <row r="952" spans="1:57">
      <c r="A952">
        <f t="shared" si="298"/>
        <v>1935</v>
      </c>
      <c r="B952" t="s">
        <v>0</v>
      </c>
      <c r="C952">
        <f t="shared" si="293"/>
        <v>1935.0416666665949</v>
      </c>
      <c r="D952">
        <f>'NOAA-AMO-Raw'!B$80</f>
        <v>4.2000000000000003E-2</v>
      </c>
      <c r="K952">
        <f t="shared" si="299"/>
        <v>0</v>
      </c>
      <c r="N952">
        <f>[2]HadCRUT4!C953</f>
        <v>1929.0416666665949</v>
      </c>
      <c r="O952">
        <f>[2]HadCRUT4!D953</f>
        <v>-0.48</v>
      </c>
      <c r="V952">
        <f t="shared" si="290"/>
        <v>-70.958333333405108</v>
      </c>
      <c r="W952">
        <f t="shared" si="291"/>
        <v>-31.830000000000002</v>
      </c>
      <c r="X952">
        <f t="shared" si="292"/>
        <v>-32.31</v>
      </c>
      <c r="Y952">
        <f t="shared" si="294"/>
        <v>-31.668615384615386</v>
      </c>
      <c r="Z952">
        <f t="shared" si="295"/>
        <v>-31.987230769230774</v>
      </c>
      <c r="BB952">
        <f t="shared" si="297"/>
        <v>1932.2916666665956</v>
      </c>
      <c r="BC952">
        <v>193204</v>
      </c>
      <c r="BD952">
        <v>0.49</v>
      </c>
      <c r="BE952">
        <f t="shared" si="296"/>
        <v>0.16333333333333333</v>
      </c>
    </row>
    <row r="953" spans="1:57">
      <c r="A953">
        <f t="shared" si="298"/>
        <v>1935</v>
      </c>
      <c r="B953" t="s">
        <v>1</v>
      </c>
      <c r="C953">
        <f t="shared" si="293"/>
        <v>1935.1249999999281</v>
      </c>
      <c r="D953">
        <f>'NOAA-AMO-Raw'!C$80</f>
        <v>-0.13500000000000001</v>
      </c>
      <c r="K953">
        <f t="shared" si="299"/>
        <v>0</v>
      </c>
      <c r="N953">
        <f>[2]HadCRUT4!C954</f>
        <v>1929.1249999999281</v>
      </c>
      <c r="O953">
        <f>[2]HadCRUT4!D954</f>
        <v>-0.66200000000000003</v>
      </c>
      <c r="V953">
        <f t="shared" si="290"/>
        <v>-70.87500000007185</v>
      </c>
      <c r="W953">
        <f t="shared" si="291"/>
        <v>-32.012</v>
      </c>
      <c r="X953">
        <f t="shared" si="292"/>
        <v>-32.673999999999999</v>
      </c>
      <c r="Y953">
        <f t="shared" si="294"/>
        <v>-31.670461538461545</v>
      </c>
      <c r="Z953">
        <f t="shared" si="295"/>
        <v>-31.990923076923078</v>
      </c>
      <c r="BB953">
        <f t="shared" si="297"/>
        <v>1932.3749999999288</v>
      </c>
      <c r="BC953">
        <v>193205</v>
      </c>
      <c r="BD953">
        <v>-0.03</v>
      </c>
      <c r="BE953">
        <f t="shared" si="296"/>
        <v>-0.01</v>
      </c>
    </row>
    <row r="954" spans="1:57">
      <c r="A954">
        <f t="shared" si="298"/>
        <v>1935</v>
      </c>
      <c r="B954" t="s">
        <v>2</v>
      </c>
      <c r="C954">
        <f t="shared" si="293"/>
        <v>1935.2083333332614</v>
      </c>
      <c r="D954">
        <f>'NOAA-AMO-Raw'!D$80</f>
        <v>-0.15</v>
      </c>
      <c r="K954">
        <f t="shared" si="299"/>
        <v>0</v>
      </c>
      <c r="N954">
        <f>[2]HadCRUT4!C955</f>
        <v>1929.2083333332614</v>
      </c>
      <c r="O954">
        <f>[2]HadCRUT4!D955</f>
        <v>-0.40799999999999997</v>
      </c>
      <c r="V954">
        <f t="shared" si="290"/>
        <v>-70.791666666738593</v>
      </c>
      <c r="W954">
        <f t="shared" si="291"/>
        <v>-31.758000000000003</v>
      </c>
      <c r="X954">
        <f t="shared" si="292"/>
        <v>-32.166000000000004</v>
      </c>
      <c r="Y954">
        <f t="shared" si="294"/>
        <v>-31.677384615384614</v>
      </c>
      <c r="Z954">
        <f t="shared" si="295"/>
        <v>-32.004769230769234</v>
      </c>
      <c r="BB954">
        <f t="shared" si="297"/>
        <v>1932.4583333332621</v>
      </c>
      <c r="BC954">
        <v>193206</v>
      </c>
      <c r="BD954">
        <v>-0.15</v>
      </c>
      <c r="BE954">
        <f t="shared" si="296"/>
        <v>-4.9999999999999996E-2</v>
      </c>
    </row>
    <row r="955" spans="1:57">
      <c r="A955">
        <f t="shared" si="298"/>
        <v>1935</v>
      </c>
      <c r="B955" t="s">
        <v>3</v>
      </c>
      <c r="C955">
        <f t="shared" si="293"/>
        <v>1935.2916666665947</v>
      </c>
      <c r="D955">
        <f>'NOAA-AMO-Raw'!E$80</f>
        <v>5.3999999999999999E-2</v>
      </c>
      <c r="K955">
        <f t="shared" si="299"/>
        <v>0</v>
      </c>
      <c r="N955">
        <f>[2]HadCRUT4!C956</f>
        <v>1929.2916666665947</v>
      </c>
      <c r="O955">
        <f>[2]HadCRUT4!D956</f>
        <v>-0.38700000000000001</v>
      </c>
      <c r="V955">
        <f t="shared" si="290"/>
        <v>-70.708333333405335</v>
      </c>
      <c r="W955">
        <f t="shared" si="291"/>
        <v>-31.737000000000002</v>
      </c>
      <c r="X955">
        <f t="shared" si="292"/>
        <v>-32.124000000000002</v>
      </c>
      <c r="Y955">
        <f t="shared" si="294"/>
        <v>-31.674076923076921</v>
      </c>
      <c r="Z955">
        <f t="shared" si="295"/>
        <v>-31.998153846153848</v>
      </c>
      <c r="BB955">
        <f t="shared" si="297"/>
        <v>1932.5416666665953</v>
      </c>
      <c r="BC955">
        <v>193207</v>
      </c>
      <c r="BD955">
        <v>-0.23</v>
      </c>
      <c r="BE955">
        <f t="shared" si="296"/>
        <v>-7.6666666666666675E-2</v>
      </c>
    </row>
    <row r="956" spans="1:57">
      <c r="A956">
        <f t="shared" si="298"/>
        <v>1935</v>
      </c>
      <c r="B956" t="s">
        <v>4</v>
      </c>
      <c r="C956">
        <f t="shared" si="293"/>
        <v>1935.3749999999279</v>
      </c>
      <c r="D956">
        <f>'NOAA-AMO-Raw'!F$80</f>
        <v>0.14099999999999999</v>
      </c>
      <c r="K956">
        <f t="shared" si="299"/>
        <v>0</v>
      </c>
      <c r="N956">
        <f>[2]HadCRUT4!C957</f>
        <v>1929.3749999999279</v>
      </c>
      <c r="O956">
        <f>[2]HadCRUT4!D957</f>
        <v>-0.38700000000000001</v>
      </c>
      <c r="V956">
        <f t="shared" si="290"/>
        <v>-70.625000000072077</v>
      </c>
      <c r="W956">
        <f t="shared" si="291"/>
        <v>-31.737000000000002</v>
      </c>
      <c r="X956">
        <f t="shared" si="292"/>
        <v>-32.124000000000002</v>
      </c>
      <c r="Y956">
        <f t="shared" si="294"/>
        <v>-31.666846153846151</v>
      </c>
      <c r="Z956">
        <f t="shared" si="295"/>
        <v>-31.983692307692309</v>
      </c>
      <c r="BB956">
        <f t="shared" si="297"/>
        <v>1932.6249999999286</v>
      </c>
      <c r="BC956">
        <v>193208</v>
      </c>
      <c r="BD956">
        <v>-0.28999999999999998</v>
      </c>
      <c r="BE956">
        <f t="shared" si="296"/>
        <v>-9.6666666666666665E-2</v>
      </c>
    </row>
    <row r="957" spans="1:57">
      <c r="A957">
        <f t="shared" si="298"/>
        <v>1935</v>
      </c>
      <c r="B957" t="s">
        <v>5</v>
      </c>
      <c r="C957">
        <f t="shared" si="293"/>
        <v>1935.4583333332612</v>
      </c>
      <c r="D957">
        <f>'NOAA-AMO-Raw'!G$80</f>
        <v>0.109</v>
      </c>
      <c r="K957">
        <f t="shared" si="299"/>
        <v>0</v>
      </c>
      <c r="N957">
        <f>[2]HadCRUT4!C958</f>
        <v>1929.4583333332612</v>
      </c>
      <c r="O957">
        <f>[2]HadCRUT4!D958</f>
        <v>-0.34799999999999998</v>
      </c>
      <c r="V957">
        <f t="shared" si="290"/>
        <v>-70.54166666673882</v>
      </c>
      <c r="W957">
        <f t="shared" si="291"/>
        <v>-31.698</v>
      </c>
      <c r="X957">
        <f t="shared" si="292"/>
        <v>-32.045999999999999</v>
      </c>
      <c r="Y957">
        <f t="shared" si="294"/>
        <v>-31.69138461538461</v>
      </c>
      <c r="Z957">
        <f t="shared" si="295"/>
        <v>-32.032769230769233</v>
      </c>
      <c r="BB957">
        <f t="shared" si="297"/>
        <v>1932.7083333332619</v>
      </c>
      <c r="BC957">
        <v>193209</v>
      </c>
      <c r="BD957">
        <v>-1.1399999999999999</v>
      </c>
      <c r="BE957">
        <f t="shared" si="296"/>
        <v>-0.37999999999999995</v>
      </c>
    </row>
    <row r="958" spans="1:57">
      <c r="A958">
        <f t="shared" si="298"/>
        <v>1935</v>
      </c>
      <c r="B958" t="s">
        <v>6</v>
      </c>
      <c r="C958">
        <f t="shared" si="293"/>
        <v>1935.5416666665944</v>
      </c>
      <c r="D958">
        <f>'NOAA-AMO-Raw'!H$80</f>
        <v>6.2E-2</v>
      </c>
      <c r="K958">
        <f t="shared" si="299"/>
        <v>0</v>
      </c>
      <c r="N958">
        <f>[2]HadCRUT4!C959</f>
        <v>1929.5416666665944</v>
      </c>
      <c r="O958">
        <f>[2]HadCRUT4!D959</f>
        <v>-0.36</v>
      </c>
      <c r="V958">
        <f t="shared" si="290"/>
        <v>-70.458333333405562</v>
      </c>
      <c r="W958">
        <f t="shared" si="291"/>
        <v>-31.71</v>
      </c>
      <c r="X958">
        <f t="shared" si="292"/>
        <v>-32.07</v>
      </c>
      <c r="Y958">
        <f t="shared" si="294"/>
        <v>-31.69830769230769</v>
      </c>
      <c r="Z958">
        <f t="shared" si="295"/>
        <v>-32.046615384615386</v>
      </c>
      <c r="BB958">
        <f t="shared" si="297"/>
        <v>1932.7916666665951</v>
      </c>
      <c r="BC958">
        <v>193210</v>
      </c>
      <c r="BD958">
        <v>-0.02</v>
      </c>
      <c r="BE958">
        <f t="shared" si="296"/>
        <v>-6.6666666666666671E-3</v>
      </c>
    </row>
    <row r="959" spans="1:57">
      <c r="A959">
        <f t="shared" si="298"/>
        <v>1935</v>
      </c>
      <c r="B959" t="s">
        <v>7</v>
      </c>
      <c r="C959">
        <f t="shared" si="293"/>
        <v>1935.6249999999277</v>
      </c>
      <c r="D959">
        <f>'NOAA-AMO-Raw'!I$80</f>
        <v>5.0000000000000001E-3</v>
      </c>
      <c r="K959">
        <f t="shared" si="299"/>
        <v>0</v>
      </c>
      <c r="N959">
        <f>[2]HadCRUT4!C960</f>
        <v>1929.6249999999277</v>
      </c>
      <c r="O959">
        <f>[2]HadCRUT4!D960</f>
        <v>-0.188</v>
      </c>
      <c r="V959">
        <f t="shared" si="290"/>
        <v>-70.375000000072305</v>
      </c>
      <c r="W959">
        <f t="shared" si="291"/>
        <v>-31.538</v>
      </c>
      <c r="X959">
        <f t="shared" si="292"/>
        <v>-31.726000000000003</v>
      </c>
      <c r="Y959">
        <f t="shared" si="294"/>
        <v>-31.683538461538458</v>
      </c>
      <c r="Z959">
        <f t="shared" si="295"/>
        <v>-32.017076923076928</v>
      </c>
      <c r="BB959">
        <f t="shared" si="297"/>
        <v>1932.8749999999284</v>
      </c>
      <c r="BC959">
        <v>193211</v>
      </c>
      <c r="BD959">
        <v>-0.32</v>
      </c>
      <c r="BE959">
        <f t="shared" si="296"/>
        <v>-0.10666666666666667</v>
      </c>
    </row>
    <row r="960" spans="1:57">
      <c r="A960">
        <f t="shared" si="298"/>
        <v>1935</v>
      </c>
      <c r="B960" t="s">
        <v>8</v>
      </c>
      <c r="C960">
        <f t="shared" si="293"/>
        <v>1935.708333333261</v>
      </c>
      <c r="D960">
        <f>'NOAA-AMO-Raw'!J$80</f>
        <v>-3.6999999999999998E-2</v>
      </c>
      <c r="K960">
        <f t="shared" si="299"/>
        <v>0</v>
      </c>
      <c r="N960">
        <f>[2]HadCRUT4!C961</f>
        <v>1929.708333333261</v>
      </c>
      <c r="O960">
        <f>[2]HadCRUT4!D961</f>
        <v>-0.26400000000000001</v>
      </c>
      <c r="V960">
        <f t="shared" si="290"/>
        <v>-70.291666666739047</v>
      </c>
      <c r="W960">
        <f t="shared" si="291"/>
        <v>-31.614000000000001</v>
      </c>
      <c r="X960">
        <f t="shared" si="292"/>
        <v>-31.878</v>
      </c>
      <c r="Y960">
        <f t="shared" si="294"/>
        <v>-31.644384615384613</v>
      </c>
      <c r="Z960">
        <f t="shared" si="295"/>
        <v>-31.938769230769235</v>
      </c>
      <c r="BB960">
        <f t="shared" si="297"/>
        <v>1932.9583333332616</v>
      </c>
      <c r="BC960">
        <v>193212</v>
      </c>
      <c r="BD960">
        <v>0.16</v>
      </c>
      <c r="BE960">
        <f t="shared" si="296"/>
        <v>5.3333333333333337E-2</v>
      </c>
    </row>
    <row r="961" spans="1:57">
      <c r="A961">
        <f t="shared" si="298"/>
        <v>1935</v>
      </c>
      <c r="B961" t="s">
        <v>9</v>
      </c>
      <c r="C961">
        <f t="shared" si="293"/>
        <v>1935.7916666665942</v>
      </c>
      <c r="D961">
        <f>'NOAA-AMO-Raw'!K$80</f>
        <v>-1.9E-2</v>
      </c>
      <c r="K961">
        <f t="shared" si="299"/>
        <v>0</v>
      </c>
      <c r="N961">
        <f>[2]HadCRUT4!C962</f>
        <v>1929.7916666665942</v>
      </c>
      <c r="O961">
        <f>[2]HadCRUT4!D962</f>
        <v>-0.17699999999999999</v>
      </c>
      <c r="V961">
        <f t="shared" si="290"/>
        <v>-70.20833333340579</v>
      </c>
      <c r="W961">
        <f t="shared" si="291"/>
        <v>-31.527000000000001</v>
      </c>
      <c r="X961">
        <f t="shared" si="292"/>
        <v>-31.704000000000001</v>
      </c>
      <c r="Y961">
        <f t="shared" si="294"/>
        <v>-31.627538461538457</v>
      </c>
      <c r="Z961">
        <f t="shared" si="295"/>
        <v>-31.905076923076926</v>
      </c>
      <c r="BB961">
        <f t="shared" si="297"/>
        <v>1933.0416666665949</v>
      </c>
      <c r="BC961">
        <v>193301</v>
      </c>
      <c r="BD961">
        <v>-0.7</v>
      </c>
      <c r="BE961">
        <f t="shared" si="296"/>
        <v>-0.23333333333333331</v>
      </c>
    </row>
    <row r="962" spans="1:57">
      <c r="A962">
        <f t="shared" si="298"/>
        <v>1935</v>
      </c>
      <c r="B962" t="s">
        <v>10</v>
      </c>
      <c r="C962">
        <f t="shared" si="293"/>
        <v>1935.8749999999275</v>
      </c>
      <c r="D962">
        <f>'NOAA-AMO-Raw'!L$80</f>
        <v>0.02</v>
      </c>
      <c r="K962">
        <f t="shared" si="299"/>
        <v>0</v>
      </c>
      <c r="N962">
        <f>[2]HadCRUT4!C963</f>
        <v>1929.8749999999275</v>
      </c>
      <c r="O962">
        <f>[2]HadCRUT4!D963</f>
        <v>-7.0999999999999994E-2</v>
      </c>
      <c r="V962">
        <f t="shared" si="290"/>
        <v>-70.125000000072532</v>
      </c>
      <c r="W962">
        <f t="shared" si="291"/>
        <v>-31.421000000000003</v>
      </c>
      <c r="X962">
        <f t="shared" si="292"/>
        <v>-31.492000000000001</v>
      </c>
      <c r="Y962">
        <f t="shared" si="294"/>
        <v>-31.612923076923074</v>
      </c>
      <c r="Z962">
        <f t="shared" si="295"/>
        <v>-31.875846153846151</v>
      </c>
      <c r="BB962">
        <f t="shared" si="297"/>
        <v>1933.1249999999281</v>
      </c>
      <c r="BC962">
        <v>193302</v>
      </c>
      <c r="BD962">
        <v>-1.08</v>
      </c>
      <c r="BE962">
        <f t="shared" si="296"/>
        <v>-0.36000000000000004</v>
      </c>
    </row>
    <row r="963" spans="1:57">
      <c r="A963">
        <f t="shared" si="298"/>
        <v>1935</v>
      </c>
      <c r="B963" t="s">
        <v>11</v>
      </c>
      <c r="C963">
        <f t="shared" si="293"/>
        <v>1935.9583333332607</v>
      </c>
      <c r="D963">
        <f>'NOAA-AMO-Raw'!M$80</f>
        <v>0.1</v>
      </c>
      <c r="K963">
        <f t="shared" si="299"/>
        <v>0</v>
      </c>
      <c r="N963">
        <f>[2]HadCRUT4!C964</f>
        <v>1929.9583333332607</v>
      </c>
      <c r="O963">
        <f>[2]HadCRUT4!D964</f>
        <v>-0.47</v>
      </c>
      <c r="V963">
        <f t="shared" si="290"/>
        <v>-70.041666666739275</v>
      </c>
      <c r="W963">
        <f t="shared" si="291"/>
        <v>-31.82</v>
      </c>
      <c r="X963">
        <f t="shared" si="292"/>
        <v>-32.29</v>
      </c>
      <c r="Y963">
        <f t="shared" si="294"/>
        <v>-31.595615384615378</v>
      </c>
      <c r="Z963">
        <f t="shared" si="295"/>
        <v>-31.841230769230773</v>
      </c>
      <c r="BB963">
        <f t="shared" si="297"/>
        <v>1933.2083333332614</v>
      </c>
      <c r="BC963">
        <v>193303</v>
      </c>
      <c r="BD963">
        <v>-1.05</v>
      </c>
      <c r="BE963">
        <f t="shared" si="296"/>
        <v>-0.35000000000000003</v>
      </c>
    </row>
    <row r="964" spans="1:57">
      <c r="A964">
        <f t="shared" si="298"/>
        <v>1936</v>
      </c>
      <c r="B964" t="s">
        <v>0</v>
      </c>
      <c r="C964">
        <f t="shared" si="293"/>
        <v>1936.041666666594</v>
      </c>
      <c r="D964">
        <f>'NOAA-AMO-Raw'!B$81</f>
        <v>0.13600000000000001</v>
      </c>
      <c r="K964">
        <f t="shared" si="299"/>
        <v>0</v>
      </c>
      <c r="N964">
        <f>[2]HadCRUT4!C965</f>
        <v>1930.041666666594</v>
      </c>
      <c r="O964">
        <f>[2]HadCRUT4!D965</f>
        <v>-0.32600000000000001</v>
      </c>
      <c r="V964">
        <f t="shared" ref="V964:V1027" si="300">N964-2000</f>
        <v>-69.958333333406017</v>
      </c>
      <c r="W964">
        <f t="shared" ref="W964:W1027" si="301">O964-31.35</f>
        <v>-31.676000000000002</v>
      </c>
      <c r="X964">
        <f t="shared" ref="X964:X1027" si="302">O964*2-31.35</f>
        <v>-32.002000000000002</v>
      </c>
      <c r="Y964">
        <f t="shared" si="294"/>
        <v>-31.578076923076928</v>
      </c>
      <c r="Z964">
        <f t="shared" si="295"/>
        <v>-31.806153846153844</v>
      </c>
      <c r="BB964">
        <f t="shared" si="297"/>
        <v>1933.2916666665947</v>
      </c>
      <c r="BC964">
        <v>193304</v>
      </c>
      <c r="BD964">
        <v>-0.84</v>
      </c>
      <c r="BE964">
        <f t="shared" si="296"/>
        <v>-0.27999999999999997</v>
      </c>
    </row>
    <row r="965" spans="1:57">
      <c r="A965">
        <f t="shared" si="298"/>
        <v>1936</v>
      </c>
      <c r="B965" t="s">
        <v>1</v>
      </c>
      <c r="C965">
        <f t="shared" ref="C965:C1028" si="303">C964+1/12</f>
        <v>1936.1249999999272</v>
      </c>
      <c r="D965">
        <f>'NOAA-AMO-Raw'!C$81</f>
        <v>0.14499999999999999</v>
      </c>
      <c r="K965">
        <f t="shared" si="299"/>
        <v>0</v>
      </c>
      <c r="N965">
        <f>[2]HadCRUT4!C966</f>
        <v>1930.1249999999272</v>
      </c>
      <c r="O965">
        <f>[2]HadCRUT4!D966</f>
        <v>-0.28799999999999998</v>
      </c>
      <c r="V965">
        <f t="shared" si="300"/>
        <v>-69.87500000007276</v>
      </c>
      <c r="W965">
        <f t="shared" si="301"/>
        <v>-31.638000000000002</v>
      </c>
      <c r="X965">
        <f t="shared" si="302"/>
        <v>-31.926000000000002</v>
      </c>
      <c r="Y965">
        <f t="shared" si="294"/>
        <v>-31.554615384615389</v>
      </c>
      <c r="Z965">
        <f t="shared" si="295"/>
        <v>-31.759230769230768</v>
      </c>
      <c r="BB965">
        <f t="shared" si="297"/>
        <v>1933.3749999999279</v>
      </c>
      <c r="BC965">
        <v>193305</v>
      </c>
      <c r="BD965">
        <v>-1.83</v>
      </c>
      <c r="BE965">
        <f t="shared" si="296"/>
        <v>-0.61</v>
      </c>
    </row>
    <row r="966" spans="1:57">
      <c r="A966">
        <f t="shared" si="298"/>
        <v>1936</v>
      </c>
      <c r="B966" t="s">
        <v>2</v>
      </c>
      <c r="C966">
        <f t="shared" si="303"/>
        <v>1936.2083333332605</v>
      </c>
      <c r="D966">
        <f>'NOAA-AMO-Raw'!D$81</f>
        <v>0.193</v>
      </c>
      <c r="K966">
        <f t="shared" si="299"/>
        <v>0</v>
      </c>
      <c r="N966">
        <f>[2]HadCRUT4!C967</f>
        <v>1930.2083333332605</v>
      </c>
      <c r="O966">
        <f>[2]HadCRUT4!D967</f>
        <v>-0.153</v>
      </c>
      <c r="V966">
        <f t="shared" si="300"/>
        <v>-69.791666666739502</v>
      </c>
      <c r="W966">
        <f t="shared" si="301"/>
        <v>-31.503</v>
      </c>
      <c r="X966">
        <f t="shared" si="302"/>
        <v>-31.656000000000002</v>
      </c>
      <c r="Y966">
        <f t="shared" si="294"/>
        <v>-31.545999999999999</v>
      </c>
      <c r="Z966">
        <f t="shared" si="295"/>
        <v>-31.742000000000001</v>
      </c>
      <c r="BB966">
        <f t="shared" si="297"/>
        <v>1933.4583333332612</v>
      </c>
      <c r="BC966">
        <v>193306</v>
      </c>
      <c r="BD966">
        <v>-2.36</v>
      </c>
      <c r="BE966">
        <f t="shared" si="296"/>
        <v>-0.78666666666666663</v>
      </c>
    </row>
    <row r="967" spans="1:57">
      <c r="A967">
        <f t="shared" si="298"/>
        <v>1936</v>
      </c>
      <c r="B967" t="s">
        <v>3</v>
      </c>
      <c r="C967">
        <f t="shared" si="303"/>
        <v>1936.2916666665938</v>
      </c>
      <c r="D967">
        <f>'NOAA-AMO-Raw'!E$81</f>
        <v>0.19500000000000001</v>
      </c>
      <c r="K967">
        <f t="shared" si="299"/>
        <v>0</v>
      </c>
      <c r="N967">
        <f>[2]HadCRUT4!C968</f>
        <v>1930.2916666665938</v>
      </c>
      <c r="O967">
        <f>[2]HadCRUT4!D968</f>
        <v>-0.189</v>
      </c>
      <c r="V967">
        <f t="shared" si="300"/>
        <v>-69.708333333406244</v>
      </c>
      <c r="W967">
        <f t="shared" si="301"/>
        <v>-31.539000000000001</v>
      </c>
      <c r="X967">
        <f t="shared" si="302"/>
        <v>-31.728000000000002</v>
      </c>
      <c r="Y967">
        <f t="shared" si="294"/>
        <v>-31.532538461538461</v>
      </c>
      <c r="Z967">
        <f t="shared" si="295"/>
        <v>-31.715076923076921</v>
      </c>
      <c r="BB967">
        <f t="shared" si="297"/>
        <v>1933.5416666665944</v>
      </c>
      <c r="BC967">
        <v>193307</v>
      </c>
      <c r="BD967">
        <v>-3.32</v>
      </c>
      <c r="BE967">
        <f t="shared" si="296"/>
        <v>-1.1066666666666667</v>
      </c>
    </row>
    <row r="968" spans="1:57">
      <c r="A968">
        <f t="shared" si="298"/>
        <v>1936</v>
      </c>
      <c r="B968" t="s">
        <v>4</v>
      </c>
      <c r="C968">
        <f t="shared" si="303"/>
        <v>1936.374999999927</v>
      </c>
      <c r="D968">
        <f>'NOAA-AMO-Raw'!F$81</f>
        <v>0.16700000000000001</v>
      </c>
      <c r="K968">
        <f t="shared" si="299"/>
        <v>0</v>
      </c>
      <c r="N968">
        <f>[2]HadCRUT4!C969</f>
        <v>1930.374999999927</v>
      </c>
      <c r="O968">
        <f>[2]HadCRUT4!D969</f>
        <v>-0.19700000000000001</v>
      </c>
      <c r="V968">
        <f t="shared" si="300"/>
        <v>-69.625000000072987</v>
      </c>
      <c r="W968">
        <f t="shared" si="301"/>
        <v>-31.547000000000001</v>
      </c>
      <c r="X968">
        <f t="shared" si="302"/>
        <v>-31.744</v>
      </c>
      <c r="Y968">
        <f t="shared" si="294"/>
        <v>-31.512692307692305</v>
      </c>
      <c r="Z968">
        <f t="shared" si="295"/>
        <v>-31.675384615384612</v>
      </c>
      <c r="BB968">
        <f t="shared" si="297"/>
        <v>1933.6249999999277</v>
      </c>
      <c r="BC968">
        <v>193308</v>
      </c>
      <c r="BD968">
        <v>-2.92</v>
      </c>
      <c r="BE968">
        <f t="shared" si="296"/>
        <v>-0.97333333333333327</v>
      </c>
    </row>
    <row r="969" spans="1:57">
      <c r="A969">
        <f t="shared" si="298"/>
        <v>1936</v>
      </c>
      <c r="B969" t="s">
        <v>5</v>
      </c>
      <c r="C969">
        <f t="shared" si="303"/>
        <v>1936.4583333332603</v>
      </c>
      <c r="D969">
        <f>'NOAA-AMO-Raw'!G$81</f>
        <v>0.192</v>
      </c>
      <c r="K969">
        <f t="shared" si="299"/>
        <v>0</v>
      </c>
      <c r="N969">
        <f>[2]HadCRUT4!C970</f>
        <v>1930.4583333332603</v>
      </c>
      <c r="O969">
        <f>[2]HadCRUT4!D970</f>
        <v>-0.16200000000000001</v>
      </c>
      <c r="V969">
        <f t="shared" si="300"/>
        <v>-69.541666666739729</v>
      </c>
      <c r="W969">
        <f t="shared" si="301"/>
        <v>-31.512</v>
      </c>
      <c r="X969">
        <f t="shared" si="302"/>
        <v>-31.674000000000003</v>
      </c>
      <c r="Y969">
        <f t="shared" si="294"/>
        <v>-31.512538461538462</v>
      </c>
      <c r="Z969">
        <f t="shared" si="295"/>
        <v>-31.675076923076922</v>
      </c>
      <c r="BB969">
        <f t="shared" si="297"/>
        <v>1933.708333333261</v>
      </c>
      <c r="BC969">
        <v>193309</v>
      </c>
      <c r="BD969">
        <v>-2.97</v>
      </c>
      <c r="BE969">
        <f t="shared" si="296"/>
        <v>-0.9900000000000001</v>
      </c>
    </row>
    <row r="970" spans="1:57">
      <c r="A970">
        <f t="shared" si="298"/>
        <v>1936</v>
      </c>
      <c r="B970" t="s">
        <v>6</v>
      </c>
      <c r="C970">
        <f t="shared" si="303"/>
        <v>1936.5416666665935</v>
      </c>
      <c r="D970">
        <f>'NOAA-AMO-Raw'!H$81</f>
        <v>0.19400000000000001</v>
      </c>
      <c r="K970">
        <f t="shared" si="299"/>
        <v>0</v>
      </c>
      <c r="N970">
        <f>[2]HadCRUT4!C971</f>
        <v>1930.5416666665935</v>
      </c>
      <c r="O970">
        <f>[2]HadCRUT4!D971</f>
        <v>-0.12</v>
      </c>
      <c r="V970">
        <f t="shared" si="300"/>
        <v>-69.458333333406472</v>
      </c>
      <c r="W970">
        <f t="shared" si="301"/>
        <v>-31.470000000000002</v>
      </c>
      <c r="X970">
        <f t="shared" si="302"/>
        <v>-31.59</v>
      </c>
      <c r="Y970">
        <f t="shared" ref="Y970:Y1033" si="304">AVERAGE(W964:W976)</f>
        <v>-31.476461538461539</v>
      </c>
      <c r="Z970">
        <f t="shared" ref="Z970:Z1033" si="305">AVERAGE(X964:X976)</f>
        <v>-31.60292307692308</v>
      </c>
      <c r="BB970">
        <f t="shared" si="297"/>
        <v>1933.7916666665942</v>
      </c>
      <c r="BC970">
        <v>193310</v>
      </c>
      <c r="BD970">
        <v>-1.83</v>
      </c>
      <c r="BE970">
        <f t="shared" si="296"/>
        <v>-0.61</v>
      </c>
    </row>
    <row r="971" spans="1:57">
      <c r="A971">
        <f t="shared" si="298"/>
        <v>1936</v>
      </c>
      <c r="B971" t="s">
        <v>7</v>
      </c>
      <c r="C971">
        <f t="shared" si="303"/>
        <v>1936.6249999999268</v>
      </c>
      <c r="D971">
        <f>'NOAA-AMO-Raw'!I$81</f>
        <v>0.21299999999999999</v>
      </c>
      <c r="K971">
        <f t="shared" si="299"/>
        <v>0</v>
      </c>
      <c r="N971">
        <f>[2]HadCRUT4!C972</f>
        <v>1930.6249999999268</v>
      </c>
      <c r="O971">
        <f>[2]HadCRUT4!D972</f>
        <v>-5.5E-2</v>
      </c>
      <c r="V971">
        <f t="shared" si="300"/>
        <v>-69.375000000073214</v>
      </c>
      <c r="W971">
        <f t="shared" si="301"/>
        <v>-31.405000000000001</v>
      </c>
      <c r="X971">
        <f t="shared" si="302"/>
        <v>-31.46</v>
      </c>
      <c r="Y971">
        <f t="shared" si="304"/>
        <v>-31.462692307692311</v>
      </c>
      <c r="Z971">
        <f t="shared" si="305"/>
        <v>-31.575384615384618</v>
      </c>
      <c r="BB971">
        <f t="shared" si="297"/>
        <v>1933.8749999999275</v>
      </c>
      <c r="BC971">
        <v>193311</v>
      </c>
      <c r="BD971">
        <v>-0.49</v>
      </c>
      <c r="BE971">
        <f t="shared" si="296"/>
        <v>-0.16333333333333333</v>
      </c>
    </row>
    <row r="972" spans="1:57">
      <c r="A972">
        <f t="shared" si="298"/>
        <v>1936</v>
      </c>
      <c r="B972" t="s">
        <v>8</v>
      </c>
      <c r="C972">
        <f t="shared" si="303"/>
        <v>1936.70833333326</v>
      </c>
      <c r="D972">
        <f>'NOAA-AMO-Raw'!J$81</f>
        <v>0.17299999999999999</v>
      </c>
      <c r="K972">
        <f t="shared" si="299"/>
        <v>0</v>
      </c>
      <c r="N972">
        <f>[2]HadCRUT4!C973</f>
        <v>1930.70833333326</v>
      </c>
      <c r="O972">
        <f>[2]HadCRUT4!D973</f>
        <v>-7.5999999999999998E-2</v>
      </c>
      <c r="V972">
        <f t="shared" si="300"/>
        <v>-69.291666666739957</v>
      </c>
      <c r="W972">
        <f t="shared" si="301"/>
        <v>-31.426000000000002</v>
      </c>
      <c r="X972">
        <f t="shared" si="302"/>
        <v>-31.502000000000002</v>
      </c>
      <c r="Y972">
        <f t="shared" si="304"/>
        <v>-31.449692307692303</v>
      </c>
      <c r="Z972">
        <f t="shared" si="305"/>
        <v>-31.549384615384614</v>
      </c>
      <c r="BB972">
        <f t="shared" si="297"/>
        <v>1933.9583333332607</v>
      </c>
      <c r="BC972">
        <v>193312</v>
      </c>
      <c r="BD972">
        <v>-0.66</v>
      </c>
      <c r="BE972">
        <f t="shared" si="296"/>
        <v>-0.22</v>
      </c>
    </row>
    <row r="973" spans="1:57">
      <c r="A973">
        <f t="shared" si="298"/>
        <v>1936</v>
      </c>
      <c r="B973" t="s">
        <v>9</v>
      </c>
      <c r="C973">
        <f t="shared" si="303"/>
        <v>1936.7916666665933</v>
      </c>
      <c r="D973">
        <f>'NOAA-AMO-Raw'!K$81</f>
        <v>0.10299999999999999</v>
      </c>
      <c r="K973">
        <f t="shared" si="299"/>
        <v>0</v>
      </c>
      <c r="N973">
        <f>[2]HadCRUT4!C974</f>
        <v>1930.7916666665933</v>
      </c>
      <c r="O973">
        <f>[2]HadCRUT4!D974</f>
        <v>-8.8999999999999996E-2</v>
      </c>
      <c r="V973">
        <f t="shared" si="300"/>
        <v>-69.208333333406699</v>
      </c>
      <c r="W973">
        <f t="shared" si="301"/>
        <v>-31.439</v>
      </c>
      <c r="X973">
        <f t="shared" si="302"/>
        <v>-31.528000000000002</v>
      </c>
      <c r="Y973">
        <f t="shared" si="304"/>
        <v>-31.451615384615387</v>
      </c>
      <c r="Z973">
        <f t="shared" si="305"/>
        <v>-31.553230769230769</v>
      </c>
      <c r="BB973">
        <f t="shared" si="297"/>
        <v>1934.041666666594</v>
      </c>
      <c r="BC973">
        <v>193401</v>
      </c>
      <c r="BD973">
        <v>-0.41</v>
      </c>
      <c r="BE973">
        <f t="shared" si="296"/>
        <v>-0.13666666666666666</v>
      </c>
    </row>
    <row r="974" spans="1:57">
      <c r="A974">
        <f t="shared" si="298"/>
        <v>1936</v>
      </c>
      <c r="B974" t="s">
        <v>10</v>
      </c>
      <c r="C974">
        <f t="shared" si="303"/>
        <v>1936.8749999999266</v>
      </c>
      <c r="D974">
        <f>'NOAA-AMO-Raw'!L$81</f>
        <v>1.9E-2</v>
      </c>
      <c r="K974">
        <f t="shared" si="299"/>
        <v>0</v>
      </c>
      <c r="N974">
        <f>[2]HadCRUT4!C975</f>
        <v>1930.8749999999266</v>
      </c>
      <c r="O974">
        <f>[2]HadCRUT4!D975</f>
        <v>8.1000000000000003E-2</v>
      </c>
      <c r="V974">
        <f t="shared" si="300"/>
        <v>-69.125000000073442</v>
      </c>
      <c r="W974">
        <f t="shared" si="301"/>
        <v>-31.269000000000002</v>
      </c>
      <c r="X974">
        <f t="shared" si="302"/>
        <v>-31.188000000000002</v>
      </c>
      <c r="Y974">
        <f t="shared" si="304"/>
        <v>-31.449461538461545</v>
      </c>
      <c r="Z974">
        <f t="shared" si="305"/>
        <v>-31.548923076923082</v>
      </c>
      <c r="BB974">
        <f t="shared" si="297"/>
        <v>1934.1249999999272</v>
      </c>
      <c r="BC974">
        <v>193402</v>
      </c>
      <c r="BD974">
        <v>0.1</v>
      </c>
      <c r="BE974">
        <f t="shared" ref="BE974:BE1037" si="306">BD974/3</f>
        <v>3.3333333333333333E-2</v>
      </c>
    </row>
    <row r="975" spans="1:57">
      <c r="A975">
        <f t="shared" si="298"/>
        <v>1936</v>
      </c>
      <c r="B975" t="s">
        <v>11</v>
      </c>
      <c r="C975">
        <f t="shared" si="303"/>
        <v>1936.9583333332598</v>
      </c>
      <c r="D975">
        <f>'NOAA-AMO-Raw'!M$81</f>
        <v>4.7E-2</v>
      </c>
      <c r="K975">
        <f t="shared" si="299"/>
        <v>0</v>
      </c>
      <c r="N975">
        <f>[2]HadCRUT4!C976</f>
        <v>1930.9583333332598</v>
      </c>
      <c r="O975">
        <f>[2]HadCRUT4!D976</f>
        <v>-6.9000000000000006E-2</v>
      </c>
      <c r="V975">
        <f t="shared" si="300"/>
        <v>-69.041666666740184</v>
      </c>
      <c r="W975">
        <f t="shared" si="301"/>
        <v>-31.419</v>
      </c>
      <c r="X975">
        <f t="shared" si="302"/>
        <v>-31.488000000000003</v>
      </c>
      <c r="Y975">
        <f t="shared" si="304"/>
        <v>-31.436923076923083</v>
      </c>
      <c r="Z975">
        <f t="shared" si="305"/>
        <v>-31.523846153846158</v>
      </c>
      <c r="BB975">
        <f t="shared" ref="BB975:BB1038" si="307">BB974+1/12</f>
        <v>1934.2083333332605</v>
      </c>
      <c r="BC975">
        <v>193403</v>
      </c>
      <c r="BD975">
        <v>0.88</v>
      </c>
      <c r="BE975">
        <f t="shared" si="306"/>
        <v>0.29333333333333333</v>
      </c>
    </row>
    <row r="976" spans="1:57">
      <c r="A976">
        <f t="shared" ref="A976:A1039" si="308">A964+1</f>
        <v>1937</v>
      </c>
      <c r="B976" t="s">
        <v>0</v>
      </c>
      <c r="C976">
        <f t="shared" si="303"/>
        <v>1937.0416666665931</v>
      </c>
      <c r="D976">
        <f>'NOAA-AMO-Raw'!B$82</f>
        <v>5.3999999999999999E-2</v>
      </c>
      <c r="K976">
        <f t="shared" si="299"/>
        <v>0</v>
      </c>
      <c r="N976">
        <f>[2]HadCRUT4!C977</f>
        <v>1931.0416666665931</v>
      </c>
      <c r="O976">
        <f>[2]HadCRUT4!D977</f>
        <v>-1E-3</v>
      </c>
      <c r="V976">
        <f t="shared" si="300"/>
        <v>-68.958333333406927</v>
      </c>
      <c r="W976">
        <f t="shared" si="301"/>
        <v>-31.351000000000003</v>
      </c>
      <c r="X976">
        <f t="shared" si="302"/>
        <v>-31.352</v>
      </c>
      <c r="Y976">
        <f t="shared" si="304"/>
        <v>-31.423923076923082</v>
      </c>
      <c r="Z976">
        <f t="shared" si="305"/>
        <v>-31.497846153846162</v>
      </c>
      <c r="BB976">
        <f t="shared" si="307"/>
        <v>1934.2916666665938</v>
      </c>
      <c r="BC976">
        <v>193404</v>
      </c>
      <c r="BD976">
        <v>1.26</v>
      </c>
      <c r="BE976">
        <f t="shared" si="306"/>
        <v>0.42</v>
      </c>
    </row>
    <row r="977" spans="1:57">
      <c r="A977">
        <f t="shared" si="308"/>
        <v>1937</v>
      </c>
      <c r="B977" t="s">
        <v>1</v>
      </c>
      <c r="C977">
        <f t="shared" si="303"/>
        <v>1937.1249999999263</v>
      </c>
      <c r="D977">
        <f>'NOAA-AMO-Raw'!C$82</f>
        <v>8.4000000000000005E-2</v>
      </c>
      <c r="K977">
        <f t="shared" si="299"/>
        <v>0</v>
      </c>
      <c r="N977">
        <f>[2]HadCRUT4!C978</f>
        <v>1931.1249999999263</v>
      </c>
      <c r="O977">
        <f>[2]HadCRUT4!D978</f>
        <v>-0.14699999999999999</v>
      </c>
      <c r="V977">
        <f t="shared" si="300"/>
        <v>-68.875000000073669</v>
      </c>
      <c r="W977">
        <f t="shared" si="301"/>
        <v>-31.497</v>
      </c>
      <c r="X977">
        <f t="shared" si="302"/>
        <v>-31.644000000000002</v>
      </c>
      <c r="Y977">
        <f t="shared" si="304"/>
        <v>-31.418384615384625</v>
      </c>
      <c r="Z977">
        <f t="shared" si="305"/>
        <v>-31.486769230769237</v>
      </c>
      <c r="BB977">
        <f t="shared" si="307"/>
        <v>1934.374999999927</v>
      </c>
      <c r="BC977">
        <v>193405</v>
      </c>
      <c r="BD977">
        <v>0.79</v>
      </c>
      <c r="BE977">
        <f t="shared" si="306"/>
        <v>0.26333333333333336</v>
      </c>
    </row>
    <row r="978" spans="1:57">
      <c r="A978">
        <f t="shared" si="308"/>
        <v>1937</v>
      </c>
      <c r="B978" t="s">
        <v>2</v>
      </c>
      <c r="C978">
        <f t="shared" si="303"/>
        <v>1937.2083333332596</v>
      </c>
      <c r="D978">
        <f>'NOAA-AMO-Raw'!D$82</f>
        <v>9.7000000000000003E-2</v>
      </c>
      <c r="K978">
        <f t="shared" si="299"/>
        <v>0</v>
      </c>
      <c r="N978">
        <f>[2]HadCRUT4!C979</f>
        <v>1931.2083333332596</v>
      </c>
      <c r="O978">
        <f>[2]HadCRUT4!D979</f>
        <v>-0.11899999999999999</v>
      </c>
      <c r="V978">
        <f t="shared" si="300"/>
        <v>-68.791666666740412</v>
      </c>
      <c r="W978">
        <f t="shared" si="301"/>
        <v>-31.469000000000001</v>
      </c>
      <c r="X978">
        <f t="shared" si="302"/>
        <v>-31.588000000000001</v>
      </c>
      <c r="Y978">
        <f t="shared" si="304"/>
        <v>-31.417769230769235</v>
      </c>
      <c r="Z978">
        <f t="shared" si="305"/>
        <v>-31.485538461538468</v>
      </c>
      <c r="BB978">
        <f t="shared" si="307"/>
        <v>1934.4583333332603</v>
      </c>
      <c r="BC978">
        <v>193406</v>
      </c>
      <c r="BD978">
        <v>-0.27</v>
      </c>
      <c r="BE978">
        <f t="shared" si="306"/>
        <v>-9.0000000000000011E-2</v>
      </c>
    </row>
    <row r="979" spans="1:57">
      <c r="A979">
        <f t="shared" si="308"/>
        <v>1937</v>
      </c>
      <c r="B979" t="s">
        <v>3</v>
      </c>
      <c r="C979">
        <f t="shared" si="303"/>
        <v>1937.2916666665928</v>
      </c>
      <c r="D979">
        <f>'NOAA-AMO-Raw'!E$82</f>
        <v>6.8000000000000005E-2</v>
      </c>
      <c r="K979">
        <f t="shared" si="299"/>
        <v>0</v>
      </c>
      <c r="N979">
        <f>[2]HadCRUT4!C980</f>
        <v>1931.2916666665928</v>
      </c>
      <c r="O979">
        <f>[2]HadCRUT4!D980</f>
        <v>-0.17799999999999999</v>
      </c>
      <c r="V979">
        <f t="shared" si="300"/>
        <v>-68.708333333407154</v>
      </c>
      <c r="W979">
        <f t="shared" si="301"/>
        <v>-31.528000000000002</v>
      </c>
      <c r="X979">
        <f t="shared" si="302"/>
        <v>-31.706000000000003</v>
      </c>
      <c r="Y979">
        <f t="shared" si="304"/>
        <v>-31.414999999999999</v>
      </c>
      <c r="Z979">
        <f t="shared" si="305"/>
        <v>-31.480000000000004</v>
      </c>
      <c r="BB979">
        <f t="shared" si="307"/>
        <v>1934.5416666665935</v>
      </c>
      <c r="BC979">
        <v>193407</v>
      </c>
      <c r="BD979">
        <v>0.18</v>
      </c>
      <c r="BE979">
        <f t="shared" si="306"/>
        <v>0.06</v>
      </c>
    </row>
    <row r="980" spans="1:57">
      <c r="A980">
        <f t="shared" si="308"/>
        <v>1937</v>
      </c>
      <c r="B980" t="s">
        <v>4</v>
      </c>
      <c r="C980">
        <f t="shared" si="303"/>
        <v>1937.3749999999261</v>
      </c>
      <c r="D980">
        <f>'NOAA-AMO-Raw'!F$82</f>
        <v>0.13</v>
      </c>
      <c r="K980">
        <f t="shared" si="299"/>
        <v>0</v>
      </c>
      <c r="N980">
        <f>[2]HadCRUT4!C981</f>
        <v>1931.3749999999261</v>
      </c>
      <c r="O980">
        <f>[2]HadCRUT4!D981</f>
        <v>-0.161</v>
      </c>
      <c r="V980">
        <f t="shared" si="300"/>
        <v>-68.625000000073896</v>
      </c>
      <c r="W980">
        <f t="shared" si="301"/>
        <v>-31.511000000000003</v>
      </c>
      <c r="X980">
        <f t="shared" si="302"/>
        <v>-31.672000000000001</v>
      </c>
      <c r="Y980">
        <f t="shared" si="304"/>
        <v>-31.41946153846154</v>
      </c>
      <c r="Z980">
        <f t="shared" si="305"/>
        <v>-31.488923076923079</v>
      </c>
      <c r="BB980">
        <f t="shared" si="307"/>
        <v>1934.6249999999268</v>
      </c>
      <c r="BC980">
        <v>193408</v>
      </c>
      <c r="BD980">
        <v>1.23</v>
      </c>
      <c r="BE980">
        <f t="shared" si="306"/>
        <v>0.41</v>
      </c>
    </row>
    <row r="981" spans="1:57">
      <c r="A981">
        <f t="shared" si="308"/>
        <v>1937</v>
      </c>
      <c r="B981" t="s">
        <v>5</v>
      </c>
      <c r="C981">
        <f t="shared" si="303"/>
        <v>1937.4583333332594</v>
      </c>
      <c r="D981">
        <f>'NOAA-AMO-Raw'!G$82</f>
        <v>0.44900000000000001</v>
      </c>
      <c r="K981">
        <f t="shared" si="299"/>
        <v>0</v>
      </c>
      <c r="N981">
        <f>[2]HadCRUT4!C982</f>
        <v>1931.4583333332594</v>
      </c>
      <c r="O981">
        <f>[2]HadCRUT4!D982</f>
        <v>-3.4000000000000002E-2</v>
      </c>
      <c r="V981">
        <f t="shared" si="300"/>
        <v>-68.541666666740639</v>
      </c>
      <c r="W981">
        <f t="shared" si="301"/>
        <v>-31.384</v>
      </c>
      <c r="X981">
        <f t="shared" si="302"/>
        <v>-31.418000000000003</v>
      </c>
      <c r="Y981">
        <f t="shared" si="304"/>
        <v>-31.433384615384611</v>
      </c>
      <c r="Z981">
        <f t="shared" si="305"/>
        <v>-31.516769230769235</v>
      </c>
      <c r="BB981">
        <f t="shared" si="307"/>
        <v>1934.70833333326</v>
      </c>
      <c r="BC981">
        <v>193409</v>
      </c>
      <c r="BD981">
        <v>1.1299999999999999</v>
      </c>
      <c r="BE981">
        <f t="shared" si="306"/>
        <v>0.37666666666666665</v>
      </c>
    </row>
    <row r="982" spans="1:57">
      <c r="A982">
        <f t="shared" si="308"/>
        <v>1937</v>
      </c>
      <c r="B982" t="s">
        <v>6</v>
      </c>
      <c r="C982">
        <f t="shared" si="303"/>
        <v>1937.5416666665926</v>
      </c>
      <c r="D982">
        <f>'NOAA-AMO-Raw'!H$82</f>
        <v>0.61</v>
      </c>
      <c r="K982">
        <f t="shared" si="299"/>
        <v>0</v>
      </c>
      <c r="N982">
        <f>[2]HadCRUT4!C983</f>
        <v>1931.5416666665926</v>
      </c>
      <c r="O982">
        <f>[2]HadCRUT4!D983</f>
        <v>7.0000000000000001E-3</v>
      </c>
      <c r="V982">
        <f t="shared" si="300"/>
        <v>-68.458333333407381</v>
      </c>
      <c r="W982">
        <f t="shared" si="301"/>
        <v>-31.343</v>
      </c>
      <c r="X982">
        <f t="shared" si="302"/>
        <v>-31.336000000000002</v>
      </c>
      <c r="Y982">
        <f t="shared" si="304"/>
        <v>-31.415615384615382</v>
      </c>
      <c r="Z982">
        <f t="shared" si="305"/>
        <v>-31.481230769230777</v>
      </c>
      <c r="BB982">
        <f t="shared" si="307"/>
        <v>1934.7916666665933</v>
      </c>
      <c r="BC982">
        <v>193410</v>
      </c>
      <c r="BD982">
        <v>1.91</v>
      </c>
      <c r="BE982">
        <f t="shared" si="306"/>
        <v>0.6366666666666666</v>
      </c>
    </row>
    <row r="983" spans="1:57">
      <c r="A983">
        <f t="shared" si="308"/>
        <v>1937</v>
      </c>
      <c r="B983" t="s">
        <v>7</v>
      </c>
      <c r="C983">
        <f t="shared" si="303"/>
        <v>1937.6249999999259</v>
      </c>
      <c r="D983">
        <f>'NOAA-AMO-Raw'!I$82</f>
        <v>0.59</v>
      </c>
      <c r="K983">
        <f t="shared" si="299"/>
        <v>0</v>
      </c>
      <c r="N983">
        <f>[2]HadCRUT4!C984</f>
        <v>1931.6249999999259</v>
      </c>
      <c r="O983">
        <f>[2]HadCRUT4!D984</f>
        <v>-4.8000000000000001E-2</v>
      </c>
      <c r="V983">
        <f t="shared" si="300"/>
        <v>-68.375000000074124</v>
      </c>
      <c r="W983">
        <f t="shared" si="301"/>
        <v>-31.398</v>
      </c>
      <c r="X983">
        <f t="shared" si="302"/>
        <v>-31.446000000000002</v>
      </c>
      <c r="Y983">
        <f t="shared" si="304"/>
        <v>-31.430307692307686</v>
      </c>
      <c r="Z983">
        <f t="shared" si="305"/>
        <v>-31.510615384615388</v>
      </c>
      <c r="BB983">
        <f t="shared" si="307"/>
        <v>1934.8749999999266</v>
      </c>
      <c r="BC983">
        <v>193411</v>
      </c>
      <c r="BD983">
        <v>1.64</v>
      </c>
      <c r="BE983">
        <f t="shared" si="306"/>
        <v>0.54666666666666663</v>
      </c>
    </row>
    <row r="984" spans="1:57">
      <c r="A984">
        <f t="shared" si="308"/>
        <v>1937</v>
      </c>
      <c r="B984" t="s">
        <v>8</v>
      </c>
      <c r="C984">
        <f t="shared" si="303"/>
        <v>1937.7083333332591</v>
      </c>
      <c r="D984">
        <f>'NOAA-AMO-Raw'!J$82</f>
        <v>0.50600000000000001</v>
      </c>
      <c r="K984">
        <f t="shared" si="299"/>
        <v>0</v>
      </c>
      <c r="N984">
        <f>[2]HadCRUT4!C985</f>
        <v>1931.7083333332591</v>
      </c>
      <c r="O984">
        <f>[2]HadCRUT4!D985</f>
        <v>-4.7E-2</v>
      </c>
      <c r="V984">
        <f t="shared" si="300"/>
        <v>-68.291666666740866</v>
      </c>
      <c r="W984">
        <f t="shared" si="301"/>
        <v>-31.397000000000002</v>
      </c>
      <c r="X984">
        <f t="shared" si="302"/>
        <v>-31.444000000000003</v>
      </c>
      <c r="Y984">
        <f t="shared" si="304"/>
        <v>-31.437461538461534</v>
      </c>
      <c r="Z984">
        <f t="shared" si="305"/>
        <v>-31.524923076923077</v>
      </c>
      <c r="BB984">
        <f t="shared" si="307"/>
        <v>1934.9583333332598</v>
      </c>
      <c r="BC984">
        <v>193412</v>
      </c>
      <c r="BD984">
        <v>1.51</v>
      </c>
      <c r="BE984">
        <f t="shared" si="306"/>
        <v>0.5033333333333333</v>
      </c>
    </row>
    <row r="985" spans="1:57">
      <c r="A985">
        <f t="shared" si="308"/>
        <v>1937</v>
      </c>
      <c r="B985" t="s">
        <v>9</v>
      </c>
      <c r="C985">
        <f t="shared" si="303"/>
        <v>1937.7916666665924</v>
      </c>
      <c r="D985">
        <f>'NOAA-AMO-Raw'!K$82</f>
        <v>0.29599999999999999</v>
      </c>
      <c r="K985">
        <f t="shared" si="299"/>
        <v>0</v>
      </c>
      <c r="N985">
        <f>[2]HadCRUT4!C986</f>
        <v>1931.7916666665924</v>
      </c>
      <c r="O985">
        <f>[2]HadCRUT4!D986</f>
        <v>-0.04</v>
      </c>
      <c r="V985">
        <f t="shared" si="300"/>
        <v>-68.208333333407609</v>
      </c>
      <c r="W985">
        <f t="shared" si="301"/>
        <v>-31.39</v>
      </c>
      <c r="X985">
        <f t="shared" si="302"/>
        <v>-31.43</v>
      </c>
      <c r="Y985">
        <f t="shared" si="304"/>
        <v>-31.43315384615385</v>
      </c>
      <c r="Z985">
        <f t="shared" si="305"/>
        <v>-31.516307692307691</v>
      </c>
      <c r="BB985">
        <f t="shared" si="307"/>
        <v>1935.0416666665931</v>
      </c>
      <c r="BC985">
        <v>193501</v>
      </c>
      <c r="BD985">
        <v>0.72</v>
      </c>
      <c r="BE985">
        <f t="shared" si="306"/>
        <v>0.24</v>
      </c>
    </row>
    <row r="986" spans="1:57">
      <c r="A986">
        <f t="shared" si="308"/>
        <v>1937</v>
      </c>
      <c r="B986" t="s">
        <v>10</v>
      </c>
      <c r="C986">
        <f t="shared" si="303"/>
        <v>1937.8749999999256</v>
      </c>
      <c r="D986">
        <f>'NOAA-AMO-Raw'!L$82</f>
        <v>0.255</v>
      </c>
      <c r="K986">
        <f t="shared" si="299"/>
        <v>0</v>
      </c>
      <c r="N986">
        <f>[2]HadCRUT4!C987</f>
        <v>1931.8749999999256</v>
      </c>
      <c r="O986">
        <f>[2]HadCRUT4!D987</f>
        <v>-0.14699999999999999</v>
      </c>
      <c r="V986">
        <f t="shared" si="300"/>
        <v>-68.125000000074351</v>
      </c>
      <c r="W986">
        <f t="shared" si="301"/>
        <v>-31.497</v>
      </c>
      <c r="X986">
        <f t="shared" si="302"/>
        <v>-31.644000000000002</v>
      </c>
      <c r="Y986">
        <f t="shared" si="304"/>
        <v>-31.432384615384613</v>
      </c>
      <c r="Z986">
        <f t="shared" si="305"/>
        <v>-31.514769230769225</v>
      </c>
      <c r="BB986">
        <f t="shared" si="307"/>
        <v>1935.1249999999263</v>
      </c>
      <c r="BC986">
        <v>193502</v>
      </c>
      <c r="BD986">
        <v>0.11</v>
      </c>
      <c r="BE986">
        <f t="shared" si="306"/>
        <v>3.6666666666666667E-2</v>
      </c>
    </row>
    <row r="987" spans="1:57">
      <c r="A987">
        <f t="shared" si="308"/>
        <v>1937</v>
      </c>
      <c r="B987" t="s">
        <v>11</v>
      </c>
      <c r="C987">
        <f t="shared" si="303"/>
        <v>1937.9583333332589</v>
      </c>
      <c r="D987">
        <f>'NOAA-AMO-Raw'!M$82</f>
        <v>0.35199999999999998</v>
      </c>
      <c r="K987">
        <f t="shared" si="299"/>
        <v>0</v>
      </c>
      <c r="N987">
        <f>[2]HadCRUT4!C988</f>
        <v>1931.9583333332589</v>
      </c>
      <c r="O987">
        <f>[2]HadCRUT4!D988</f>
        <v>-0.1</v>
      </c>
      <c r="V987">
        <f t="shared" si="300"/>
        <v>-68.041666666741094</v>
      </c>
      <c r="W987">
        <f t="shared" si="301"/>
        <v>-31.450000000000003</v>
      </c>
      <c r="X987">
        <f t="shared" si="302"/>
        <v>-31.55</v>
      </c>
      <c r="Y987">
        <f t="shared" si="304"/>
        <v>-31.434769230769227</v>
      </c>
      <c r="Z987">
        <f t="shared" si="305"/>
        <v>-31.51953846153846</v>
      </c>
      <c r="BB987">
        <f t="shared" si="307"/>
        <v>1935.2083333332596</v>
      </c>
      <c r="BC987">
        <v>193503</v>
      </c>
      <c r="BD987">
        <v>-0.26</v>
      </c>
      <c r="BE987">
        <f t="shared" si="306"/>
        <v>-8.666666666666667E-2</v>
      </c>
    </row>
    <row r="988" spans="1:57">
      <c r="A988">
        <f t="shared" si="308"/>
        <v>1938</v>
      </c>
      <c r="B988" t="s">
        <v>0</v>
      </c>
      <c r="C988">
        <f t="shared" si="303"/>
        <v>1938.0416666665922</v>
      </c>
      <c r="D988">
        <f>'NOAA-AMO-Raw'!B$83</f>
        <v>0.21</v>
      </c>
      <c r="K988">
        <f t="shared" si="299"/>
        <v>0</v>
      </c>
      <c r="N988">
        <f>[2]HadCRUT4!C989</f>
        <v>1932.0416666665922</v>
      </c>
      <c r="O988">
        <f>[2]HadCRUT4!D989</f>
        <v>0.16200000000000001</v>
      </c>
      <c r="V988">
        <f t="shared" si="300"/>
        <v>-67.958333333407836</v>
      </c>
      <c r="W988">
        <f t="shared" si="301"/>
        <v>-31.188000000000002</v>
      </c>
      <c r="X988">
        <f t="shared" si="302"/>
        <v>-31.026</v>
      </c>
      <c r="Y988">
        <f t="shared" si="304"/>
        <v>-31.442076923076925</v>
      </c>
      <c r="Z988">
        <f t="shared" si="305"/>
        <v>-31.534153846153849</v>
      </c>
      <c r="BB988">
        <f t="shared" si="307"/>
        <v>1935.2916666665928</v>
      </c>
      <c r="BC988">
        <v>193504</v>
      </c>
      <c r="BD988">
        <v>0.1</v>
      </c>
      <c r="BE988">
        <f t="shared" si="306"/>
        <v>3.3333333333333333E-2</v>
      </c>
    </row>
    <row r="989" spans="1:57">
      <c r="A989">
        <f t="shared" si="308"/>
        <v>1938</v>
      </c>
      <c r="B989" t="s">
        <v>1</v>
      </c>
      <c r="C989">
        <f t="shared" si="303"/>
        <v>1938.1249999999254</v>
      </c>
      <c r="D989">
        <f>'NOAA-AMO-Raw'!C$83</f>
        <v>0.151</v>
      </c>
      <c r="K989">
        <f t="shared" si="299"/>
        <v>0</v>
      </c>
      <c r="N989">
        <f>[2]HadCRUT4!C990</f>
        <v>1932.1249999999254</v>
      </c>
      <c r="O989">
        <f>[2]HadCRUT4!D990</f>
        <v>-0.192</v>
      </c>
      <c r="V989">
        <f t="shared" si="300"/>
        <v>-67.875000000074579</v>
      </c>
      <c r="W989">
        <f t="shared" si="301"/>
        <v>-31.542000000000002</v>
      </c>
      <c r="X989">
        <f t="shared" si="302"/>
        <v>-31.734000000000002</v>
      </c>
      <c r="Y989">
        <f t="shared" si="304"/>
        <v>-31.457846153846159</v>
      </c>
      <c r="Z989">
        <f t="shared" si="305"/>
        <v>-31.565692307692306</v>
      </c>
      <c r="BB989">
        <f t="shared" si="307"/>
        <v>1935.3749999999261</v>
      </c>
      <c r="BC989">
        <v>193505</v>
      </c>
      <c r="BD989">
        <v>0.73</v>
      </c>
      <c r="BE989">
        <f t="shared" si="306"/>
        <v>0.24333333333333332</v>
      </c>
    </row>
    <row r="990" spans="1:57">
      <c r="A990">
        <f t="shared" si="308"/>
        <v>1938</v>
      </c>
      <c r="B990" t="s">
        <v>2</v>
      </c>
      <c r="C990">
        <f t="shared" si="303"/>
        <v>1938.2083333332587</v>
      </c>
      <c r="D990">
        <f>'NOAA-AMO-Raw'!D$83</f>
        <v>0.19800000000000001</v>
      </c>
      <c r="K990">
        <f t="shared" ref="K990:K1053" si="309">K989</f>
        <v>0</v>
      </c>
      <c r="N990">
        <f>[2]HadCRUT4!C991</f>
        <v>1932.2083333332587</v>
      </c>
      <c r="O990">
        <f>[2]HadCRUT4!D991</f>
        <v>-0.24</v>
      </c>
      <c r="V990">
        <f t="shared" si="300"/>
        <v>-67.791666666741321</v>
      </c>
      <c r="W990">
        <f t="shared" si="301"/>
        <v>-31.59</v>
      </c>
      <c r="X990">
        <f t="shared" si="302"/>
        <v>-31.830000000000002</v>
      </c>
      <c r="Y990">
        <f t="shared" si="304"/>
        <v>-31.457153846153851</v>
      </c>
      <c r="Z990">
        <f t="shared" si="305"/>
        <v>-31.56430769230769</v>
      </c>
      <c r="BB990">
        <f t="shared" si="307"/>
        <v>1935.4583333332594</v>
      </c>
      <c r="BC990">
        <v>193506</v>
      </c>
      <c r="BD990">
        <v>1.23</v>
      </c>
      <c r="BE990">
        <f t="shared" si="306"/>
        <v>0.41</v>
      </c>
    </row>
    <row r="991" spans="1:57">
      <c r="A991">
        <f t="shared" si="308"/>
        <v>1938</v>
      </c>
      <c r="B991" t="s">
        <v>3</v>
      </c>
      <c r="C991">
        <f t="shared" si="303"/>
        <v>1938.2916666665919</v>
      </c>
      <c r="D991">
        <f>'NOAA-AMO-Raw'!E$83</f>
        <v>0.23599999999999999</v>
      </c>
      <c r="K991">
        <f t="shared" si="309"/>
        <v>0</v>
      </c>
      <c r="N991">
        <f>[2]HadCRUT4!C992</f>
        <v>1932.2916666665919</v>
      </c>
      <c r="O991">
        <f>[2]HadCRUT4!D992</f>
        <v>-6.3E-2</v>
      </c>
      <c r="V991">
        <f t="shared" si="300"/>
        <v>-67.708333333408063</v>
      </c>
      <c r="W991">
        <f t="shared" si="301"/>
        <v>-31.413</v>
      </c>
      <c r="X991">
        <f t="shared" si="302"/>
        <v>-31.476000000000003</v>
      </c>
      <c r="Y991">
        <f t="shared" si="304"/>
        <v>-31.466692307692309</v>
      </c>
      <c r="Z991">
        <f t="shared" si="305"/>
        <v>-31.583384615384617</v>
      </c>
      <c r="BB991">
        <f t="shared" si="307"/>
        <v>1935.5416666665926</v>
      </c>
      <c r="BC991">
        <v>193507</v>
      </c>
      <c r="BD991">
        <v>0.62</v>
      </c>
      <c r="BE991">
        <f t="shared" si="306"/>
        <v>0.20666666666666667</v>
      </c>
    </row>
    <row r="992" spans="1:57">
      <c r="A992">
        <f t="shared" si="308"/>
        <v>1938</v>
      </c>
      <c r="B992" t="s">
        <v>4</v>
      </c>
      <c r="C992">
        <f t="shared" si="303"/>
        <v>1938.3749999999252</v>
      </c>
      <c r="D992">
        <f>'NOAA-AMO-Raw'!F$83</f>
        <v>0.20200000000000001</v>
      </c>
      <c r="K992">
        <f t="shared" si="309"/>
        <v>0</v>
      </c>
      <c r="N992">
        <f>[2]HadCRUT4!C993</f>
        <v>1932.3749999999252</v>
      </c>
      <c r="O992">
        <f>[2]HadCRUT4!D993</f>
        <v>-0.16800000000000001</v>
      </c>
      <c r="V992">
        <f t="shared" si="300"/>
        <v>-67.625000000074806</v>
      </c>
      <c r="W992">
        <f t="shared" si="301"/>
        <v>-31.518000000000001</v>
      </c>
      <c r="X992">
        <f t="shared" si="302"/>
        <v>-31.686</v>
      </c>
      <c r="Y992">
        <f t="shared" si="304"/>
        <v>-31.481076923076923</v>
      </c>
      <c r="Z992">
        <f t="shared" si="305"/>
        <v>-31.612153846153845</v>
      </c>
      <c r="BB992">
        <f t="shared" si="307"/>
        <v>1935.6249999999259</v>
      </c>
      <c r="BC992">
        <v>193508</v>
      </c>
      <c r="BD992">
        <v>0.35</v>
      </c>
      <c r="BE992">
        <f t="shared" si="306"/>
        <v>0.11666666666666665</v>
      </c>
    </row>
    <row r="993" spans="1:57">
      <c r="A993">
        <f t="shared" si="308"/>
        <v>1938</v>
      </c>
      <c r="B993" t="s">
        <v>5</v>
      </c>
      <c r="C993">
        <f t="shared" si="303"/>
        <v>1938.4583333332585</v>
      </c>
      <c r="D993">
        <f>'NOAA-AMO-Raw'!G$83</f>
        <v>0.16700000000000001</v>
      </c>
      <c r="K993">
        <f t="shared" si="309"/>
        <v>0</v>
      </c>
      <c r="N993">
        <f>[2]HadCRUT4!C994</f>
        <v>1932.4583333332585</v>
      </c>
      <c r="O993">
        <f>[2]HadCRUT4!D994</f>
        <v>-0.192</v>
      </c>
      <c r="V993">
        <f t="shared" si="300"/>
        <v>-67.541666666741548</v>
      </c>
      <c r="W993">
        <f t="shared" si="301"/>
        <v>-31.542000000000002</v>
      </c>
      <c r="X993">
        <f t="shared" si="302"/>
        <v>-31.734000000000002</v>
      </c>
      <c r="Y993">
        <f t="shared" si="304"/>
        <v>-31.48453846153847</v>
      </c>
      <c r="Z993">
        <f t="shared" si="305"/>
        <v>-31.619076923076928</v>
      </c>
      <c r="BB993">
        <f t="shared" si="307"/>
        <v>1935.7083333332591</v>
      </c>
      <c r="BC993">
        <v>193509</v>
      </c>
      <c r="BD993">
        <v>0.42</v>
      </c>
      <c r="BE993">
        <f t="shared" si="306"/>
        <v>0.13999999999999999</v>
      </c>
    </row>
    <row r="994" spans="1:57">
      <c r="A994">
        <f t="shared" si="308"/>
        <v>1938</v>
      </c>
      <c r="B994" t="s">
        <v>6</v>
      </c>
      <c r="C994">
        <f t="shared" si="303"/>
        <v>1938.5416666665917</v>
      </c>
      <c r="D994">
        <f>'NOAA-AMO-Raw'!H$83</f>
        <v>0.20300000000000001</v>
      </c>
      <c r="K994">
        <f t="shared" si="309"/>
        <v>0</v>
      </c>
      <c r="N994">
        <f>[2]HadCRUT4!C995</f>
        <v>1932.5416666665917</v>
      </c>
      <c r="O994">
        <f>[2]HadCRUT4!D995</f>
        <v>-0.129</v>
      </c>
      <c r="V994">
        <f t="shared" si="300"/>
        <v>-67.458333333408291</v>
      </c>
      <c r="W994">
        <f t="shared" si="301"/>
        <v>-31.479000000000003</v>
      </c>
      <c r="X994">
        <f t="shared" si="302"/>
        <v>-31.608000000000001</v>
      </c>
      <c r="Y994">
        <f t="shared" si="304"/>
        <v>-31.498692307692313</v>
      </c>
      <c r="Z994">
        <f t="shared" si="305"/>
        <v>-31.647384615384617</v>
      </c>
      <c r="BB994">
        <f t="shared" si="307"/>
        <v>1935.7916666665924</v>
      </c>
      <c r="BC994">
        <v>193510</v>
      </c>
      <c r="BD994">
        <v>0.4</v>
      </c>
      <c r="BE994">
        <f t="shared" si="306"/>
        <v>0.13333333333333333</v>
      </c>
    </row>
    <row r="995" spans="1:57">
      <c r="A995">
        <f t="shared" si="308"/>
        <v>1938</v>
      </c>
      <c r="B995" t="s">
        <v>7</v>
      </c>
      <c r="C995">
        <f t="shared" si="303"/>
        <v>1938.624999999925</v>
      </c>
      <c r="D995">
        <f>'NOAA-AMO-Raw'!I$83</f>
        <v>0.29699999999999999</v>
      </c>
      <c r="K995">
        <f t="shared" si="309"/>
        <v>0</v>
      </c>
      <c r="N995">
        <f>[2]HadCRUT4!C996</f>
        <v>1932.624999999925</v>
      </c>
      <c r="O995">
        <f>[2]HadCRUT4!D996</f>
        <v>-0.19800000000000001</v>
      </c>
      <c r="V995">
        <f t="shared" si="300"/>
        <v>-67.375000000075033</v>
      </c>
      <c r="W995">
        <f t="shared" si="301"/>
        <v>-31.548000000000002</v>
      </c>
      <c r="X995">
        <f t="shared" si="302"/>
        <v>-31.746000000000002</v>
      </c>
      <c r="Y995">
        <f t="shared" si="304"/>
        <v>-31.535461538461544</v>
      </c>
      <c r="Z995">
        <f t="shared" si="305"/>
        <v>-31.720923076923082</v>
      </c>
      <c r="BB995">
        <f t="shared" si="307"/>
        <v>1935.8749999999256</v>
      </c>
      <c r="BC995">
        <v>193511</v>
      </c>
      <c r="BD995">
        <v>0.23</v>
      </c>
      <c r="BE995">
        <f t="shared" si="306"/>
        <v>7.6666666666666675E-2</v>
      </c>
    </row>
    <row r="996" spans="1:57">
      <c r="A996">
        <f t="shared" si="308"/>
        <v>1938</v>
      </c>
      <c r="B996" t="s">
        <v>8</v>
      </c>
      <c r="C996">
        <f t="shared" si="303"/>
        <v>1938.7083333332582</v>
      </c>
      <c r="D996">
        <f>'NOAA-AMO-Raw'!J$83</f>
        <v>0.307</v>
      </c>
      <c r="K996">
        <f t="shared" si="309"/>
        <v>0</v>
      </c>
      <c r="N996">
        <f>[2]HadCRUT4!C997</f>
        <v>1932.7083333332582</v>
      </c>
      <c r="O996">
        <f>[2]HadCRUT4!D997</f>
        <v>-3.9E-2</v>
      </c>
      <c r="V996">
        <f t="shared" si="300"/>
        <v>-67.291666666741776</v>
      </c>
      <c r="W996">
        <f t="shared" si="301"/>
        <v>-31.389000000000003</v>
      </c>
      <c r="X996">
        <f t="shared" si="302"/>
        <v>-31.428000000000001</v>
      </c>
      <c r="Y996">
        <f t="shared" si="304"/>
        <v>-31.546846153846158</v>
      </c>
      <c r="Z996">
        <f t="shared" si="305"/>
        <v>-31.743692307692307</v>
      </c>
      <c r="BB996">
        <f t="shared" si="307"/>
        <v>1935.9583333332589</v>
      </c>
      <c r="BC996">
        <v>193512</v>
      </c>
      <c r="BD996">
        <v>1.53</v>
      </c>
      <c r="BE996">
        <f t="shared" si="306"/>
        <v>0.51</v>
      </c>
    </row>
    <row r="997" spans="1:57">
      <c r="A997">
        <f t="shared" si="308"/>
        <v>1938</v>
      </c>
      <c r="B997" t="s">
        <v>9</v>
      </c>
      <c r="C997">
        <f t="shared" si="303"/>
        <v>1938.7916666665915</v>
      </c>
      <c r="D997">
        <f>'NOAA-AMO-Raw'!K$83</f>
        <v>0.35299999999999998</v>
      </c>
      <c r="K997">
        <f t="shared" si="309"/>
        <v>0</v>
      </c>
      <c r="N997">
        <f>[2]HadCRUT4!C998</f>
        <v>1932.7916666665915</v>
      </c>
      <c r="O997">
        <f>[2]HadCRUT4!D998</f>
        <v>-0.17100000000000001</v>
      </c>
      <c r="V997">
        <f t="shared" si="300"/>
        <v>-67.208333333408518</v>
      </c>
      <c r="W997">
        <f t="shared" si="301"/>
        <v>-31.521000000000001</v>
      </c>
      <c r="X997">
        <f t="shared" si="302"/>
        <v>-31.692</v>
      </c>
      <c r="Y997">
        <f t="shared" si="304"/>
        <v>-31.545000000000002</v>
      </c>
      <c r="Z997">
        <f t="shared" si="305"/>
        <v>-31.740000000000006</v>
      </c>
      <c r="BB997">
        <f t="shared" si="307"/>
        <v>1936.0416666665922</v>
      </c>
      <c r="BC997">
        <v>193601</v>
      </c>
      <c r="BD997">
        <v>2.17</v>
      </c>
      <c r="BE997">
        <f t="shared" si="306"/>
        <v>0.72333333333333327</v>
      </c>
    </row>
    <row r="998" spans="1:57">
      <c r="A998">
        <f t="shared" si="308"/>
        <v>1938</v>
      </c>
      <c r="B998" t="s">
        <v>10</v>
      </c>
      <c r="C998">
        <f t="shared" si="303"/>
        <v>1938.8749999999247</v>
      </c>
      <c r="D998">
        <f>'NOAA-AMO-Raw'!L$83</f>
        <v>0.318</v>
      </c>
      <c r="K998">
        <f t="shared" si="309"/>
        <v>0</v>
      </c>
      <c r="N998">
        <f>[2]HadCRUT4!C999</f>
        <v>1932.8749999999247</v>
      </c>
      <c r="O998">
        <f>[2]HadCRUT4!D999</f>
        <v>-0.22700000000000001</v>
      </c>
      <c r="V998">
        <f t="shared" si="300"/>
        <v>-67.125000000075261</v>
      </c>
      <c r="W998">
        <f t="shared" si="301"/>
        <v>-31.577000000000002</v>
      </c>
      <c r="X998">
        <f t="shared" si="302"/>
        <v>-31.804000000000002</v>
      </c>
      <c r="Y998">
        <f t="shared" si="304"/>
        <v>-31.556461538461541</v>
      </c>
      <c r="Z998">
        <f t="shared" si="305"/>
        <v>-31.76292307692308</v>
      </c>
      <c r="BB998">
        <f t="shared" si="307"/>
        <v>1936.1249999999254</v>
      </c>
      <c r="BC998">
        <v>193602</v>
      </c>
      <c r="BD998">
        <v>1.6</v>
      </c>
      <c r="BE998">
        <f t="shared" si="306"/>
        <v>0.53333333333333333</v>
      </c>
    </row>
    <row r="999" spans="1:57">
      <c r="A999">
        <f t="shared" si="308"/>
        <v>1938</v>
      </c>
      <c r="B999" t="s">
        <v>11</v>
      </c>
      <c r="C999">
        <f t="shared" si="303"/>
        <v>1938.958333333258</v>
      </c>
      <c r="D999">
        <f>'NOAA-AMO-Raw'!M$83</f>
        <v>0.217</v>
      </c>
      <c r="K999">
        <f t="shared" si="309"/>
        <v>0</v>
      </c>
      <c r="N999">
        <f>[2]HadCRUT4!C1000</f>
        <v>1932.958333333258</v>
      </c>
      <c r="O999">
        <f>[2]HadCRUT4!D1000</f>
        <v>-0.192</v>
      </c>
      <c r="V999">
        <f t="shared" si="300"/>
        <v>-67.041666666742003</v>
      </c>
      <c r="W999">
        <f t="shared" si="301"/>
        <v>-31.542000000000002</v>
      </c>
      <c r="X999">
        <f t="shared" si="302"/>
        <v>-31.734000000000002</v>
      </c>
      <c r="Y999">
        <f t="shared" si="304"/>
        <v>-31.563538461538464</v>
      </c>
      <c r="Z999">
        <f t="shared" si="305"/>
        <v>-31.777076923076926</v>
      </c>
      <c r="BB999">
        <f t="shared" si="307"/>
        <v>1936.2083333332587</v>
      </c>
      <c r="BC999">
        <v>193603</v>
      </c>
      <c r="BD999">
        <v>1.19</v>
      </c>
      <c r="BE999">
        <f t="shared" si="306"/>
        <v>0.39666666666666667</v>
      </c>
    </row>
    <row r="1000" spans="1:57">
      <c r="A1000">
        <f t="shared" si="308"/>
        <v>1939</v>
      </c>
      <c r="B1000" t="s">
        <v>0</v>
      </c>
      <c r="C1000">
        <f t="shared" si="303"/>
        <v>1939.0416666665913</v>
      </c>
      <c r="D1000">
        <f>'NOAA-AMO-Raw'!B$84</f>
        <v>0.13400000000000001</v>
      </c>
      <c r="K1000">
        <f t="shared" si="309"/>
        <v>0</v>
      </c>
      <c r="N1000">
        <f>[2]HadCRUT4!C1001</f>
        <v>1933.0416666665913</v>
      </c>
      <c r="O1000">
        <f>[2]HadCRUT4!D1001</f>
        <v>-0.28399999999999997</v>
      </c>
      <c r="V1000">
        <f t="shared" si="300"/>
        <v>-66.958333333408746</v>
      </c>
      <c r="W1000">
        <f t="shared" si="301"/>
        <v>-31.634</v>
      </c>
      <c r="X1000">
        <f t="shared" si="302"/>
        <v>-31.918000000000003</v>
      </c>
      <c r="Y1000">
        <f t="shared" si="304"/>
        <v>-31.563000000000002</v>
      </c>
      <c r="Z1000">
        <f t="shared" si="305"/>
        <v>-31.776000000000003</v>
      </c>
      <c r="BB1000">
        <f t="shared" si="307"/>
        <v>1936.2916666665919</v>
      </c>
      <c r="BC1000">
        <v>193604</v>
      </c>
      <c r="BD1000">
        <v>1.19</v>
      </c>
      <c r="BE1000">
        <f t="shared" si="306"/>
        <v>0.39666666666666667</v>
      </c>
    </row>
    <row r="1001" spans="1:57">
      <c r="A1001">
        <f t="shared" si="308"/>
        <v>1939</v>
      </c>
      <c r="B1001" t="s">
        <v>1</v>
      </c>
      <c r="C1001">
        <f t="shared" si="303"/>
        <v>1939.1249999999245</v>
      </c>
      <c r="D1001">
        <f>'NOAA-AMO-Raw'!C$84</f>
        <v>7.6999999999999999E-2</v>
      </c>
      <c r="K1001">
        <f t="shared" si="309"/>
        <v>0</v>
      </c>
      <c r="N1001">
        <f>[2]HadCRUT4!C1002</f>
        <v>1933.1249999999245</v>
      </c>
      <c r="O1001">
        <f>[2]HadCRUT4!D1002</f>
        <v>-0.316</v>
      </c>
      <c r="V1001">
        <f t="shared" si="300"/>
        <v>-66.875000000075488</v>
      </c>
      <c r="W1001">
        <f t="shared" si="301"/>
        <v>-31.666</v>
      </c>
      <c r="X1001">
        <f t="shared" si="302"/>
        <v>-31.982000000000003</v>
      </c>
      <c r="Y1001">
        <f t="shared" si="304"/>
        <v>-31.566615384615393</v>
      </c>
      <c r="Z1001">
        <f t="shared" si="305"/>
        <v>-31.783230769230777</v>
      </c>
      <c r="BB1001">
        <f t="shared" si="307"/>
        <v>1936.3749999999252</v>
      </c>
      <c r="BC1001">
        <v>193605</v>
      </c>
      <c r="BD1001">
        <v>1.64</v>
      </c>
      <c r="BE1001">
        <f t="shared" si="306"/>
        <v>0.54666666666666663</v>
      </c>
    </row>
    <row r="1002" spans="1:57">
      <c r="A1002">
        <f t="shared" si="308"/>
        <v>1939</v>
      </c>
      <c r="B1002" t="s">
        <v>2</v>
      </c>
      <c r="C1002">
        <f t="shared" si="303"/>
        <v>1939.2083333332578</v>
      </c>
      <c r="D1002">
        <f>'NOAA-AMO-Raw'!D$84</f>
        <v>-3.3000000000000002E-2</v>
      </c>
      <c r="K1002">
        <f t="shared" si="309"/>
        <v>0</v>
      </c>
      <c r="N1002">
        <f>[2]HadCRUT4!C1003</f>
        <v>1933.2083333332578</v>
      </c>
      <c r="O1002">
        <f>[2]HadCRUT4!D1003</f>
        <v>-0.34</v>
      </c>
      <c r="V1002">
        <f t="shared" si="300"/>
        <v>-66.791666666742231</v>
      </c>
      <c r="W1002">
        <f t="shared" si="301"/>
        <v>-31.69</v>
      </c>
      <c r="X1002">
        <f t="shared" si="302"/>
        <v>-32.03</v>
      </c>
      <c r="Y1002">
        <f t="shared" si="304"/>
        <v>-31.569384615384617</v>
      </c>
      <c r="Z1002">
        <f t="shared" si="305"/>
        <v>-31.788769230769233</v>
      </c>
      <c r="BB1002">
        <f t="shared" si="307"/>
        <v>1936.4583333332585</v>
      </c>
      <c r="BC1002">
        <v>193606</v>
      </c>
      <c r="BD1002">
        <v>2.2400000000000002</v>
      </c>
      <c r="BE1002">
        <f t="shared" si="306"/>
        <v>0.7466666666666667</v>
      </c>
    </row>
    <row r="1003" spans="1:57">
      <c r="A1003">
        <f t="shared" si="308"/>
        <v>1939</v>
      </c>
      <c r="B1003" t="s">
        <v>3</v>
      </c>
      <c r="C1003">
        <f t="shared" si="303"/>
        <v>1939.291666666591</v>
      </c>
      <c r="D1003">
        <f>'NOAA-AMO-Raw'!E$84</f>
        <v>9.4E-2</v>
      </c>
      <c r="K1003">
        <f t="shared" si="309"/>
        <v>0</v>
      </c>
      <c r="N1003">
        <f>[2]HadCRUT4!C1004</f>
        <v>1933.291666666591</v>
      </c>
      <c r="O1003">
        <f>[2]HadCRUT4!D1004</f>
        <v>-0.216</v>
      </c>
      <c r="V1003">
        <f t="shared" si="300"/>
        <v>-66.708333333408973</v>
      </c>
      <c r="W1003">
        <f t="shared" si="301"/>
        <v>-31.566000000000003</v>
      </c>
      <c r="X1003">
        <f t="shared" si="302"/>
        <v>-31.782</v>
      </c>
      <c r="Y1003">
        <f t="shared" si="304"/>
        <v>-31.581384615384618</v>
      </c>
      <c r="Z1003">
        <f t="shared" si="305"/>
        <v>-31.812769230769234</v>
      </c>
      <c r="BB1003">
        <f t="shared" si="307"/>
        <v>1936.5416666665917</v>
      </c>
      <c r="BC1003">
        <v>193607</v>
      </c>
      <c r="BD1003">
        <v>2.79</v>
      </c>
      <c r="BE1003">
        <f t="shared" si="306"/>
        <v>0.93</v>
      </c>
    </row>
    <row r="1004" spans="1:57">
      <c r="A1004">
        <f t="shared" si="308"/>
        <v>1939</v>
      </c>
      <c r="B1004" t="s">
        <v>4</v>
      </c>
      <c r="C1004">
        <f t="shared" si="303"/>
        <v>1939.3749999999243</v>
      </c>
      <c r="D1004">
        <f>'NOAA-AMO-Raw'!F$84</f>
        <v>0.104</v>
      </c>
      <c r="K1004">
        <f t="shared" si="309"/>
        <v>0</v>
      </c>
      <c r="N1004">
        <f>[2]HadCRUT4!C1005</f>
        <v>1933.3749999999243</v>
      </c>
      <c r="O1004">
        <f>[2]HadCRUT4!D1005</f>
        <v>-0.21199999999999999</v>
      </c>
      <c r="V1004">
        <f t="shared" si="300"/>
        <v>-66.625000000075715</v>
      </c>
      <c r="W1004">
        <f t="shared" si="301"/>
        <v>-31.562000000000001</v>
      </c>
      <c r="X1004">
        <f t="shared" si="302"/>
        <v>-31.774000000000001</v>
      </c>
      <c r="Y1004">
        <f t="shared" si="304"/>
        <v>-31.591769230769238</v>
      </c>
      <c r="Z1004">
        <f t="shared" si="305"/>
        <v>-31.833538461538463</v>
      </c>
      <c r="BB1004">
        <f t="shared" si="307"/>
        <v>1936.624999999925</v>
      </c>
      <c r="BC1004">
        <v>193608</v>
      </c>
      <c r="BD1004">
        <v>1.95</v>
      </c>
      <c r="BE1004">
        <f t="shared" si="306"/>
        <v>0.65</v>
      </c>
    </row>
    <row r="1005" spans="1:57">
      <c r="A1005">
        <f t="shared" si="308"/>
        <v>1939</v>
      </c>
      <c r="B1005" t="s">
        <v>5</v>
      </c>
      <c r="C1005">
        <f t="shared" si="303"/>
        <v>1939.4583333332575</v>
      </c>
      <c r="D1005">
        <f>'NOAA-AMO-Raw'!G$84</f>
        <v>0.17599999999999999</v>
      </c>
      <c r="K1005">
        <f t="shared" si="309"/>
        <v>0</v>
      </c>
      <c r="N1005">
        <f>[2]HadCRUT4!C1006</f>
        <v>1933.4583333332575</v>
      </c>
      <c r="O1005">
        <f>[2]HadCRUT4!D1006</f>
        <v>-0.26</v>
      </c>
      <c r="V1005">
        <f t="shared" si="300"/>
        <v>-66.541666666742458</v>
      </c>
      <c r="W1005">
        <f t="shared" si="301"/>
        <v>-31.610000000000003</v>
      </c>
      <c r="X1005">
        <f t="shared" si="302"/>
        <v>-31.87</v>
      </c>
      <c r="Y1005">
        <f t="shared" si="304"/>
        <v>-31.614692307692312</v>
      </c>
      <c r="Z1005">
        <f t="shared" si="305"/>
        <v>-31.879384615384613</v>
      </c>
      <c r="BB1005">
        <f t="shared" si="307"/>
        <v>1936.7083333332582</v>
      </c>
      <c r="BC1005">
        <v>193609</v>
      </c>
      <c r="BD1005">
        <v>0.98</v>
      </c>
      <c r="BE1005">
        <f t="shared" si="306"/>
        <v>0.32666666666666666</v>
      </c>
    </row>
    <row r="1006" spans="1:57">
      <c r="A1006">
        <f t="shared" si="308"/>
        <v>1939</v>
      </c>
      <c r="B1006" t="s">
        <v>6</v>
      </c>
      <c r="C1006">
        <f t="shared" si="303"/>
        <v>1939.5416666665908</v>
      </c>
      <c r="D1006">
        <f>'NOAA-AMO-Raw'!H$84</f>
        <v>0.32400000000000001</v>
      </c>
      <c r="K1006">
        <f t="shared" si="309"/>
        <v>0</v>
      </c>
      <c r="N1006">
        <f>[2]HadCRUT4!C1007</f>
        <v>1933.5416666665908</v>
      </c>
      <c r="O1006">
        <f>[2]HadCRUT4!D1007</f>
        <v>-0.185</v>
      </c>
      <c r="V1006">
        <f t="shared" si="300"/>
        <v>-66.4583333334092</v>
      </c>
      <c r="W1006">
        <f t="shared" si="301"/>
        <v>-31.535</v>
      </c>
      <c r="X1006">
        <f t="shared" si="302"/>
        <v>-31.720000000000002</v>
      </c>
      <c r="Y1006">
        <f t="shared" si="304"/>
        <v>-31.616538461538468</v>
      </c>
      <c r="Z1006">
        <f t="shared" si="305"/>
        <v>-31.883076923076921</v>
      </c>
      <c r="BB1006">
        <f t="shared" si="307"/>
        <v>1936.7916666665915</v>
      </c>
      <c r="BC1006">
        <v>193610</v>
      </c>
      <c r="BD1006">
        <v>2.15</v>
      </c>
      <c r="BE1006">
        <f t="shared" si="306"/>
        <v>0.71666666666666667</v>
      </c>
    </row>
    <row r="1007" spans="1:57">
      <c r="A1007">
        <f t="shared" si="308"/>
        <v>1939</v>
      </c>
      <c r="B1007" t="s">
        <v>7</v>
      </c>
      <c r="C1007">
        <f t="shared" si="303"/>
        <v>1939.6249999999241</v>
      </c>
      <c r="D1007">
        <f>'NOAA-AMO-Raw'!I$84</f>
        <v>0.32200000000000001</v>
      </c>
      <c r="K1007">
        <f t="shared" si="309"/>
        <v>0</v>
      </c>
      <c r="N1007">
        <f>[2]HadCRUT4!C1008</f>
        <v>1933.6249999999241</v>
      </c>
      <c r="O1007">
        <f>[2]HadCRUT4!D1008</f>
        <v>-0.17599999999999999</v>
      </c>
      <c r="V1007">
        <f t="shared" si="300"/>
        <v>-66.375000000075943</v>
      </c>
      <c r="W1007">
        <f t="shared" si="301"/>
        <v>-31.526</v>
      </c>
      <c r="X1007">
        <f t="shared" si="302"/>
        <v>-31.702000000000002</v>
      </c>
      <c r="Y1007">
        <f t="shared" si="304"/>
        <v>-31.607230769230764</v>
      </c>
      <c r="Z1007">
        <f t="shared" si="305"/>
        <v>-31.864461538461534</v>
      </c>
      <c r="BB1007">
        <f t="shared" si="307"/>
        <v>1936.8749999999247</v>
      </c>
      <c r="BC1007">
        <v>193611</v>
      </c>
      <c r="BD1007">
        <v>2.83</v>
      </c>
      <c r="BE1007">
        <f t="shared" si="306"/>
        <v>0.94333333333333336</v>
      </c>
    </row>
    <row r="1008" spans="1:57">
      <c r="A1008">
        <f t="shared" si="308"/>
        <v>1939</v>
      </c>
      <c r="B1008" t="s">
        <v>8</v>
      </c>
      <c r="C1008">
        <f t="shared" si="303"/>
        <v>1939.7083333332573</v>
      </c>
      <c r="D1008">
        <f>'NOAA-AMO-Raw'!J$84</f>
        <v>0.29899999999999999</v>
      </c>
      <c r="K1008">
        <f t="shared" si="309"/>
        <v>0</v>
      </c>
      <c r="N1008">
        <f>[2]HadCRUT4!C1009</f>
        <v>1933.7083333332573</v>
      </c>
      <c r="O1008">
        <f>[2]HadCRUT4!D1009</f>
        <v>-0.23400000000000001</v>
      </c>
      <c r="V1008">
        <f t="shared" si="300"/>
        <v>-66.291666666742685</v>
      </c>
      <c r="W1008">
        <f t="shared" si="301"/>
        <v>-31.584000000000003</v>
      </c>
      <c r="X1008">
        <f t="shared" si="302"/>
        <v>-31.818000000000001</v>
      </c>
      <c r="Y1008">
        <f t="shared" si="304"/>
        <v>-31.612769230769231</v>
      </c>
      <c r="Z1008">
        <f t="shared" si="305"/>
        <v>-31.875538461538458</v>
      </c>
      <c r="BB1008">
        <f t="shared" si="307"/>
        <v>1936.958333333258</v>
      </c>
      <c r="BC1008">
        <v>193612</v>
      </c>
      <c r="BD1008">
        <v>1.52</v>
      </c>
      <c r="BE1008">
        <f t="shared" si="306"/>
        <v>0.50666666666666671</v>
      </c>
    </row>
    <row r="1009" spans="1:57">
      <c r="A1009">
        <f t="shared" si="308"/>
        <v>1939</v>
      </c>
      <c r="B1009" t="s">
        <v>9</v>
      </c>
      <c r="C1009">
        <f t="shared" si="303"/>
        <v>1939.7916666665906</v>
      </c>
      <c r="D1009">
        <f>'NOAA-AMO-Raw'!K$84</f>
        <v>8.9999999999999993E-3</v>
      </c>
      <c r="K1009">
        <f t="shared" si="309"/>
        <v>0</v>
      </c>
      <c r="N1009">
        <f>[2]HadCRUT4!C1010</f>
        <v>1933.7916666665906</v>
      </c>
      <c r="O1009">
        <f>[2]HadCRUT4!D1010</f>
        <v>-0.19500000000000001</v>
      </c>
      <c r="V1009">
        <f t="shared" si="300"/>
        <v>-66.208333333409428</v>
      </c>
      <c r="W1009">
        <f t="shared" si="301"/>
        <v>-31.545000000000002</v>
      </c>
      <c r="X1009">
        <f t="shared" si="302"/>
        <v>-31.740000000000002</v>
      </c>
      <c r="Y1009">
        <f t="shared" si="304"/>
        <v>-31.605538461538458</v>
      </c>
      <c r="Z1009">
        <f t="shared" si="305"/>
        <v>-31.861076923076919</v>
      </c>
      <c r="BB1009">
        <f t="shared" si="307"/>
        <v>1937.0416666665913</v>
      </c>
      <c r="BC1009">
        <v>193701</v>
      </c>
      <c r="BD1009">
        <v>0.06</v>
      </c>
      <c r="BE1009">
        <f t="shared" si="306"/>
        <v>0.02</v>
      </c>
    </row>
    <row r="1010" spans="1:57">
      <c r="A1010">
        <f t="shared" si="308"/>
        <v>1939</v>
      </c>
      <c r="B1010" t="s">
        <v>10</v>
      </c>
      <c r="C1010">
        <f t="shared" si="303"/>
        <v>1939.8749999999238</v>
      </c>
      <c r="D1010">
        <f>'NOAA-AMO-Raw'!L$84</f>
        <v>-0.154</v>
      </c>
      <c r="K1010">
        <f t="shared" si="309"/>
        <v>0</v>
      </c>
      <c r="N1010">
        <f>[2]HadCRUT4!C1011</f>
        <v>1933.8749999999238</v>
      </c>
      <c r="O1010">
        <f>[2]HadCRUT4!D1011</f>
        <v>-0.30599999999999999</v>
      </c>
      <c r="V1010">
        <f t="shared" si="300"/>
        <v>-66.12500000007617</v>
      </c>
      <c r="W1010">
        <f t="shared" si="301"/>
        <v>-31.656000000000002</v>
      </c>
      <c r="X1010">
        <f t="shared" si="302"/>
        <v>-31.962</v>
      </c>
      <c r="Y1010">
        <f t="shared" si="304"/>
        <v>-31.595000000000002</v>
      </c>
      <c r="Z1010">
        <f t="shared" si="305"/>
        <v>-31.84</v>
      </c>
      <c r="BB1010">
        <f t="shared" si="307"/>
        <v>1937.1249999999245</v>
      </c>
      <c r="BC1010">
        <v>193702</v>
      </c>
      <c r="BD1010">
        <v>-0.45</v>
      </c>
      <c r="BE1010">
        <f t="shared" si="306"/>
        <v>-0.15</v>
      </c>
    </row>
    <row r="1011" spans="1:57">
      <c r="A1011">
        <f t="shared" si="308"/>
        <v>1939</v>
      </c>
      <c r="B1011" t="s">
        <v>11</v>
      </c>
      <c r="C1011">
        <f t="shared" si="303"/>
        <v>1939.9583333332571</v>
      </c>
      <c r="D1011">
        <f>'NOAA-AMO-Raw'!M$84</f>
        <v>-8.1000000000000003E-2</v>
      </c>
      <c r="K1011">
        <f t="shared" si="309"/>
        <v>0</v>
      </c>
      <c r="N1011">
        <f>[2]HadCRUT4!C1012</f>
        <v>1933.9583333332571</v>
      </c>
      <c r="O1011">
        <f>[2]HadCRUT4!D1012</f>
        <v>-0.52500000000000002</v>
      </c>
      <c r="V1011">
        <f t="shared" si="300"/>
        <v>-66.041666666742913</v>
      </c>
      <c r="W1011">
        <f t="shared" si="301"/>
        <v>-31.875</v>
      </c>
      <c r="X1011">
        <f t="shared" si="302"/>
        <v>-32.4</v>
      </c>
      <c r="Y1011">
        <f t="shared" si="304"/>
        <v>-31.581846153846154</v>
      </c>
      <c r="Z1011">
        <f t="shared" si="305"/>
        <v>-31.81369230769231</v>
      </c>
      <c r="BB1011">
        <f t="shared" si="307"/>
        <v>1937.2083333332578</v>
      </c>
      <c r="BC1011">
        <v>193703</v>
      </c>
      <c r="BD1011">
        <v>-0.28000000000000003</v>
      </c>
      <c r="BE1011">
        <f t="shared" si="306"/>
        <v>-9.3333333333333338E-2</v>
      </c>
    </row>
    <row r="1012" spans="1:57">
      <c r="A1012">
        <f t="shared" si="308"/>
        <v>1940</v>
      </c>
      <c r="B1012" t="s">
        <v>0</v>
      </c>
      <c r="C1012">
        <f t="shared" si="303"/>
        <v>1940.0416666665903</v>
      </c>
      <c r="D1012">
        <f>'NOAA-AMO-Raw'!B$85</f>
        <v>6.0999999999999999E-2</v>
      </c>
      <c r="K1012">
        <f t="shared" si="309"/>
        <v>0</v>
      </c>
      <c r="N1012">
        <f>[2]HadCRUT4!C1013</f>
        <v>1934.0416666665903</v>
      </c>
      <c r="O1012">
        <f>[2]HadCRUT4!D1013</f>
        <v>-0.216</v>
      </c>
      <c r="V1012">
        <f t="shared" si="300"/>
        <v>-65.958333333409655</v>
      </c>
      <c r="W1012">
        <f t="shared" si="301"/>
        <v>-31.566000000000003</v>
      </c>
      <c r="X1012">
        <f t="shared" si="302"/>
        <v>-31.782</v>
      </c>
      <c r="Y1012">
        <f t="shared" si="304"/>
        <v>-31.566846153846157</v>
      </c>
      <c r="Z1012">
        <f t="shared" si="305"/>
        <v>-31.783692307692313</v>
      </c>
      <c r="BB1012">
        <f t="shared" si="307"/>
        <v>1937.291666666591</v>
      </c>
      <c r="BC1012">
        <v>193704</v>
      </c>
      <c r="BD1012">
        <v>-0.69</v>
      </c>
      <c r="BE1012">
        <f t="shared" si="306"/>
        <v>-0.22999999999999998</v>
      </c>
    </row>
    <row r="1013" spans="1:57">
      <c r="A1013">
        <f t="shared" si="308"/>
        <v>1940</v>
      </c>
      <c r="B1013" t="s">
        <v>1</v>
      </c>
      <c r="C1013">
        <f t="shared" si="303"/>
        <v>1940.1249999999236</v>
      </c>
      <c r="D1013">
        <f>'NOAA-AMO-Raw'!C$85</f>
        <v>-0.19500000000000001</v>
      </c>
      <c r="K1013">
        <f t="shared" si="309"/>
        <v>0</v>
      </c>
      <c r="N1013">
        <f>[2]HadCRUT4!C1014</f>
        <v>1934.1249999999236</v>
      </c>
      <c r="O1013">
        <f>[2]HadCRUT4!D1014</f>
        <v>-0.16300000000000001</v>
      </c>
      <c r="V1013">
        <f t="shared" si="300"/>
        <v>-65.875000000076398</v>
      </c>
      <c r="W1013">
        <f t="shared" si="301"/>
        <v>-31.513000000000002</v>
      </c>
      <c r="X1013">
        <f t="shared" si="302"/>
        <v>-31.676000000000002</v>
      </c>
      <c r="Y1013">
        <f t="shared" si="304"/>
        <v>-31.557153846153849</v>
      </c>
      <c r="Z1013">
        <f t="shared" si="305"/>
        <v>-31.7643076923077</v>
      </c>
      <c r="BB1013">
        <f t="shared" si="307"/>
        <v>1937.3749999999243</v>
      </c>
      <c r="BC1013">
        <v>193705</v>
      </c>
      <c r="BD1013">
        <v>-0.39</v>
      </c>
      <c r="BE1013">
        <f t="shared" si="306"/>
        <v>-0.13</v>
      </c>
    </row>
    <row r="1014" spans="1:57">
      <c r="A1014">
        <f t="shared" si="308"/>
        <v>1940</v>
      </c>
      <c r="B1014" t="s">
        <v>2</v>
      </c>
      <c r="C1014">
        <f t="shared" si="303"/>
        <v>1940.2083333332569</v>
      </c>
      <c r="D1014">
        <f>'NOAA-AMO-Raw'!D$85</f>
        <v>-0.14499999999999999</v>
      </c>
      <c r="K1014">
        <f t="shared" si="309"/>
        <v>0</v>
      </c>
      <c r="N1014">
        <f>[2]HadCRUT4!C1015</f>
        <v>1934.2083333332569</v>
      </c>
      <c r="O1014">
        <f>[2]HadCRUT4!D1015</f>
        <v>-0.38800000000000001</v>
      </c>
      <c r="V1014">
        <f t="shared" si="300"/>
        <v>-65.79166666674314</v>
      </c>
      <c r="W1014">
        <f t="shared" si="301"/>
        <v>-31.738000000000003</v>
      </c>
      <c r="X1014">
        <f t="shared" si="302"/>
        <v>-32.126000000000005</v>
      </c>
      <c r="Y1014">
        <f t="shared" si="304"/>
        <v>-31.551076923076927</v>
      </c>
      <c r="Z1014">
        <f t="shared" si="305"/>
        <v>-31.752153846153853</v>
      </c>
      <c r="BB1014">
        <f t="shared" si="307"/>
        <v>1937.4583333332575</v>
      </c>
      <c r="BC1014">
        <v>193706</v>
      </c>
      <c r="BD1014">
        <v>1.1599999999999999</v>
      </c>
      <c r="BE1014">
        <f t="shared" si="306"/>
        <v>0.38666666666666666</v>
      </c>
    </row>
    <row r="1015" spans="1:57">
      <c r="A1015">
        <f t="shared" si="308"/>
        <v>1940</v>
      </c>
      <c r="B1015" t="s">
        <v>3</v>
      </c>
      <c r="C1015">
        <f t="shared" si="303"/>
        <v>1940.2916666665901</v>
      </c>
      <c r="D1015">
        <f>'NOAA-AMO-Raw'!E$85</f>
        <v>-3.3000000000000002E-2</v>
      </c>
      <c r="K1015">
        <f t="shared" si="309"/>
        <v>0</v>
      </c>
      <c r="N1015">
        <f>[2]HadCRUT4!C1016</f>
        <v>1934.2916666665901</v>
      </c>
      <c r="O1015">
        <f>[2]HadCRUT4!D1016</f>
        <v>-0.246</v>
      </c>
      <c r="V1015">
        <f t="shared" si="300"/>
        <v>-65.708333333409882</v>
      </c>
      <c r="W1015">
        <f t="shared" si="301"/>
        <v>-31.596</v>
      </c>
      <c r="X1015">
        <f t="shared" si="302"/>
        <v>-31.842000000000002</v>
      </c>
      <c r="Y1015">
        <f t="shared" si="304"/>
        <v>-31.539615384615388</v>
      </c>
      <c r="Z1015">
        <f t="shared" si="305"/>
        <v>-31.729230769230771</v>
      </c>
      <c r="BB1015">
        <f t="shared" si="307"/>
        <v>1937.5416666665908</v>
      </c>
      <c r="BC1015">
        <v>193707</v>
      </c>
      <c r="BD1015">
        <v>-0.32</v>
      </c>
      <c r="BE1015">
        <f t="shared" si="306"/>
        <v>-0.10666666666666667</v>
      </c>
    </row>
    <row r="1016" spans="1:57">
      <c r="A1016">
        <f t="shared" si="308"/>
        <v>1940</v>
      </c>
      <c r="B1016" t="s">
        <v>4</v>
      </c>
      <c r="C1016">
        <f t="shared" si="303"/>
        <v>1940.3749999999234</v>
      </c>
      <c r="D1016">
        <f>'NOAA-AMO-Raw'!F$85</f>
        <v>1E-3</v>
      </c>
      <c r="K1016">
        <f t="shared" si="309"/>
        <v>0</v>
      </c>
      <c r="N1016">
        <f>[2]HadCRUT4!C1017</f>
        <v>1934.3749999999234</v>
      </c>
      <c r="O1016">
        <f>[2]HadCRUT4!D1017</f>
        <v>-7.9000000000000001E-2</v>
      </c>
      <c r="V1016">
        <f t="shared" si="300"/>
        <v>-65.625000000076625</v>
      </c>
      <c r="W1016">
        <f t="shared" si="301"/>
        <v>-31.429000000000002</v>
      </c>
      <c r="X1016">
        <f t="shared" si="302"/>
        <v>-31.508000000000003</v>
      </c>
      <c r="Y1016">
        <f t="shared" si="304"/>
        <v>-31.52269230769231</v>
      </c>
      <c r="Z1016">
        <f t="shared" si="305"/>
        <v>-31.695384615384619</v>
      </c>
      <c r="BB1016">
        <f t="shared" si="307"/>
        <v>1937.6249999999241</v>
      </c>
      <c r="BC1016">
        <v>193708</v>
      </c>
      <c r="BD1016">
        <v>-0.98</v>
      </c>
      <c r="BE1016">
        <f t="shared" si="306"/>
        <v>-0.32666666666666666</v>
      </c>
    </row>
    <row r="1017" spans="1:57">
      <c r="A1017">
        <f t="shared" si="308"/>
        <v>1940</v>
      </c>
      <c r="B1017" t="s">
        <v>5</v>
      </c>
      <c r="C1017">
        <f t="shared" si="303"/>
        <v>1940.4583333332566</v>
      </c>
      <c r="D1017">
        <f>'NOAA-AMO-Raw'!G$85</f>
        <v>1.2999999999999999E-2</v>
      </c>
      <c r="K1017">
        <f t="shared" si="309"/>
        <v>0</v>
      </c>
      <c r="N1017">
        <f>[2]HadCRUT4!C1018</f>
        <v>1934.4583333332566</v>
      </c>
      <c r="O1017">
        <f>[2]HadCRUT4!D1018</f>
        <v>-4.1000000000000002E-2</v>
      </c>
      <c r="V1017">
        <f t="shared" si="300"/>
        <v>-65.541666666743367</v>
      </c>
      <c r="W1017">
        <f t="shared" si="301"/>
        <v>-31.391000000000002</v>
      </c>
      <c r="X1017">
        <f t="shared" si="302"/>
        <v>-31.432000000000002</v>
      </c>
      <c r="Y1017">
        <f t="shared" si="304"/>
        <v>-31.509384615384615</v>
      </c>
      <c r="Z1017">
        <f t="shared" si="305"/>
        <v>-31.668769230769229</v>
      </c>
      <c r="BB1017">
        <f t="shared" si="307"/>
        <v>1937.7083333332573</v>
      </c>
      <c r="BC1017">
        <v>193709</v>
      </c>
      <c r="BD1017">
        <v>0.01</v>
      </c>
      <c r="BE1017">
        <f t="shared" si="306"/>
        <v>3.3333333333333335E-3</v>
      </c>
    </row>
    <row r="1018" spans="1:57">
      <c r="A1018">
        <f t="shared" si="308"/>
        <v>1940</v>
      </c>
      <c r="B1018" t="s">
        <v>6</v>
      </c>
      <c r="C1018">
        <f t="shared" si="303"/>
        <v>1940.5416666665899</v>
      </c>
      <c r="D1018">
        <f>'NOAA-AMO-Raw'!H$85</f>
        <v>9.5000000000000001E-2</v>
      </c>
      <c r="K1018">
        <f t="shared" si="309"/>
        <v>0</v>
      </c>
      <c r="N1018">
        <f>[2]HadCRUT4!C1019</f>
        <v>1934.5416666665899</v>
      </c>
      <c r="O1018">
        <f>[2]HadCRUT4!D1019</f>
        <v>-6.5000000000000002E-2</v>
      </c>
      <c r="V1018">
        <f t="shared" si="300"/>
        <v>-65.45833333341011</v>
      </c>
      <c r="W1018">
        <f t="shared" si="301"/>
        <v>-31.415000000000003</v>
      </c>
      <c r="X1018">
        <f t="shared" si="302"/>
        <v>-31.48</v>
      </c>
      <c r="Y1018">
        <f t="shared" si="304"/>
        <v>-31.486307692307694</v>
      </c>
      <c r="Z1018">
        <f t="shared" si="305"/>
        <v>-31.622615384615379</v>
      </c>
      <c r="BB1018">
        <f t="shared" si="307"/>
        <v>1937.7916666665906</v>
      </c>
      <c r="BC1018">
        <v>193710</v>
      </c>
      <c r="BD1018">
        <v>0.52</v>
      </c>
      <c r="BE1018">
        <f t="shared" si="306"/>
        <v>0.17333333333333334</v>
      </c>
    </row>
    <row r="1019" spans="1:57">
      <c r="A1019">
        <f t="shared" si="308"/>
        <v>1940</v>
      </c>
      <c r="B1019" t="s">
        <v>7</v>
      </c>
      <c r="C1019">
        <f t="shared" si="303"/>
        <v>1940.6249999999231</v>
      </c>
      <c r="D1019">
        <f>'NOAA-AMO-Raw'!I$85</f>
        <v>0.104</v>
      </c>
      <c r="K1019">
        <f t="shared" si="309"/>
        <v>0</v>
      </c>
      <c r="N1019">
        <f>[2]HadCRUT4!C1020</f>
        <v>1934.6249999999231</v>
      </c>
      <c r="O1019">
        <f>[2]HadCRUT4!D1020</f>
        <v>-5.8999999999999997E-2</v>
      </c>
      <c r="V1019">
        <f t="shared" si="300"/>
        <v>-65.375000000076852</v>
      </c>
      <c r="W1019">
        <f t="shared" si="301"/>
        <v>-31.409000000000002</v>
      </c>
      <c r="X1019">
        <f t="shared" si="302"/>
        <v>-31.468</v>
      </c>
      <c r="Y1019">
        <f t="shared" si="304"/>
        <v>-31.461692307692303</v>
      </c>
      <c r="Z1019">
        <f t="shared" si="305"/>
        <v>-31.573384615384615</v>
      </c>
      <c r="BB1019">
        <f t="shared" si="307"/>
        <v>1937.8749999999238</v>
      </c>
      <c r="BC1019">
        <v>193711</v>
      </c>
      <c r="BD1019">
        <v>0.97</v>
      </c>
      <c r="BE1019">
        <f t="shared" si="306"/>
        <v>0.32333333333333331</v>
      </c>
    </row>
    <row r="1020" spans="1:57">
      <c r="A1020">
        <f t="shared" si="308"/>
        <v>1940</v>
      </c>
      <c r="B1020" t="s">
        <v>8</v>
      </c>
      <c r="C1020">
        <f t="shared" si="303"/>
        <v>1940.7083333332564</v>
      </c>
      <c r="D1020">
        <f>'NOAA-AMO-Raw'!J$85</f>
        <v>2.4E-2</v>
      </c>
      <c r="K1020">
        <f t="shared" si="309"/>
        <v>0</v>
      </c>
      <c r="N1020">
        <f>[2]HadCRUT4!C1021</f>
        <v>1934.7083333332564</v>
      </c>
      <c r="O1020">
        <f>[2]HadCRUT4!D1021</f>
        <v>-9.7000000000000003E-2</v>
      </c>
      <c r="V1020">
        <f t="shared" si="300"/>
        <v>-65.291666666743595</v>
      </c>
      <c r="W1020">
        <f t="shared" si="301"/>
        <v>-31.447000000000003</v>
      </c>
      <c r="X1020">
        <f t="shared" si="302"/>
        <v>-31.544</v>
      </c>
      <c r="Y1020">
        <f t="shared" si="304"/>
        <v>-31.466461538461537</v>
      </c>
      <c r="Z1020">
        <f t="shared" si="305"/>
        <v>-31.58292307692308</v>
      </c>
      <c r="BB1020">
        <f t="shared" si="307"/>
        <v>1937.9583333332571</v>
      </c>
      <c r="BC1020">
        <v>193712</v>
      </c>
      <c r="BD1020">
        <v>1.06</v>
      </c>
      <c r="BE1020">
        <f t="shared" si="306"/>
        <v>0.35333333333333333</v>
      </c>
    </row>
    <row r="1021" spans="1:57">
      <c r="A1021">
        <f t="shared" si="308"/>
        <v>1940</v>
      </c>
      <c r="B1021" t="s">
        <v>9</v>
      </c>
      <c r="C1021">
        <f t="shared" si="303"/>
        <v>1940.7916666665897</v>
      </c>
      <c r="D1021">
        <f>'NOAA-AMO-Raw'!K$85</f>
        <v>-0.05</v>
      </c>
      <c r="K1021">
        <f t="shared" si="309"/>
        <v>0</v>
      </c>
      <c r="N1021">
        <f>[2]HadCRUT4!C1022</f>
        <v>1934.7916666665897</v>
      </c>
      <c r="O1021">
        <f>[2]HadCRUT4!D1022</f>
        <v>-8.5000000000000006E-2</v>
      </c>
      <c r="V1021">
        <f t="shared" si="300"/>
        <v>-65.208333333410337</v>
      </c>
      <c r="W1021">
        <f t="shared" si="301"/>
        <v>-31.435000000000002</v>
      </c>
      <c r="X1021">
        <f t="shared" si="302"/>
        <v>-31.520000000000003</v>
      </c>
      <c r="Y1021">
        <f t="shared" si="304"/>
        <v>-31.456923076923072</v>
      </c>
      <c r="Z1021">
        <f t="shared" si="305"/>
        <v>-31.563846153846157</v>
      </c>
      <c r="BB1021">
        <f t="shared" si="307"/>
        <v>1938.0416666665903</v>
      </c>
      <c r="BC1021">
        <v>193801</v>
      </c>
      <c r="BD1021">
        <v>1.53</v>
      </c>
      <c r="BE1021">
        <f t="shared" si="306"/>
        <v>0.51</v>
      </c>
    </row>
    <row r="1022" spans="1:57">
      <c r="A1022">
        <f t="shared" si="308"/>
        <v>1940</v>
      </c>
      <c r="B1022" t="s">
        <v>10</v>
      </c>
      <c r="C1022">
        <f t="shared" si="303"/>
        <v>1940.8749999999229</v>
      </c>
      <c r="D1022">
        <f>'NOAA-AMO-Raw'!L$85</f>
        <v>-0.13300000000000001</v>
      </c>
      <c r="K1022">
        <f t="shared" si="309"/>
        <v>0</v>
      </c>
      <c r="N1022">
        <f>[2]HadCRUT4!C1023</f>
        <v>1934.8749999999229</v>
      </c>
      <c r="O1022">
        <f>[2]HadCRUT4!D1023</f>
        <v>2.5000000000000001E-2</v>
      </c>
      <c r="V1022">
        <f t="shared" si="300"/>
        <v>-65.12500000007708</v>
      </c>
      <c r="W1022">
        <f t="shared" si="301"/>
        <v>-31.325000000000003</v>
      </c>
      <c r="X1022">
        <f t="shared" si="302"/>
        <v>-31.3</v>
      </c>
      <c r="Y1022">
        <f t="shared" si="304"/>
        <v>-31.456538461538457</v>
      </c>
      <c r="Z1022">
        <f t="shared" si="305"/>
        <v>-31.563076923076927</v>
      </c>
      <c r="BB1022">
        <f t="shared" si="307"/>
        <v>1938.1249999999236</v>
      </c>
      <c r="BC1022">
        <v>193802</v>
      </c>
      <c r="BD1022">
        <v>0.28000000000000003</v>
      </c>
      <c r="BE1022">
        <f t="shared" si="306"/>
        <v>9.3333333333333338E-2</v>
      </c>
    </row>
    <row r="1023" spans="1:57">
      <c r="A1023">
        <f t="shared" si="308"/>
        <v>1940</v>
      </c>
      <c r="B1023" t="s">
        <v>11</v>
      </c>
      <c r="C1023">
        <f t="shared" si="303"/>
        <v>1940.9583333332562</v>
      </c>
      <c r="D1023">
        <f>'NOAA-AMO-Raw'!M$85</f>
        <v>-0.13900000000000001</v>
      </c>
      <c r="K1023">
        <f t="shared" si="309"/>
        <v>0</v>
      </c>
      <c r="N1023">
        <f>[2]HadCRUT4!C1024</f>
        <v>1934.9583333332562</v>
      </c>
      <c r="O1023">
        <f>[2]HadCRUT4!D1024</f>
        <v>-0.13300000000000001</v>
      </c>
      <c r="V1023">
        <f t="shared" si="300"/>
        <v>-65.041666666743822</v>
      </c>
      <c r="W1023">
        <f t="shared" si="301"/>
        <v>-31.483000000000001</v>
      </c>
      <c r="X1023">
        <f t="shared" si="302"/>
        <v>-31.616</v>
      </c>
      <c r="Y1023">
        <f t="shared" si="304"/>
        <v>-31.464692307692307</v>
      </c>
      <c r="Z1023">
        <f t="shared" si="305"/>
        <v>-31.579384615384619</v>
      </c>
      <c r="BB1023">
        <f t="shared" si="307"/>
        <v>1938.2083333332569</v>
      </c>
      <c r="BC1023">
        <v>193803</v>
      </c>
      <c r="BD1023">
        <v>-0.45</v>
      </c>
      <c r="BE1023">
        <f t="shared" si="306"/>
        <v>-0.15</v>
      </c>
    </row>
    <row r="1024" spans="1:57">
      <c r="A1024">
        <f t="shared" si="308"/>
        <v>1941</v>
      </c>
      <c r="B1024" t="s">
        <v>0</v>
      </c>
      <c r="C1024">
        <f t="shared" si="303"/>
        <v>1941.0416666665894</v>
      </c>
      <c r="D1024">
        <f>'NOAA-AMO-Raw'!B$86</f>
        <v>-6.3E-2</v>
      </c>
      <c r="K1024">
        <f t="shared" si="309"/>
        <v>0</v>
      </c>
      <c r="N1024">
        <f>[2]HadCRUT4!C1025</f>
        <v>1935.0416666665894</v>
      </c>
      <c r="O1024">
        <f>[2]HadCRUT4!D1025</f>
        <v>-0.22500000000000001</v>
      </c>
      <c r="V1024">
        <f t="shared" si="300"/>
        <v>-64.958333333410565</v>
      </c>
      <c r="W1024">
        <f t="shared" si="301"/>
        <v>-31.575000000000003</v>
      </c>
      <c r="X1024">
        <f t="shared" si="302"/>
        <v>-31.8</v>
      </c>
      <c r="Y1024">
        <f t="shared" si="304"/>
        <v>-31.472384615384616</v>
      </c>
      <c r="Z1024">
        <f t="shared" si="305"/>
        <v>-31.594769230769234</v>
      </c>
      <c r="BB1024">
        <f t="shared" si="307"/>
        <v>1938.2916666665901</v>
      </c>
      <c r="BC1024">
        <v>193804</v>
      </c>
      <c r="BD1024">
        <v>-0.22</v>
      </c>
      <c r="BE1024">
        <f t="shared" si="306"/>
        <v>-7.3333333333333334E-2</v>
      </c>
    </row>
    <row r="1025" spans="1:57">
      <c r="A1025">
        <f t="shared" si="308"/>
        <v>1941</v>
      </c>
      <c r="B1025" t="s">
        <v>1</v>
      </c>
      <c r="C1025">
        <f t="shared" si="303"/>
        <v>1941.1249999999227</v>
      </c>
      <c r="D1025">
        <f>'NOAA-AMO-Raw'!C$86</f>
        <v>9.4E-2</v>
      </c>
      <c r="K1025">
        <f t="shared" si="309"/>
        <v>0</v>
      </c>
      <c r="N1025">
        <f>[2]HadCRUT4!C1026</f>
        <v>1935.1249999999227</v>
      </c>
      <c r="O1025">
        <f>[2]HadCRUT4!D1026</f>
        <v>0.104</v>
      </c>
      <c r="V1025">
        <f t="shared" si="300"/>
        <v>-64.875000000077307</v>
      </c>
      <c r="W1025">
        <f t="shared" si="301"/>
        <v>-31.246000000000002</v>
      </c>
      <c r="X1025">
        <f t="shared" si="302"/>
        <v>-31.142000000000003</v>
      </c>
      <c r="Y1025">
        <f t="shared" si="304"/>
        <v>-31.479076923076928</v>
      </c>
      <c r="Z1025">
        <f t="shared" si="305"/>
        <v>-31.608153846153851</v>
      </c>
      <c r="BB1025">
        <f t="shared" si="307"/>
        <v>1938.3749999999234</v>
      </c>
      <c r="BC1025">
        <v>193805</v>
      </c>
      <c r="BD1025">
        <v>-0.59</v>
      </c>
      <c r="BE1025">
        <f t="shared" si="306"/>
        <v>-0.19666666666666666</v>
      </c>
    </row>
    <row r="1026" spans="1:57">
      <c r="A1026">
        <f t="shared" si="308"/>
        <v>1941</v>
      </c>
      <c r="B1026" t="s">
        <v>2</v>
      </c>
      <c r="C1026">
        <f t="shared" si="303"/>
        <v>1941.208333333256</v>
      </c>
      <c r="D1026">
        <f>'NOAA-AMO-Raw'!D$86</f>
        <v>0.13100000000000001</v>
      </c>
      <c r="K1026">
        <f t="shared" si="309"/>
        <v>0</v>
      </c>
      <c r="N1026">
        <f>[2]HadCRUT4!C1027</f>
        <v>1935.208333333256</v>
      </c>
      <c r="O1026">
        <f>[2]HadCRUT4!D1027</f>
        <v>-0.22500000000000001</v>
      </c>
      <c r="V1026">
        <f t="shared" si="300"/>
        <v>-64.79166666674405</v>
      </c>
      <c r="W1026">
        <f t="shared" si="301"/>
        <v>-31.575000000000003</v>
      </c>
      <c r="X1026">
        <f t="shared" si="302"/>
        <v>-31.8</v>
      </c>
      <c r="Y1026">
        <f t="shared" si="304"/>
        <v>-31.485230769230768</v>
      </c>
      <c r="Z1026">
        <f t="shared" si="305"/>
        <v>-31.620461538461541</v>
      </c>
      <c r="BB1026">
        <f t="shared" si="307"/>
        <v>1938.4583333332566</v>
      </c>
      <c r="BC1026">
        <v>193806</v>
      </c>
      <c r="BD1026">
        <v>-0.62</v>
      </c>
      <c r="BE1026">
        <f t="shared" si="306"/>
        <v>-0.20666666666666667</v>
      </c>
    </row>
    <row r="1027" spans="1:57">
      <c r="A1027">
        <f t="shared" si="308"/>
        <v>1941</v>
      </c>
      <c r="B1027" t="s">
        <v>3</v>
      </c>
      <c r="C1027">
        <f t="shared" si="303"/>
        <v>1941.2916666665892</v>
      </c>
      <c r="D1027">
        <f>'NOAA-AMO-Raw'!E$86</f>
        <v>6.3E-2</v>
      </c>
      <c r="K1027">
        <f t="shared" si="309"/>
        <v>0</v>
      </c>
      <c r="N1027">
        <f>[2]HadCRUT4!C1028</f>
        <v>1935.2916666665892</v>
      </c>
      <c r="O1027">
        <f>[2]HadCRUT4!D1028</f>
        <v>-0.26400000000000001</v>
      </c>
      <c r="V1027">
        <f t="shared" si="300"/>
        <v>-64.708333333410792</v>
      </c>
      <c r="W1027">
        <f t="shared" si="301"/>
        <v>-31.614000000000001</v>
      </c>
      <c r="X1027">
        <f t="shared" si="302"/>
        <v>-31.878</v>
      </c>
      <c r="Y1027">
        <f t="shared" si="304"/>
        <v>-31.483461538461537</v>
      </c>
      <c r="Z1027">
        <f t="shared" si="305"/>
        <v>-31.616923076923079</v>
      </c>
      <c r="BB1027">
        <f t="shared" si="307"/>
        <v>1938.5416666665899</v>
      </c>
      <c r="BC1027">
        <v>193807</v>
      </c>
      <c r="BD1027">
        <v>-0.63</v>
      </c>
      <c r="BE1027">
        <f t="shared" si="306"/>
        <v>-0.21</v>
      </c>
    </row>
    <row r="1028" spans="1:57">
      <c r="A1028">
        <f t="shared" si="308"/>
        <v>1941</v>
      </c>
      <c r="B1028" t="s">
        <v>4</v>
      </c>
      <c r="C1028">
        <f t="shared" si="303"/>
        <v>1941.3749999999225</v>
      </c>
      <c r="D1028">
        <f>'NOAA-AMO-Raw'!F$86</f>
        <v>3.5999999999999997E-2</v>
      </c>
      <c r="K1028">
        <f t="shared" si="309"/>
        <v>0</v>
      </c>
      <c r="N1028">
        <f>[2]HadCRUT4!C1029</f>
        <v>1935.3749999999225</v>
      </c>
      <c r="O1028">
        <f>[2]HadCRUT4!D1029</f>
        <v>-0.24099999999999999</v>
      </c>
      <c r="V1028">
        <f t="shared" ref="V1028:V1091" si="310">N1028-2000</f>
        <v>-64.625000000077534</v>
      </c>
      <c r="W1028">
        <f t="shared" ref="W1028:W1091" si="311">O1028-31.35</f>
        <v>-31.591000000000001</v>
      </c>
      <c r="X1028">
        <f t="shared" ref="X1028:X1091" si="312">O1028*2-31.35</f>
        <v>-31.832000000000001</v>
      </c>
      <c r="Y1028">
        <f t="shared" si="304"/>
        <v>-31.499461538461535</v>
      </c>
      <c r="Z1028">
        <f t="shared" si="305"/>
        <v>-31.648923076923072</v>
      </c>
      <c r="BB1028">
        <f t="shared" si="307"/>
        <v>1938.6249999999231</v>
      </c>
      <c r="BC1028">
        <v>193808</v>
      </c>
      <c r="BD1028">
        <v>-0.56999999999999995</v>
      </c>
      <c r="BE1028">
        <f t="shared" si="306"/>
        <v>-0.18999999999999997</v>
      </c>
    </row>
    <row r="1029" spans="1:57">
      <c r="A1029">
        <f t="shared" si="308"/>
        <v>1941</v>
      </c>
      <c r="B1029" t="s">
        <v>5</v>
      </c>
      <c r="C1029">
        <f t="shared" ref="C1029:C1092" si="313">C1028+1/12</f>
        <v>1941.4583333332557</v>
      </c>
      <c r="D1029">
        <f>'NOAA-AMO-Raw'!G$86</f>
        <v>-0.02</v>
      </c>
      <c r="K1029">
        <f t="shared" si="309"/>
        <v>0</v>
      </c>
      <c r="N1029">
        <f>[2]HadCRUT4!C1030</f>
        <v>1935.4583333332557</v>
      </c>
      <c r="O1029">
        <f>[2]HadCRUT4!D1030</f>
        <v>-0.185</v>
      </c>
      <c r="V1029">
        <f t="shared" si="310"/>
        <v>-64.541666666744277</v>
      </c>
      <c r="W1029">
        <f t="shared" si="311"/>
        <v>-31.535</v>
      </c>
      <c r="X1029">
        <f t="shared" si="312"/>
        <v>-31.720000000000002</v>
      </c>
      <c r="Y1029">
        <f t="shared" si="304"/>
        <v>-31.52130769230769</v>
      </c>
      <c r="Z1029">
        <f t="shared" si="305"/>
        <v>-31.692615384615383</v>
      </c>
      <c r="BB1029">
        <f t="shared" si="307"/>
        <v>1938.7083333332564</v>
      </c>
      <c r="BC1029">
        <v>193809</v>
      </c>
      <c r="BD1029">
        <v>-0.26</v>
      </c>
      <c r="BE1029">
        <f t="shared" si="306"/>
        <v>-8.666666666666667E-2</v>
      </c>
    </row>
    <row r="1030" spans="1:57">
      <c r="A1030">
        <f t="shared" si="308"/>
        <v>1941</v>
      </c>
      <c r="B1030" t="s">
        <v>6</v>
      </c>
      <c r="C1030">
        <f t="shared" si="313"/>
        <v>1941.541666666589</v>
      </c>
      <c r="D1030">
        <f>'NOAA-AMO-Raw'!H$86</f>
        <v>8.6999999999999994E-2</v>
      </c>
      <c r="K1030">
        <f t="shared" si="309"/>
        <v>0</v>
      </c>
      <c r="N1030">
        <f>[2]HadCRUT4!C1031</f>
        <v>1935.541666666589</v>
      </c>
      <c r="O1030">
        <f>[2]HadCRUT4!D1031</f>
        <v>-0.14099999999999999</v>
      </c>
      <c r="V1030">
        <f t="shared" si="310"/>
        <v>-64.458333333411019</v>
      </c>
      <c r="W1030">
        <f t="shared" si="311"/>
        <v>-31.491</v>
      </c>
      <c r="X1030">
        <f t="shared" si="312"/>
        <v>-31.632000000000001</v>
      </c>
      <c r="Y1030">
        <f t="shared" si="304"/>
        <v>-31.533999999999995</v>
      </c>
      <c r="Z1030">
        <f t="shared" si="305"/>
        <v>-31.718</v>
      </c>
      <c r="BB1030">
        <f t="shared" si="307"/>
        <v>1938.7916666665897</v>
      </c>
      <c r="BC1030">
        <v>193810</v>
      </c>
      <c r="BD1030">
        <v>0.78</v>
      </c>
      <c r="BE1030">
        <f t="shared" si="306"/>
        <v>0.26</v>
      </c>
    </row>
    <row r="1031" spans="1:57">
      <c r="A1031">
        <f t="shared" si="308"/>
        <v>1941</v>
      </c>
      <c r="B1031" t="s">
        <v>7</v>
      </c>
      <c r="C1031">
        <f t="shared" si="313"/>
        <v>1941.6249999999222</v>
      </c>
      <c r="D1031">
        <f>'NOAA-AMO-Raw'!I$86</f>
        <v>0.27800000000000002</v>
      </c>
      <c r="K1031">
        <f t="shared" si="309"/>
        <v>0</v>
      </c>
      <c r="N1031">
        <f>[2]HadCRUT4!C1032</f>
        <v>1935.6249999999222</v>
      </c>
      <c r="O1031">
        <f>[2]HadCRUT4!D1032</f>
        <v>-0.152</v>
      </c>
      <c r="V1031">
        <f t="shared" si="310"/>
        <v>-64.375000000077762</v>
      </c>
      <c r="W1031">
        <f t="shared" si="311"/>
        <v>-31.502000000000002</v>
      </c>
      <c r="X1031">
        <f t="shared" si="312"/>
        <v>-31.654</v>
      </c>
      <c r="Y1031">
        <f t="shared" si="304"/>
        <v>-31.544076923076926</v>
      </c>
      <c r="Z1031">
        <f t="shared" si="305"/>
        <v>-31.738153846153846</v>
      </c>
      <c r="BB1031">
        <f t="shared" si="307"/>
        <v>1938.8749999999229</v>
      </c>
      <c r="BC1031">
        <v>193811</v>
      </c>
      <c r="BD1031">
        <v>0.04</v>
      </c>
      <c r="BE1031">
        <f t="shared" si="306"/>
        <v>1.3333333333333334E-2</v>
      </c>
    </row>
    <row r="1032" spans="1:57">
      <c r="A1032">
        <f t="shared" si="308"/>
        <v>1941</v>
      </c>
      <c r="B1032" t="s">
        <v>8</v>
      </c>
      <c r="C1032">
        <f t="shared" si="313"/>
        <v>1941.7083333332555</v>
      </c>
      <c r="D1032">
        <f>'NOAA-AMO-Raw'!J$86</f>
        <v>0.30399999999999999</v>
      </c>
      <c r="K1032">
        <f t="shared" si="309"/>
        <v>0</v>
      </c>
      <c r="N1032">
        <f>[2]HadCRUT4!C1033</f>
        <v>1935.7083333332555</v>
      </c>
      <c r="O1032">
        <f>[2]HadCRUT4!D1033</f>
        <v>-0.13900000000000001</v>
      </c>
      <c r="V1032">
        <f t="shared" si="310"/>
        <v>-64.291666666744504</v>
      </c>
      <c r="W1032">
        <f t="shared" si="311"/>
        <v>-31.489000000000001</v>
      </c>
      <c r="X1032">
        <f t="shared" si="312"/>
        <v>-31.628</v>
      </c>
      <c r="Y1032">
        <f t="shared" si="304"/>
        <v>-31.574769230769235</v>
      </c>
      <c r="Z1032">
        <f t="shared" si="305"/>
        <v>-31.799538461538461</v>
      </c>
      <c r="BB1032">
        <f t="shared" si="307"/>
        <v>1938.9583333332562</v>
      </c>
      <c r="BC1032">
        <v>193812</v>
      </c>
      <c r="BD1032">
        <v>1.1399999999999999</v>
      </c>
      <c r="BE1032">
        <f t="shared" si="306"/>
        <v>0.37999999999999995</v>
      </c>
    </row>
    <row r="1033" spans="1:57">
      <c r="A1033">
        <f t="shared" si="308"/>
        <v>1941</v>
      </c>
      <c r="B1033" t="s">
        <v>9</v>
      </c>
      <c r="C1033">
        <f t="shared" si="313"/>
        <v>1941.7916666665888</v>
      </c>
      <c r="D1033">
        <f>'NOAA-AMO-Raw'!K$86</f>
        <v>0.41499999999999998</v>
      </c>
      <c r="K1033">
        <f t="shared" si="309"/>
        <v>0</v>
      </c>
      <c r="N1033">
        <f>[2]HadCRUT4!C1034</f>
        <v>1935.7916666665888</v>
      </c>
      <c r="O1033">
        <f>[2]HadCRUT4!D1034</f>
        <v>-7.3999999999999996E-2</v>
      </c>
      <c r="V1033">
        <f t="shared" si="310"/>
        <v>-64.208333333411247</v>
      </c>
      <c r="W1033">
        <f t="shared" si="311"/>
        <v>-31.424000000000003</v>
      </c>
      <c r="X1033">
        <f t="shared" si="312"/>
        <v>-31.498000000000001</v>
      </c>
      <c r="Y1033">
        <f t="shared" si="304"/>
        <v>-31.572923076923079</v>
      </c>
      <c r="Z1033">
        <f t="shared" si="305"/>
        <v>-31.79584615384616</v>
      </c>
      <c r="BB1033">
        <f t="shared" si="307"/>
        <v>1939.0416666665894</v>
      </c>
      <c r="BC1033">
        <v>193901</v>
      </c>
      <c r="BD1033">
        <v>1.17</v>
      </c>
      <c r="BE1033">
        <f t="shared" si="306"/>
        <v>0.38999999999999996</v>
      </c>
    </row>
    <row r="1034" spans="1:57">
      <c r="A1034">
        <f t="shared" si="308"/>
        <v>1941</v>
      </c>
      <c r="B1034" t="s">
        <v>10</v>
      </c>
      <c r="C1034">
        <f t="shared" si="313"/>
        <v>1941.874999999922</v>
      </c>
      <c r="D1034">
        <f>'NOAA-AMO-Raw'!L$86</f>
        <v>0.39200000000000002</v>
      </c>
      <c r="K1034">
        <f t="shared" si="309"/>
        <v>0</v>
      </c>
      <c r="N1034">
        <f>[2]HadCRUT4!C1035</f>
        <v>1935.874999999922</v>
      </c>
      <c r="O1034">
        <f>[2]HadCRUT4!D1035</f>
        <v>-0.29299999999999998</v>
      </c>
      <c r="V1034">
        <f t="shared" si="310"/>
        <v>-64.125000000077989</v>
      </c>
      <c r="W1034">
        <f t="shared" si="311"/>
        <v>-31.643000000000001</v>
      </c>
      <c r="X1034">
        <f t="shared" si="312"/>
        <v>-31.936</v>
      </c>
      <c r="Y1034">
        <f t="shared" ref="Y1034:Y1097" si="314">AVERAGE(W1028:W1040)</f>
        <v>-31.564076923076925</v>
      </c>
      <c r="Z1034">
        <f t="shared" ref="Z1034:Z1097" si="315">AVERAGE(X1028:X1040)</f>
        <v>-31.778153846153849</v>
      </c>
      <c r="BB1034">
        <f t="shared" si="307"/>
        <v>1939.1249999999227</v>
      </c>
      <c r="BC1034">
        <v>193902</v>
      </c>
      <c r="BD1034">
        <v>-0.1</v>
      </c>
      <c r="BE1034">
        <f t="shared" si="306"/>
        <v>-3.3333333333333333E-2</v>
      </c>
    </row>
    <row r="1035" spans="1:57">
      <c r="A1035">
        <f t="shared" si="308"/>
        <v>1941</v>
      </c>
      <c r="B1035" t="s">
        <v>11</v>
      </c>
      <c r="C1035">
        <f t="shared" si="313"/>
        <v>1941.9583333332553</v>
      </c>
      <c r="D1035">
        <f>'NOAA-AMO-Raw'!M$86</f>
        <v>0.32600000000000001</v>
      </c>
      <c r="K1035">
        <f t="shared" si="309"/>
        <v>0</v>
      </c>
      <c r="N1035">
        <f>[2]HadCRUT4!C1036</f>
        <v>1935.9583333332553</v>
      </c>
      <c r="O1035">
        <f>[2]HadCRUT4!D1036</f>
        <v>-0.25900000000000001</v>
      </c>
      <c r="V1035">
        <f t="shared" si="310"/>
        <v>-64.041666666744732</v>
      </c>
      <c r="W1035">
        <f t="shared" si="311"/>
        <v>-31.609000000000002</v>
      </c>
      <c r="X1035">
        <f t="shared" si="312"/>
        <v>-31.868000000000002</v>
      </c>
      <c r="Y1035">
        <f t="shared" si="314"/>
        <v>-31.558</v>
      </c>
      <c r="Z1035">
        <f t="shared" si="315"/>
        <v>-31.766000000000002</v>
      </c>
      <c r="BB1035">
        <f t="shared" si="307"/>
        <v>1939.208333333256</v>
      </c>
      <c r="BC1035">
        <v>193903</v>
      </c>
      <c r="BD1035">
        <v>-0.63</v>
      </c>
      <c r="BE1035">
        <f t="shared" si="306"/>
        <v>-0.21</v>
      </c>
    </row>
    <row r="1036" spans="1:57">
      <c r="A1036">
        <f t="shared" si="308"/>
        <v>1942</v>
      </c>
      <c r="B1036" t="s">
        <v>0</v>
      </c>
      <c r="C1036">
        <f t="shared" si="313"/>
        <v>1942.0416666665885</v>
      </c>
      <c r="D1036">
        <f>'NOAA-AMO-Raw'!B$87</f>
        <v>0.13400000000000001</v>
      </c>
      <c r="K1036">
        <f t="shared" si="309"/>
        <v>0</v>
      </c>
      <c r="N1036">
        <f>[2]HadCRUT4!C1037</f>
        <v>1936.0416666665885</v>
      </c>
      <c r="O1036">
        <f>[2]HadCRUT4!D1037</f>
        <v>-0.29799999999999999</v>
      </c>
      <c r="V1036">
        <f t="shared" si="310"/>
        <v>-63.958333333411474</v>
      </c>
      <c r="W1036">
        <f t="shared" si="311"/>
        <v>-31.648</v>
      </c>
      <c r="X1036">
        <f t="shared" si="312"/>
        <v>-31.946000000000002</v>
      </c>
      <c r="Y1036">
        <f t="shared" si="314"/>
        <v>-31.545307692307691</v>
      </c>
      <c r="Z1036">
        <f t="shared" si="315"/>
        <v>-31.740615384615388</v>
      </c>
      <c r="BB1036">
        <f t="shared" si="307"/>
        <v>1939.2916666665892</v>
      </c>
      <c r="BC1036">
        <v>193904</v>
      </c>
      <c r="BD1036">
        <v>0.03</v>
      </c>
      <c r="BE1036">
        <f t="shared" si="306"/>
        <v>0.01</v>
      </c>
    </row>
    <row r="1037" spans="1:57">
      <c r="A1037">
        <f t="shared" si="308"/>
        <v>1942</v>
      </c>
      <c r="B1037" t="s">
        <v>1</v>
      </c>
      <c r="C1037">
        <f t="shared" si="313"/>
        <v>1942.1249999999218</v>
      </c>
      <c r="D1037">
        <f>'NOAA-AMO-Raw'!C$87</f>
        <v>0.19700000000000001</v>
      </c>
      <c r="K1037">
        <f t="shared" si="309"/>
        <v>0</v>
      </c>
      <c r="N1037">
        <f>[2]HadCRUT4!C1038</f>
        <v>1936.1249999999218</v>
      </c>
      <c r="O1037">
        <f>[2]HadCRUT4!D1038</f>
        <v>-0.35599999999999998</v>
      </c>
      <c r="V1037">
        <f t="shared" si="310"/>
        <v>-63.875000000078217</v>
      </c>
      <c r="W1037">
        <f t="shared" si="311"/>
        <v>-31.706000000000003</v>
      </c>
      <c r="X1037">
        <f t="shared" si="312"/>
        <v>-32.062000000000005</v>
      </c>
      <c r="Y1037">
        <f t="shared" si="314"/>
        <v>-31.537692307692314</v>
      </c>
      <c r="Z1037">
        <f t="shared" si="315"/>
        <v>-31.725384615384616</v>
      </c>
      <c r="BB1037">
        <f t="shared" si="307"/>
        <v>1939.3749999999225</v>
      </c>
      <c r="BC1037">
        <v>193905</v>
      </c>
      <c r="BD1037">
        <v>0.12</v>
      </c>
      <c r="BE1037">
        <f t="shared" si="306"/>
        <v>0.04</v>
      </c>
    </row>
    <row r="1038" spans="1:57">
      <c r="A1038">
        <f t="shared" si="308"/>
        <v>1942</v>
      </c>
      <c r="B1038" t="s">
        <v>2</v>
      </c>
      <c r="C1038">
        <f t="shared" si="313"/>
        <v>1942.208333333255</v>
      </c>
      <c r="D1038">
        <f>'NOAA-AMO-Raw'!D$87</f>
        <v>0.192</v>
      </c>
      <c r="K1038">
        <f t="shared" si="309"/>
        <v>0</v>
      </c>
      <c r="N1038">
        <f>[2]HadCRUT4!C1039</f>
        <v>1936.208333333255</v>
      </c>
      <c r="O1038">
        <f>[2]HadCRUT4!D1039</f>
        <v>-0.29499999999999998</v>
      </c>
      <c r="V1038">
        <f t="shared" si="310"/>
        <v>-63.791666666744959</v>
      </c>
      <c r="W1038">
        <f t="shared" si="311"/>
        <v>-31.645000000000003</v>
      </c>
      <c r="X1038">
        <f t="shared" si="312"/>
        <v>-31.94</v>
      </c>
      <c r="Y1038">
        <f t="shared" si="314"/>
        <v>-31.534000000000006</v>
      </c>
      <c r="Z1038">
        <f t="shared" si="315"/>
        <v>-31.718</v>
      </c>
      <c r="BB1038">
        <f t="shared" si="307"/>
        <v>1939.4583333332557</v>
      </c>
      <c r="BC1038">
        <v>193906</v>
      </c>
      <c r="BD1038">
        <v>-7.0000000000000007E-2</v>
      </c>
      <c r="BE1038">
        <f t="shared" ref="BE1038:BE1101" si="316">BD1038/3</f>
        <v>-2.3333333333333334E-2</v>
      </c>
    </row>
    <row r="1039" spans="1:57">
      <c r="A1039">
        <f t="shared" si="308"/>
        <v>1942</v>
      </c>
      <c r="B1039" t="s">
        <v>3</v>
      </c>
      <c r="C1039">
        <f t="shared" si="313"/>
        <v>1942.2916666665883</v>
      </c>
      <c r="D1039">
        <f>'NOAA-AMO-Raw'!E$87</f>
        <v>0.20399999999999999</v>
      </c>
      <c r="K1039">
        <f t="shared" si="309"/>
        <v>0</v>
      </c>
      <c r="N1039">
        <f>[2]HadCRUT4!C1040</f>
        <v>1936.2916666665883</v>
      </c>
      <c r="O1039">
        <f>[2]HadCRUT4!D1040</f>
        <v>-0.20100000000000001</v>
      </c>
      <c r="V1039">
        <f t="shared" si="310"/>
        <v>-63.708333333411701</v>
      </c>
      <c r="W1039">
        <f t="shared" si="311"/>
        <v>-31.551000000000002</v>
      </c>
      <c r="X1039">
        <f t="shared" si="312"/>
        <v>-31.752000000000002</v>
      </c>
      <c r="Y1039">
        <f t="shared" si="314"/>
        <v>-31.5233076923077</v>
      </c>
      <c r="Z1039">
        <f t="shared" si="315"/>
        <v>-31.696615384615388</v>
      </c>
      <c r="BB1039">
        <f t="shared" ref="BB1039:BB1102" si="317">BB1038+1/12</f>
        <v>1939.541666666589</v>
      </c>
      <c r="BC1039">
        <v>193907</v>
      </c>
      <c r="BD1039">
        <v>-1.1000000000000001</v>
      </c>
      <c r="BE1039">
        <f t="shared" si="316"/>
        <v>-0.3666666666666667</v>
      </c>
    </row>
    <row r="1040" spans="1:57">
      <c r="A1040">
        <f t="shared" ref="A1040:A1103" si="318">A1028+1</f>
        <v>1942</v>
      </c>
      <c r="B1040" t="s">
        <v>4</v>
      </c>
      <c r="C1040">
        <f t="shared" si="313"/>
        <v>1942.3749999999216</v>
      </c>
      <c r="D1040">
        <f>'NOAA-AMO-Raw'!F$87</f>
        <v>0.20799999999999999</v>
      </c>
      <c r="K1040">
        <f t="shared" si="309"/>
        <v>0</v>
      </c>
      <c r="N1040">
        <f>[2]HadCRUT4!C1041</f>
        <v>1936.3749999999216</v>
      </c>
      <c r="O1040">
        <f>[2]HadCRUT4!D1041</f>
        <v>-0.14899999999999999</v>
      </c>
      <c r="V1040">
        <f t="shared" si="310"/>
        <v>-63.625000000078444</v>
      </c>
      <c r="W1040">
        <f t="shared" si="311"/>
        <v>-31.499000000000002</v>
      </c>
      <c r="X1040">
        <f t="shared" si="312"/>
        <v>-31.648</v>
      </c>
      <c r="Y1040">
        <f t="shared" si="314"/>
        <v>-31.522615384615388</v>
      </c>
      <c r="Z1040">
        <f t="shared" si="315"/>
        <v>-31.695230769230776</v>
      </c>
      <c r="BB1040">
        <f t="shared" si="317"/>
        <v>1939.6249999999222</v>
      </c>
      <c r="BC1040">
        <v>193908</v>
      </c>
      <c r="BD1040">
        <v>-1.31</v>
      </c>
      <c r="BE1040">
        <f t="shared" si="316"/>
        <v>-0.4366666666666667</v>
      </c>
    </row>
    <row r="1041" spans="1:57">
      <c r="A1041">
        <f t="shared" si="318"/>
        <v>1942</v>
      </c>
      <c r="B1041" t="s">
        <v>5</v>
      </c>
      <c r="C1041">
        <f t="shared" si="313"/>
        <v>1942.4583333332548</v>
      </c>
      <c r="D1041">
        <f>'NOAA-AMO-Raw'!G$87</f>
        <v>0.25900000000000001</v>
      </c>
      <c r="K1041">
        <f t="shared" si="309"/>
        <v>0</v>
      </c>
      <c r="N1041">
        <f>[2]HadCRUT4!C1042</f>
        <v>1936.4583333332548</v>
      </c>
      <c r="O1041">
        <f>[2]HadCRUT4!D1042</f>
        <v>-0.16200000000000001</v>
      </c>
      <c r="V1041">
        <f t="shared" si="310"/>
        <v>-63.541666666745186</v>
      </c>
      <c r="W1041">
        <f t="shared" si="311"/>
        <v>-31.512</v>
      </c>
      <c r="X1041">
        <f t="shared" si="312"/>
        <v>-31.674000000000003</v>
      </c>
      <c r="Y1041">
        <f t="shared" si="314"/>
        <v>-31.500692307692312</v>
      </c>
      <c r="Z1041">
        <f t="shared" si="315"/>
        <v>-31.651384615384622</v>
      </c>
      <c r="BB1041">
        <f t="shared" si="317"/>
        <v>1939.7083333332555</v>
      </c>
      <c r="BC1041">
        <v>193909</v>
      </c>
      <c r="BD1041">
        <v>-1.54</v>
      </c>
      <c r="BE1041">
        <f t="shared" si="316"/>
        <v>-0.51333333333333331</v>
      </c>
    </row>
    <row r="1042" spans="1:57">
      <c r="A1042">
        <f t="shared" si="318"/>
        <v>1942</v>
      </c>
      <c r="B1042" t="s">
        <v>6</v>
      </c>
      <c r="C1042">
        <f t="shared" si="313"/>
        <v>1942.5416666665881</v>
      </c>
      <c r="D1042">
        <f>'NOAA-AMO-Raw'!H$87</f>
        <v>0.1</v>
      </c>
      <c r="K1042">
        <f t="shared" si="309"/>
        <v>0</v>
      </c>
      <c r="N1042">
        <f>[2]HadCRUT4!C1043</f>
        <v>1936.5416666665881</v>
      </c>
      <c r="O1042">
        <f>[2]HadCRUT4!D1043</f>
        <v>-0.02</v>
      </c>
      <c r="V1042">
        <f t="shared" si="310"/>
        <v>-63.458333333411929</v>
      </c>
      <c r="W1042">
        <f t="shared" si="311"/>
        <v>-31.37</v>
      </c>
      <c r="X1042">
        <f t="shared" si="312"/>
        <v>-31.39</v>
      </c>
      <c r="Y1042">
        <f t="shared" si="314"/>
        <v>-31.490538461538463</v>
      </c>
      <c r="Z1042">
        <f t="shared" si="315"/>
        <v>-31.631076923076929</v>
      </c>
      <c r="BB1042">
        <f t="shared" si="317"/>
        <v>1939.7916666665888</v>
      </c>
      <c r="BC1042">
        <v>193910</v>
      </c>
      <c r="BD1042">
        <v>-1.49</v>
      </c>
      <c r="BE1042">
        <f t="shared" si="316"/>
        <v>-0.49666666666666665</v>
      </c>
    </row>
    <row r="1043" spans="1:57">
      <c r="A1043">
        <f t="shared" si="318"/>
        <v>1942</v>
      </c>
      <c r="B1043" t="s">
        <v>7</v>
      </c>
      <c r="C1043">
        <f t="shared" si="313"/>
        <v>1942.6249999999213</v>
      </c>
      <c r="D1043">
        <f>'NOAA-AMO-Raw'!I$87</f>
        <v>0.14499999999999999</v>
      </c>
      <c r="K1043">
        <f t="shared" si="309"/>
        <v>0</v>
      </c>
      <c r="N1043">
        <f>[2]HadCRUT4!C1044</f>
        <v>1936.6249999999213</v>
      </c>
      <c r="O1043">
        <f>[2]HadCRUT4!D1044</f>
        <v>-4.2000000000000003E-2</v>
      </c>
      <c r="V1043">
        <f t="shared" si="310"/>
        <v>-63.375000000078671</v>
      </c>
      <c r="W1043">
        <f t="shared" si="311"/>
        <v>-31.392000000000003</v>
      </c>
      <c r="X1043">
        <f t="shared" si="312"/>
        <v>-31.434000000000001</v>
      </c>
      <c r="Y1043">
        <f t="shared" si="314"/>
        <v>-31.464769230769232</v>
      </c>
      <c r="Z1043">
        <f t="shared" si="315"/>
        <v>-31.579538461538462</v>
      </c>
      <c r="BB1043">
        <f t="shared" si="317"/>
        <v>1939.874999999922</v>
      </c>
      <c r="BC1043">
        <v>193911</v>
      </c>
      <c r="BD1043">
        <v>-0.9</v>
      </c>
      <c r="BE1043">
        <f t="shared" si="316"/>
        <v>-0.3</v>
      </c>
    </row>
    <row r="1044" spans="1:57">
      <c r="A1044">
        <f t="shared" si="318"/>
        <v>1942</v>
      </c>
      <c r="B1044" t="s">
        <v>8</v>
      </c>
      <c r="C1044">
        <f t="shared" si="313"/>
        <v>1942.7083333332546</v>
      </c>
      <c r="D1044">
        <f>'NOAA-AMO-Raw'!J$87</f>
        <v>0.223</v>
      </c>
      <c r="K1044">
        <f t="shared" si="309"/>
        <v>0</v>
      </c>
      <c r="N1044">
        <f>[2]HadCRUT4!C1045</f>
        <v>1936.7083333332546</v>
      </c>
      <c r="O1044">
        <f>[2]HadCRUT4!D1045</f>
        <v>-0.104</v>
      </c>
      <c r="V1044">
        <f t="shared" si="310"/>
        <v>-63.291666666745414</v>
      </c>
      <c r="W1044">
        <f t="shared" si="311"/>
        <v>-31.454000000000001</v>
      </c>
      <c r="X1044">
        <f t="shared" si="312"/>
        <v>-31.558</v>
      </c>
      <c r="Y1044">
        <f t="shared" si="314"/>
        <v>-31.458153846153841</v>
      </c>
      <c r="Z1044">
        <f t="shared" si="315"/>
        <v>-31.566307692307689</v>
      </c>
      <c r="BB1044">
        <f t="shared" si="317"/>
        <v>1939.9583333332553</v>
      </c>
      <c r="BC1044">
        <v>193912</v>
      </c>
      <c r="BD1044">
        <v>1.44</v>
      </c>
      <c r="BE1044">
        <f t="shared" si="316"/>
        <v>0.48</v>
      </c>
    </row>
    <row r="1045" spans="1:57">
      <c r="A1045">
        <f t="shared" si="318"/>
        <v>1942</v>
      </c>
      <c r="B1045" t="s">
        <v>9</v>
      </c>
      <c r="C1045">
        <f t="shared" si="313"/>
        <v>1942.7916666665878</v>
      </c>
      <c r="D1045">
        <f>'NOAA-AMO-Raw'!K$87</f>
        <v>0.20200000000000001</v>
      </c>
      <c r="K1045">
        <f t="shared" si="309"/>
        <v>0</v>
      </c>
      <c r="N1045">
        <f>[2]HadCRUT4!C1046</f>
        <v>1936.7916666665878</v>
      </c>
      <c r="O1045">
        <f>[2]HadCRUT4!D1046</f>
        <v>0</v>
      </c>
      <c r="V1045">
        <f t="shared" si="310"/>
        <v>-63.208333333412156</v>
      </c>
      <c r="W1045">
        <f t="shared" si="311"/>
        <v>-31.35</v>
      </c>
      <c r="X1045">
        <f t="shared" si="312"/>
        <v>-31.35</v>
      </c>
      <c r="Y1045">
        <f t="shared" si="314"/>
        <v>-31.445076923076922</v>
      </c>
      <c r="Z1045">
        <f t="shared" si="315"/>
        <v>-31.540153846153846</v>
      </c>
      <c r="BB1045">
        <f t="shared" si="317"/>
        <v>1940.0416666665885</v>
      </c>
      <c r="BC1045">
        <v>194001</v>
      </c>
      <c r="BD1045">
        <v>1.82</v>
      </c>
      <c r="BE1045">
        <f t="shared" si="316"/>
        <v>0.60666666666666669</v>
      </c>
    </row>
    <row r="1046" spans="1:57">
      <c r="A1046">
        <f t="shared" si="318"/>
        <v>1942</v>
      </c>
      <c r="B1046" t="s">
        <v>10</v>
      </c>
      <c r="C1046">
        <f t="shared" si="313"/>
        <v>1942.8749999999211</v>
      </c>
      <c r="D1046">
        <f>'NOAA-AMO-Raw'!L$87</f>
        <v>0.19600000000000001</v>
      </c>
      <c r="K1046">
        <f t="shared" si="309"/>
        <v>0</v>
      </c>
      <c r="N1046">
        <f>[2]HadCRUT4!C1047</f>
        <v>1936.8749999999211</v>
      </c>
      <c r="O1046">
        <f>[2]HadCRUT4!D1047</f>
        <v>-6.5000000000000002E-2</v>
      </c>
      <c r="V1046">
        <f t="shared" si="310"/>
        <v>-63.125000000078899</v>
      </c>
      <c r="W1046">
        <f t="shared" si="311"/>
        <v>-31.415000000000003</v>
      </c>
      <c r="X1046">
        <f t="shared" si="312"/>
        <v>-31.48</v>
      </c>
      <c r="Y1046">
        <f t="shared" si="314"/>
        <v>-31.435538461538464</v>
      </c>
      <c r="Z1046">
        <f t="shared" si="315"/>
        <v>-31.521076923076922</v>
      </c>
      <c r="BB1046">
        <f t="shared" si="317"/>
        <v>1940.1249999999218</v>
      </c>
      <c r="BC1046">
        <v>194002</v>
      </c>
      <c r="BD1046">
        <v>1.55</v>
      </c>
      <c r="BE1046">
        <f t="shared" si="316"/>
        <v>0.51666666666666672</v>
      </c>
    </row>
    <row r="1047" spans="1:57">
      <c r="A1047">
        <f t="shared" si="318"/>
        <v>1942</v>
      </c>
      <c r="B1047" t="s">
        <v>11</v>
      </c>
      <c r="C1047">
        <f t="shared" si="313"/>
        <v>1942.9583333332544</v>
      </c>
      <c r="D1047">
        <f>'NOAA-AMO-Raw'!M$87</f>
        <v>9.0999999999999998E-2</v>
      </c>
      <c r="K1047">
        <f t="shared" si="309"/>
        <v>0</v>
      </c>
      <c r="N1047">
        <f>[2]HadCRUT4!C1048</f>
        <v>1936.9583333332544</v>
      </c>
      <c r="O1047">
        <f>[2]HadCRUT4!D1048</f>
        <v>-8.0000000000000002E-3</v>
      </c>
      <c r="V1047">
        <f t="shared" si="310"/>
        <v>-63.041666666745641</v>
      </c>
      <c r="W1047">
        <f t="shared" si="311"/>
        <v>-31.358000000000001</v>
      </c>
      <c r="X1047">
        <f t="shared" si="312"/>
        <v>-31.366</v>
      </c>
      <c r="Y1047">
        <f t="shared" si="314"/>
        <v>-31.424769230769236</v>
      </c>
      <c r="Z1047">
        <f t="shared" si="315"/>
        <v>-31.499538461538464</v>
      </c>
      <c r="BB1047">
        <f t="shared" si="317"/>
        <v>1940.208333333255</v>
      </c>
      <c r="BC1047">
        <v>194003</v>
      </c>
      <c r="BD1047">
        <v>1.87</v>
      </c>
      <c r="BE1047">
        <f t="shared" si="316"/>
        <v>0.62333333333333341</v>
      </c>
    </row>
    <row r="1048" spans="1:57">
      <c r="A1048">
        <f t="shared" si="318"/>
        <v>1943</v>
      </c>
      <c r="B1048" t="s">
        <v>0</v>
      </c>
      <c r="C1048">
        <f t="shared" si="313"/>
        <v>1943.0416666665876</v>
      </c>
      <c r="D1048">
        <f>'NOAA-AMO-Raw'!B$88</f>
        <v>0.129</v>
      </c>
      <c r="K1048">
        <f t="shared" si="309"/>
        <v>0</v>
      </c>
      <c r="N1048">
        <f>[2]HadCRUT4!C1049</f>
        <v>1937.0416666665876</v>
      </c>
      <c r="O1048">
        <f>[2]HadCRUT4!D1049</f>
        <v>-0.127</v>
      </c>
      <c r="V1048">
        <f t="shared" si="310"/>
        <v>-62.958333333412384</v>
      </c>
      <c r="W1048">
        <f t="shared" si="311"/>
        <v>-31.477</v>
      </c>
      <c r="X1048">
        <f t="shared" si="312"/>
        <v>-31.604000000000003</v>
      </c>
      <c r="Y1048">
        <f t="shared" si="314"/>
        <v>-31.408461538461545</v>
      </c>
      <c r="Z1048">
        <f t="shared" si="315"/>
        <v>-31.466923076923081</v>
      </c>
      <c r="BB1048">
        <f t="shared" si="317"/>
        <v>1940.2916666665883</v>
      </c>
      <c r="BC1048">
        <v>194004</v>
      </c>
      <c r="BD1048">
        <v>2.06</v>
      </c>
      <c r="BE1048">
        <f t="shared" si="316"/>
        <v>0.68666666666666665</v>
      </c>
    </row>
    <row r="1049" spans="1:57">
      <c r="A1049">
        <f t="shared" si="318"/>
        <v>1943</v>
      </c>
      <c r="B1049" t="s">
        <v>1</v>
      </c>
      <c r="C1049">
        <f t="shared" si="313"/>
        <v>1943.1249999999209</v>
      </c>
      <c r="D1049">
        <f>'NOAA-AMO-Raw'!C$88</f>
        <v>9.6000000000000002E-2</v>
      </c>
      <c r="K1049">
        <f t="shared" si="309"/>
        <v>0</v>
      </c>
      <c r="N1049">
        <f>[2]HadCRUT4!C1050</f>
        <v>1937.1249999999209</v>
      </c>
      <c r="O1049">
        <f>[2]HadCRUT4!D1050</f>
        <v>3.6999999999999998E-2</v>
      </c>
      <c r="V1049">
        <f t="shared" si="310"/>
        <v>-62.875000000079126</v>
      </c>
      <c r="W1049">
        <f t="shared" si="311"/>
        <v>-31.313000000000002</v>
      </c>
      <c r="X1049">
        <f t="shared" si="312"/>
        <v>-31.276</v>
      </c>
      <c r="Y1049">
        <f t="shared" si="314"/>
        <v>-31.400461538461546</v>
      </c>
      <c r="Z1049">
        <f t="shared" si="315"/>
        <v>-31.450923076923083</v>
      </c>
      <c r="BB1049">
        <f t="shared" si="317"/>
        <v>1940.3749999999216</v>
      </c>
      <c r="BC1049">
        <v>194005</v>
      </c>
      <c r="BD1049">
        <v>1.76</v>
      </c>
      <c r="BE1049">
        <f t="shared" si="316"/>
        <v>0.58666666666666667</v>
      </c>
    </row>
    <row r="1050" spans="1:57">
      <c r="A1050">
        <f t="shared" si="318"/>
        <v>1943</v>
      </c>
      <c r="B1050" t="s">
        <v>2</v>
      </c>
      <c r="C1050">
        <f t="shared" si="313"/>
        <v>1943.2083333332541</v>
      </c>
      <c r="D1050">
        <f>'NOAA-AMO-Raw'!D$88</f>
        <v>-0.10299999999999999</v>
      </c>
      <c r="K1050">
        <f t="shared" si="309"/>
        <v>0</v>
      </c>
      <c r="N1050">
        <f>[2]HadCRUT4!C1051</f>
        <v>1937.2083333332541</v>
      </c>
      <c r="O1050">
        <f>[2]HadCRUT4!D1051</f>
        <v>-0.27</v>
      </c>
      <c r="V1050">
        <f t="shared" si="310"/>
        <v>-62.791666666745868</v>
      </c>
      <c r="W1050">
        <f t="shared" si="311"/>
        <v>-31.62</v>
      </c>
      <c r="X1050">
        <f t="shared" si="312"/>
        <v>-31.89</v>
      </c>
      <c r="Y1050">
        <f t="shared" si="314"/>
        <v>-31.388538461538467</v>
      </c>
      <c r="Z1050">
        <f t="shared" si="315"/>
        <v>-31.427076923076925</v>
      </c>
      <c r="BB1050">
        <f t="shared" si="317"/>
        <v>1940.4583333332548</v>
      </c>
      <c r="BC1050">
        <v>194006</v>
      </c>
      <c r="BD1050">
        <v>2.0699999999999998</v>
      </c>
      <c r="BE1050">
        <f t="shared" si="316"/>
        <v>0.69</v>
      </c>
    </row>
    <row r="1051" spans="1:57">
      <c r="A1051">
        <f t="shared" si="318"/>
        <v>1943</v>
      </c>
      <c r="B1051" t="s">
        <v>3</v>
      </c>
      <c r="C1051">
        <f t="shared" si="313"/>
        <v>1943.2916666665874</v>
      </c>
      <c r="D1051">
        <f>'NOAA-AMO-Raw'!E$88</f>
        <v>-0.13600000000000001</v>
      </c>
      <c r="K1051">
        <f t="shared" si="309"/>
        <v>0</v>
      </c>
      <c r="N1051">
        <f>[2]HadCRUT4!C1052</f>
        <v>1937.2916666665874</v>
      </c>
      <c r="O1051">
        <f>[2]HadCRUT4!D1052</f>
        <v>-0.125</v>
      </c>
      <c r="V1051">
        <f t="shared" si="310"/>
        <v>-62.708333333412611</v>
      </c>
      <c r="W1051">
        <f t="shared" si="311"/>
        <v>-31.475000000000001</v>
      </c>
      <c r="X1051">
        <f t="shared" si="312"/>
        <v>-31.6</v>
      </c>
      <c r="Y1051">
        <f t="shared" si="314"/>
        <v>-31.371076923076924</v>
      </c>
      <c r="Z1051">
        <f t="shared" si="315"/>
        <v>-31.392153846153846</v>
      </c>
      <c r="BB1051">
        <f t="shared" si="317"/>
        <v>1940.5416666665881</v>
      </c>
      <c r="BC1051">
        <v>194007</v>
      </c>
      <c r="BD1051">
        <v>1.82</v>
      </c>
      <c r="BE1051">
        <f t="shared" si="316"/>
        <v>0.60666666666666669</v>
      </c>
    </row>
    <row r="1052" spans="1:57">
      <c r="A1052">
        <f t="shared" si="318"/>
        <v>1943</v>
      </c>
      <c r="B1052" t="s">
        <v>4</v>
      </c>
      <c r="C1052">
        <f t="shared" si="313"/>
        <v>1943.3749999999206</v>
      </c>
      <c r="D1052">
        <f>'NOAA-AMO-Raw'!F$88</f>
        <v>-0.124</v>
      </c>
      <c r="K1052">
        <f t="shared" si="309"/>
        <v>0</v>
      </c>
      <c r="N1052">
        <f>[2]HadCRUT4!C1053</f>
        <v>1937.3749999999206</v>
      </c>
      <c r="O1052">
        <f>[2]HadCRUT4!D1053</f>
        <v>-7.6999999999999999E-2</v>
      </c>
      <c r="V1052">
        <f t="shared" si="310"/>
        <v>-62.625000000079353</v>
      </c>
      <c r="W1052">
        <f t="shared" si="311"/>
        <v>-31.427000000000003</v>
      </c>
      <c r="X1052">
        <f t="shared" si="312"/>
        <v>-31.504000000000001</v>
      </c>
      <c r="Y1052">
        <f t="shared" si="314"/>
        <v>-31.370538461538462</v>
      </c>
      <c r="Z1052">
        <f t="shared" si="315"/>
        <v>-31.391076923076923</v>
      </c>
      <c r="BB1052">
        <f t="shared" si="317"/>
        <v>1940.6249999999213</v>
      </c>
      <c r="BC1052">
        <v>194008</v>
      </c>
      <c r="BD1052">
        <v>1.31</v>
      </c>
      <c r="BE1052">
        <f t="shared" si="316"/>
        <v>0.4366666666666667</v>
      </c>
    </row>
    <row r="1053" spans="1:57">
      <c r="A1053">
        <f t="shared" si="318"/>
        <v>1943</v>
      </c>
      <c r="B1053" t="s">
        <v>5</v>
      </c>
      <c r="C1053">
        <f t="shared" si="313"/>
        <v>1943.4583333332539</v>
      </c>
      <c r="D1053">
        <f>'NOAA-AMO-Raw'!G$88</f>
        <v>-7.5999999999999998E-2</v>
      </c>
      <c r="K1053">
        <f t="shared" si="309"/>
        <v>0</v>
      </c>
      <c r="N1053">
        <f>[2]HadCRUT4!C1054</f>
        <v>1937.4583333332539</v>
      </c>
      <c r="O1053">
        <f>[2]HadCRUT4!D1054</f>
        <v>-8.9999999999999993E-3</v>
      </c>
      <c r="V1053">
        <f t="shared" si="310"/>
        <v>-62.541666666746096</v>
      </c>
      <c r="W1053">
        <f t="shared" si="311"/>
        <v>-31.359000000000002</v>
      </c>
      <c r="X1053">
        <f t="shared" si="312"/>
        <v>-31.368000000000002</v>
      </c>
      <c r="Y1053">
        <f t="shared" si="314"/>
        <v>-31.373000000000005</v>
      </c>
      <c r="Z1053">
        <f t="shared" si="315"/>
        <v>-31.395999999999997</v>
      </c>
      <c r="BB1053">
        <f t="shared" si="317"/>
        <v>1940.7083333332546</v>
      </c>
      <c r="BC1053">
        <v>194009</v>
      </c>
      <c r="BD1053">
        <v>1.0900000000000001</v>
      </c>
      <c r="BE1053">
        <f t="shared" si="316"/>
        <v>0.36333333333333334</v>
      </c>
    </row>
    <row r="1054" spans="1:57">
      <c r="A1054">
        <f t="shared" si="318"/>
        <v>1943</v>
      </c>
      <c r="B1054" t="s">
        <v>6</v>
      </c>
      <c r="C1054">
        <f t="shared" si="313"/>
        <v>1943.5416666665872</v>
      </c>
      <c r="D1054">
        <f>'NOAA-AMO-Raw'!H$88</f>
        <v>1.6E-2</v>
      </c>
      <c r="K1054">
        <f t="shared" ref="K1054:K1117" si="319">K1053</f>
        <v>0</v>
      </c>
      <c r="N1054">
        <f>[2]HadCRUT4!C1055</f>
        <v>1937.5416666665872</v>
      </c>
      <c r="O1054">
        <f>[2]HadCRUT4!D1055</f>
        <v>0.05</v>
      </c>
      <c r="V1054">
        <f t="shared" si="310"/>
        <v>-62.458333333412838</v>
      </c>
      <c r="W1054">
        <f t="shared" si="311"/>
        <v>-31.3</v>
      </c>
      <c r="X1054">
        <f t="shared" si="312"/>
        <v>-31.25</v>
      </c>
      <c r="Y1054">
        <f t="shared" si="314"/>
        <v>-31.370846153846156</v>
      </c>
      <c r="Z1054">
        <f t="shared" si="315"/>
        <v>-31.391692307692306</v>
      </c>
      <c r="BB1054">
        <f t="shared" si="317"/>
        <v>1940.7916666665878</v>
      </c>
      <c r="BC1054">
        <v>194010</v>
      </c>
      <c r="BD1054">
        <v>1.28</v>
      </c>
      <c r="BE1054">
        <f t="shared" si="316"/>
        <v>0.42666666666666669</v>
      </c>
    </row>
    <row r="1055" spans="1:57">
      <c r="A1055">
        <f t="shared" si="318"/>
        <v>1943</v>
      </c>
      <c r="B1055" t="s">
        <v>7</v>
      </c>
      <c r="C1055">
        <f t="shared" si="313"/>
        <v>1943.6249999999204</v>
      </c>
      <c r="D1055">
        <f>'NOAA-AMO-Raw'!I$88</f>
        <v>1.6E-2</v>
      </c>
      <c r="K1055">
        <f t="shared" si="319"/>
        <v>0</v>
      </c>
      <c r="N1055">
        <f>[2]HadCRUT4!C1056</f>
        <v>1937.6249999999204</v>
      </c>
      <c r="O1055">
        <f>[2]HadCRUT4!D1056</f>
        <v>8.4000000000000005E-2</v>
      </c>
      <c r="V1055">
        <f t="shared" si="310"/>
        <v>-62.375000000079581</v>
      </c>
      <c r="W1055">
        <f t="shared" si="311"/>
        <v>-31.266000000000002</v>
      </c>
      <c r="X1055">
        <f t="shared" si="312"/>
        <v>-31.182000000000002</v>
      </c>
      <c r="Y1055">
        <f t="shared" si="314"/>
        <v>-31.359307692307691</v>
      </c>
      <c r="Z1055">
        <f t="shared" si="315"/>
        <v>-31.368615384615389</v>
      </c>
      <c r="BB1055">
        <f t="shared" si="317"/>
        <v>1940.8749999999211</v>
      </c>
      <c r="BC1055">
        <v>194011</v>
      </c>
      <c r="BD1055">
        <v>1.55</v>
      </c>
      <c r="BE1055">
        <f t="shared" si="316"/>
        <v>0.51666666666666672</v>
      </c>
    </row>
    <row r="1056" spans="1:57">
      <c r="A1056">
        <f t="shared" si="318"/>
        <v>1943</v>
      </c>
      <c r="B1056" t="s">
        <v>8</v>
      </c>
      <c r="C1056">
        <f t="shared" si="313"/>
        <v>1943.7083333332537</v>
      </c>
      <c r="D1056">
        <f>'NOAA-AMO-Raw'!J$88</f>
        <v>7.5999999999999998E-2</v>
      </c>
      <c r="K1056">
        <f t="shared" si="319"/>
        <v>0</v>
      </c>
      <c r="N1056">
        <f>[2]HadCRUT4!C1057</f>
        <v>1937.7083333332537</v>
      </c>
      <c r="O1056">
        <f>[2]HadCRUT4!D1057</f>
        <v>0.113</v>
      </c>
      <c r="V1056">
        <f t="shared" si="310"/>
        <v>-62.291666666746323</v>
      </c>
      <c r="W1056">
        <f t="shared" si="311"/>
        <v>-31.237000000000002</v>
      </c>
      <c r="X1056">
        <f t="shared" si="312"/>
        <v>-31.124000000000002</v>
      </c>
      <c r="Y1056">
        <f t="shared" si="314"/>
        <v>-31.357153846153849</v>
      </c>
      <c r="Z1056">
        <f t="shared" si="315"/>
        <v>-31.36430769230769</v>
      </c>
      <c r="BB1056">
        <f t="shared" si="317"/>
        <v>1940.9583333332544</v>
      </c>
      <c r="BC1056">
        <v>194012</v>
      </c>
      <c r="BD1056">
        <v>2.68</v>
      </c>
      <c r="BE1056">
        <f t="shared" si="316"/>
        <v>0.89333333333333342</v>
      </c>
    </row>
    <row r="1057" spans="1:57">
      <c r="A1057">
        <f t="shared" si="318"/>
        <v>1943</v>
      </c>
      <c r="B1057" t="s">
        <v>9</v>
      </c>
      <c r="C1057">
        <f t="shared" si="313"/>
        <v>1943.7916666665869</v>
      </c>
      <c r="D1057">
        <f>'NOAA-AMO-Raw'!K$88</f>
        <v>0.08</v>
      </c>
      <c r="K1057">
        <f t="shared" si="319"/>
        <v>0</v>
      </c>
      <c r="N1057">
        <f>[2]HadCRUT4!C1058</f>
        <v>1937.7916666665869</v>
      </c>
      <c r="O1057">
        <f>[2]HadCRUT4!D1058</f>
        <v>0.123</v>
      </c>
      <c r="V1057">
        <f t="shared" si="310"/>
        <v>-62.208333333413066</v>
      </c>
      <c r="W1057">
        <f t="shared" si="311"/>
        <v>-31.227</v>
      </c>
      <c r="X1057">
        <f t="shared" si="312"/>
        <v>-31.104000000000003</v>
      </c>
      <c r="Y1057">
        <f t="shared" si="314"/>
        <v>-31.32992307692308</v>
      </c>
      <c r="Z1057">
        <f t="shared" si="315"/>
        <v>-31.309846153846156</v>
      </c>
      <c r="BB1057">
        <f t="shared" si="317"/>
        <v>1941.0416666665876</v>
      </c>
      <c r="BC1057">
        <v>194101</v>
      </c>
      <c r="BD1057">
        <v>2.67</v>
      </c>
      <c r="BE1057">
        <f t="shared" si="316"/>
        <v>0.89</v>
      </c>
    </row>
    <row r="1058" spans="1:57">
      <c r="A1058">
        <f t="shared" si="318"/>
        <v>1943</v>
      </c>
      <c r="B1058" t="s">
        <v>10</v>
      </c>
      <c r="C1058">
        <f t="shared" si="313"/>
        <v>1943.8749999999202</v>
      </c>
      <c r="D1058">
        <f>'NOAA-AMO-Raw'!L$88</f>
        <v>0.14299999999999999</v>
      </c>
      <c r="K1058">
        <f t="shared" si="319"/>
        <v>0</v>
      </c>
      <c r="N1058">
        <f>[2]HadCRUT4!C1059</f>
        <v>1937.8749999999202</v>
      </c>
      <c r="O1058">
        <f>[2]HadCRUT4!D1059</f>
        <v>7.0000000000000001E-3</v>
      </c>
      <c r="V1058">
        <f t="shared" si="310"/>
        <v>-62.125000000079808</v>
      </c>
      <c r="W1058">
        <f t="shared" si="311"/>
        <v>-31.343</v>
      </c>
      <c r="X1058">
        <f t="shared" si="312"/>
        <v>-31.336000000000002</v>
      </c>
      <c r="Y1058">
        <f t="shared" si="314"/>
        <v>-31.327076923076923</v>
      </c>
      <c r="Z1058">
        <f t="shared" si="315"/>
        <v>-31.304153846153856</v>
      </c>
      <c r="BB1058">
        <f t="shared" si="317"/>
        <v>1941.1249999999209</v>
      </c>
      <c r="BC1058">
        <v>194102</v>
      </c>
      <c r="BD1058">
        <v>2.86</v>
      </c>
      <c r="BE1058">
        <f t="shared" si="316"/>
        <v>0.95333333333333325</v>
      </c>
    </row>
    <row r="1059" spans="1:57">
      <c r="A1059">
        <f t="shared" si="318"/>
        <v>1943</v>
      </c>
      <c r="B1059" t="s">
        <v>11</v>
      </c>
      <c r="C1059">
        <f t="shared" si="313"/>
        <v>1943.9583333332534</v>
      </c>
      <c r="D1059">
        <f>'NOAA-AMO-Raw'!M$88</f>
        <v>0.22800000000000001</v>
      </c>
      <c r="K1059">
        <f t="shared" si="319"/>
        <v>0</v>
      </c>
      <c r="N1059">
        <f>[2]HadCRUT4!C1060</f>
        <v>1937.9583333332534</v>
      </c>
      <c r="O1059">
        <f>[2]HadCRUT4!D1060</f>
        <v>-9.7000000000000003E-2</v>
      </c>
      <c r="V1059">
        <f t="shared" si="310"/>
        <v>-62.041666666746551</v>
      </c>
      <c r="W1059">
        <f t="shared" si="311"/>
        <v>-31.447000000000003</v>
      </c>
      <c r="X1059">
        <f t="shared" si="312"/>
        <v>-31.544</v>
      </c>
      <c r="Y1059">
        <f t="shared" si="314"/>
        <v>-31.325769230769236</v>
      </c>
      <c r="Z1059">
        <f t="shared" si="315"/>
        <v>-31.30153846153847</v>
      </c>
      <c r="BB1059">
        <f t="shared" si="317"/>
        <v>1941.2083333332541</v>
      </c>
      <c r="BC1059">
        <v>194103</v>
      </c>
      <c r="BD1059">
        <v>2.4300000000000002</v>
      </c>
      <c r="BE1059">
        <f t="shared" si="316"/>
        <v>0.81</v>
      </c>
    </row>
    <row r="1060" spans="1:57">
      <c r="A1060">
        <f t="shared" si="318"/>
        <v>1944</v>
      </c>
      <c r="B1060" t="s">
        <v>0</v>
      </c>
      <c r="C1060">
        <f t="shared" si="313"/>
        <v>1944.0416666665867</v>
      </c>
      <c r="D1060">
        <f>'NOAA-AMO-Raw'!B$89</f>
        <v>0.30099999999999999</v>
      </c>
      <c r="K1060">
        <f t="shared" si="319"/>
        <v>0</v>
      </c>
      <c r="N1060">
        <f>[2]HadCRUT4!C1061</f>
        <v>1938.0416666665867</v>
      </c>
      <c r="O1060">
        <f>[2]HadCRUT4!D1061</f>
        <v>0.02</v>
      </c>
      <c r="V1060">
        <f t="shared" si="310"/>
        <v>-61.958333333413293</v>
      </c>
      <c r="W1060">
        <f t="shared" si="311"/>
        <v>-31.330000000000002</v>
      </c>
      <c r="X1060">
        <f t="shared" si="312"/>
        <v>-31.310000000000002</v>
      </c>
      <c r="Y1060">
        <f t="shared" si="314"/>
        <v>-31.328615384615389</v>
      </c>
      <c r="Z1060">
        <f t="shared" si="315"/>
        <v>-31.307230769230777</v>
      </c>
      <c r="BB1060">
        <f t="shared" si="317"/>
        <v>1941.2916666665874</v>
      </c>
      <c r="BC1060">
        <v>194104</v>
      </c>
      <c r="BD1060">
        <v>2.31</v>
      </c>
      <c r="BE1060">
        <f t="shared" si="316"/>
        <v>0.77</v>
      </c>
    </row>
    <row r="1061" spans="1:57">
      <c r="A1061">
        <f t="shared" si="318"/>
        <v>1944</v>
      </c>
      <c r="B1061" t="s">
        <v>1</v>
      </c>
      <c r="C1061">
        <f t="shared" si="313"/>
        <v>1944.12499999992</v>
      </c>
      <c r="D1061">
        <f>'NOAA-AMO-Raw'!C$89</f>
        <v>0.318</v>
      </c>
      <c r="K1061">
        <f t="shared" si="319"/>
        <v>0</v>
      </c>
      <c r="N1061">
        <f>[2]HadCRUT4!C1062</f>
        <v>1938.12499999992</v>
      </c>
      <c r="O1061">
        <f>[2]HadCRUT4!D1062</f>
        <v>2.3E-2</v>
      </c>
      <c r="V1061">
        <f t="shared" si="310"/>
        <v>-61.875000000080036</v>
      </c>
      <c r="W1061">
        <f t="shared" si="311"/>
        <v>-31.327000000000002</v>
      </c>
      <c r="X1061">
        <f t="shared" si="312"/>
        <v>-31.304000000000002</v>
      </c>
      <c r="Y1061">
        <f t="shared" si="314"/>
        <v>-31.331538461538464</v>
      </c>
      <c r="Z1061">
        <f t="shared" si="315"/>
        <v>-31.313076923076931</v>
      </c>
      <c r="BB1061">
        <f t="shared" si="317"/>
        <v>1941.3749999999206</v>
      </c>
      <c r="BC1061">
        <v>194105</v>
      </c>
      <c r="BD1061">
        <v>2.0699999999999998</v>
      </c>
      <c r="BE1061">
        <f t="shared" si="316"/>
        <v>0.69</v>
      </c>
    </row>
    <row r="1062" spans="1:57">
      <c r="A1062">
        <f t="shared" si="318"/>
        <v>1944</v>
      </c>
      <c r="B1062" t="s">
        <v>2</v>
      </c>
      <c r="C1062">
        <f t="shared" si="313"/>
        <v>1944.2083333332532</v>
      </c>
      <c r="D1062">
        <f>'NOAA-AMO-Raw'!D$89</f>
        <v>0.42299999999999999</v>
      </c>
      <c r="K1062">
        <f t="shared" si="319"/>
        <v>0</v>
      </c>
      <c r="N1062">
        <f>[2]HadCRUT4!C1063</f>
        <v>1938.2083333332532</v>
      </c>
      <c r="O1062">
        <f>[2]HadCRUT4!D1063</f>
        <v>6.5000000000000002E-2</v>
      </c>
      <c r="V1062">
        <f t="shared" si="310"/>
        <v>-61.791666666746778</v>
      </c>
      <c r="W1062">
        <f t="shared" si="311"/>
        <v>-31.285</v>
      </c>
      <c r="X1062">
        <f t="shared" si="312"/>
        <v>-31.220000000000002</v>
      </c>
      <c r="Y1062">
        <f t="shared" si="314"/>
        <v>-31.333538461538463</v>
      </c>
      <c r="Z1062">
        <f t="shared" si="315"/>
        <v>-31.317076923076929</v>
      </c>
      <c r="BB1062">
        <f t="shared" si="317"/>
        <v>1941.4583333332539</v>
      </c>
      <c r="BC1062">
        <v>194106</v>
      </c>
      <c r="BD1062">
        <v>2.83</v>
      </c>
      <c r="BE1062">
        <f t="shared" si="316"/>
        <v>0.94333333333333336</v>
      </c>
    </row>
    <row r="1063" spans="1:57">
      <c r="A1063">
        <f t="shared" si="318"/>
        <v>1944</v>
      </c>
      <c r="B1063" t="s">
        <v>3</v>
      </c>
      <c r="C1063">
        <f t="shared" si="313"/>
        <v>1944.2916666665865</v>
      </c>
      <c r="D1063">
        <f>'NOAA-AMO-Raw'!E$89</f>
        <v>0.315</v>
      </c>
      <c r="K1063">
        <f t="shared" si="319"/>
        <v>0</v>
      </c>
      <c r="N1063">
        <f>[2]HadCRUT4!C1064</f>
        <v>1938.2916666665865</v>
      </c>
      <c r="O1063">
        <f>[2]HadCRUT4!D1064</f>
        <v>8.4000000000000005E-2</v>
      </c>
      <c r="V1063">
        <f t="shared" si="310"/>
        <v>-61.70833333341352</v>
      </c>
      <c r="W1063">
        <f t="shared" si="311"/>
        <v>-31.266000000000002</v>
      </c>
      <c r="X1063">
        <f t="shared" si="312"/>
        <v>-31.182000000000002</v>
      </c>
      <c r="Y1063">
        <f t="shared" si="314"/>
        <v>-31.330923076923078</v>
      </c>
      <c r="Z1063">
        <f t="shared" si="315"/>
        <v>-31.311846153846155</v>
      </c>
      <c r="BB1063">
        <f t="shared" si="317"/>
        <v>1941.5416666665872</v>
      </c>
      <c r="BC1063">
        <v>194107</v>
      </c>
      <c r="BD1063">
        <v>3.01</v>
      </c>
      <c r="BE1063">
        <f t="shared" si="316"/>
        <v>1.0033333333333332</v>
      </c>
    </row>
    <row r="1064" spans="1:57">
      <c r="A1064">
        <f t="shared" si="318"/>
        <v>1944</v>
      </c>
      <c r="B1064" t="s">
        <v>4</v>
      </c>
      <c r="C1064">
        <f t="shared" si="313"/>
        <v>1944.3749999999197</v>
      </c>
      <c r="D1064">
        <f>'NOAA-AMO-Raw'!F$89</f>
        <v>0.29199999999999998</v>
      </c>
      <c r="K1064">
        <f t="shared" si="319"/>
        <v>0</v>
      </c>
      <c r="N1064">
        <f>[2]HadCRUT4!C1065</f>
        <v>1938.3749999999197</v>
      </c>
      <c r="O1064">
        <f>[2]HadCRUT4!D1065</f>
        <v>-8.7999999999999995E-2</v>
      </c>
      <c r="V1064">
        <f t="shared" si="310"/>
        <v>-61.625000000080263</v>
      </c>
      <c r="W1064">
        <f t="shared" si="311"/>
        <v>-31.438000000000002</v>
      </c>
      <c r="X1064">
        <f t="shared" si="312"/>
        <v>-31.526</v>
      </c>
      <c r="Y1064">
        <f t="shared" si="314"/>
        <v>-31.338846153846148</v>
      </c>
      <c r="Z1064">
        <f t="shared" si="315"/>
        <v>-31.327692307692306</v>
      </c>
      <c r="BB1064">
        <f t="shared" si="317"/>
        <v>1941.6249999999204</v>
      </c>
      <c r="BC1064">
        <v>194108</v>
      </c>
      <c r="BD1064">
        <v>3.22</v>
      </c>
      <c r="BE1064">
        <f t="shared" si="316"/>
        <v>1.0733333333333335</v>
      </c>
    </row>
    <row r="1065" spans="1:57">
      <c r="A1065">
        <f t="shared" si="318"/>
        <v>1944</v>
      </c>
      <c r="B1065" t="s">
        <v>5</v>
      </c>
      <c r="C1065">
        <f t="shared" si="313"/>
        <v>1944.458333333253</v>
      </c>
      <c r="D1065">
        <f>'NOAA-AMO-Raw'!G$89</f>
        <v>0.34699999999999998</v>
      </c>
      <c r="K1065">
        <f t="shared" si="319"/>
        <v>0</v>
      </c>
      <c r="N1065">
        <f>[2]HadCRUT4!C1066</f>
        <v>1938.458333333253</v>
      </c>
      <c r="O1065">
        <f>[2]HadCRUT4!D1066</f>
        <v>-0.06</v>
      </c>
      <c r="V1065">
        <f t="shared" si="310"/>
        <v>-61.541666666747005</v>
      </c>
      <c r="W1065">
        <f t="shared" si="311"/>
        <v>-31.41</v>
      </c>
      <c r="X1065">
        <f t="shared" si="312"/>
        <v>-31.470000000000002</v>
      </c>
      <c r="Y1065">
        <f t="shared" si="314"/>
        <v>-31.361615384615384</v>
      </c>
      <c r="Z1065">
        <f t="shared" si="315"/>
        <v>-31.373230769230766</v>
      </c>
      <c r="BB1065">
        <f t="shared" si="317"/>
        <v>1941.7083333332537</v>
      </c>
      <c r="BC1065">
        <v>194109</v>
      </c>
      <c r="BD1065">
        <v>2.04</v>
      </c>
      <c r="BE1065">
        <f t="shared" si="316"/>
        <v>0.68</v>
      </c>
    </row>
    <row r="1066" spans="1:57">
      <c r="A1066">
        <f t="shared" si="318"/>
        <v>1944</v>
      </c>
      <c r="B1066" t="s">
        <v>6</v>
      </c>
      <c r="C1066">
        <f t="shared" si="313"/>
        <v>1944.5416666665863</v>
      </c>
      <c r="D1066">
        <f>'NOAA-AMO-Raw'!H$89</f>
        <v>0.36099999999999999</v>
      </c>
      <c r="K1066">
        <f t="shared" si="319"/>
        <v>0</v>
      </c>
      <c r="N1066">
        <f>[2]HadCRUT4!C1067</f>
        <v>1938.5416666665863</v>
      </c>
      <c r="O1066">
        <f>[2]HadCRUT4!D1067</f>
        <v>-4.5999999999999999E-2</v>
      </c>
      <c r="V1066">
        <f t="shared" si="310"/>
        <v>-61.458333333413748</v>
      </c>
      <c r="W1066">
        <f t="shared" si="311"/>
        <v>-31.396000000000001</v>
      </c>
      <c r="X1066">
        <f t="shared" si="312"/>
        <v>-31.442</v>
      </c>
      <c r="Y1066">
        <f t="shared" si="314"/>
        <v>-31.35953846153846</v>
      </c>
      <c r="Z1066">
        <f t="shared" si="315"/>
        <v>-31.369076923076925</v>
      </c>
      <c r="BB1066">
        <f t="shared" si="317"/>
        <v>1941.7916666665869</v>
      </c>
      <c r="BC1066">
        <v>194110</v>
      </c>
      <c r="BD1066">
        <v>1.1399999999999999</v>
      </c>
      <c r="BE1066">
        <f t="shared" si="316"/>
        <v>0.37999999999999995</v>
      </c>
    </row>
    <row r="1067" spans="1:57">
      <c r="A1067">
        <f t="shared" si="318"/>
        <v>1944</v>
      </c>
      <c r="B1067" t="s">
        <v>7</v>
      </c>
      <c r="C1067">
        <f t="shared" si="313"/>
        <v>1944.6249999999195</v>
      </c>
      <c r="D1067">
        <f>'NOAA-AMO-Raw'!I$89</f>
        <v>0.44400000000000001</v>
      </c>
      <c r="K1067">
        <f t="shared" si="319"/>
        <v>0</v>
      </c>
      <c r="N1067">
        <f>[2]HadCRUT4!C1068</f>
        <v>1938.6249999999195</v>
      </c>
      <c r="O1067">
        <f>[2]HadCRUT4!D1068</f>
        <v>1.2E-2</v>
      </c>
      <c r="V1067">
        <f t="shared" si="310"/>
        <v>-61.37500000008049</v>
      </c>
      <c r="W1067">
        <f t="shared" si="311"/>
        <v>-31.338000000000001</v>
      </c>
      <c r="X1067">
        <f t="shared" si="312"/>
        <v>-31.326000000000001</v>
      </c>
      <c r="Y1067">
        <f t="shared" si="314"/>
        <v>-31.364307692307698</v>
      </c>
      <c r="Z1067">
        <f t="shared" si="315"/>
        <v>-31.378615384615387</v>
      </c>
      <c r="BB1067">
        <f t="shared" si="317"/>
        <v>1941.8749999999202</v>
      </c>
      <c r="BC1067">
        <v>194111</v>
      </c>
      <c r="BD1067">
        <v>1.51</v>
      </c>
      <c r="BE1067">
        <f t="shared" si="316"/>
        <v>0.5033333333333333</v>
      </c>
    </row>
    <row r="1068" spans="1:57">
      <c r="A1068">
        <f t="shared" si="318"/>
        <v>1944</v>
      </c>
      <c r="B1068" t="s">
        <v>8</v>
      </c>
      <c r="C1068">
        <f t="shared" si="313"/>
        <v>1944.7083333332528</v>
      </c>
      <c r="D1068">
        <f>'NOAA-AMO-Raw'!J$89</f>
        <v>0.41799999999999998</v>
      </c>
      <c r="K1068">
        <f t="shared" si="319"/>
        <v>0</v>
      </c>
      <c r="N1068">
        <f>[2]HadCRUT4!C1069</f>
        <v>1938.7083333332528</v>
      </c>
      <c r="O1068">
        <f>[2]HadCRUT4!D1069</f>
        <v>5.8000000000000003E-2</v>
      </c>
      <c r="V1068">
        <f t="shared" si="310"/>
        <v>-61.291666666747233</v>
      </c>
      <c r="W1068">
        <f t="shared" si="311"/>
        <v>-31.292000000000002</v>
      </c>
      <c r="X1068">
        <f t="shared" si="312"/>
        <v>-31.234000000000002</v>
      </c>
      <c r="Y1068">
        <f t="shared" si="314"/>
        <v>-31.385769230769235</v>
      </c>
      <c r="Z1068">
        <f t="shared" si="315"/>
        <v>-31.421538461538468</v>
      </c>
      <c r="BB1068">
        <f t="shared" si="317"/>
        <v>1941.9583333332534</v>
      </c>
      <c r="BC1068">
        <v>194112</v>
      </c>
      <c r="BD1068">
        <v>2.21</v>
      </c>
      <c r="BE1068">
        <f t="shared" si="316"/>
        <v>0.73666666666666669</v>
      </c>
    </row>
    <row r="1069" spans="1:57">
      <c r="A1069">
        <f t="shared" si="318"/>
        <v>1944</v>
      </c>
      <c r="B1069" t="s">
        <v>9</v>
      </c>
      <c r="C1069">
        <f t="shared" si="313"/>
        <v>1944.791666666586</v>
      </c>
      <c r="D1069">
        <f>'NOAA-AMO-Raw'!K$89</f>
        <v>0.36699999999999999</v>
      </c>
      <c r="K1069">
        <f t="shared" si="319"/>
        <v>0</v>
      </c>
      <c r="N1069">
        <f>[2]HadCRUT4!C1070</f>
        <v>1938.791666666586</v>
      </c>
      <c r="O1069">
        <f>[2]HadCRUT4!D1070</f>
        <v>0.14699999999999999</v>
      </c>
      <c r="V1069">
        <f t="shared" si="310"/>
        <v>-61.208333333413975</v>
      </c>
      <c r="W1069">
        <f t="shared" si="311"/>
        <v>-31.203000000000003</v>
      </c>
      <c r="X1069">
        <f t="shared" si="312"/>
        <v>-31.056000000000001</v>
      </c>
      <c r="Y1069">
        <f t="shared" si="314"/>
        <v>-31.397923076923078</v>
      </c>
      <c r="Z1069">
        <f t="shared" si="315"/>
        <v>-31.445846153846162</v>
      </c>
      <c r="BB1069">
        <f t="shared" si="317"/>
        <v>1942.0416666665867</v>
      </c>
      <c r="BC1069">
        <v>194201</v>
      </c>
      <c r="BD1069">
        <v>2.48</v>
      </c>
      <c r="BE1069">
        <f t="shared" si="316"/>
        <v>0.82666666666666666</v>
      </c>
    </row>
    <row r="1070" spans="1:57">
      <c r="A1070">
        <f t="shared" si="318"/>
        <v>1944</v>
      </c>
      <c r="B1070" t="s">
        <v>10</v>
      </c>
      <c r="C1070">
        <f t="shared" si="313"/>
        <v>1944.8749999999193</v>
      </c>
      <c r="D1070">
        <f>'NOAA-AMO-Raw'!L$89</f>
        <v>0.27200000000000002</v>
      </c>
      <c r="K1070">
        <f t="shared" si="319"/>
        <v>0</v>
      </c>
      <c r="N1070">
        <f>[2]HadCRUT4!C1071</f>
        <v>1938.8749999999193</v>
      </c>
      <c r="O1070">
        <f>[2]HadCRUT4!D1071</f>
        <v>0.02</v>
      </c>
      <c r="V1070">
        <f t="shared" si="310"/>
        <v>-61.125000000080718</v>
      </c>
      <c r="W1070">
        <f t="shared" si="311"/>
        <v>-31.330000000000002</v>
      </c>
      <c r="X1070">
        <f t="shared" si="312"/>
        <v>-31.310000000000002</v>
      </c>
      <c r="Y1070">
        <f t="shared" si="314"/>
        <v>-31.406461538461539</v>
      </c>
      <c r="Z1070">
        <f t="shared" si="315"/>
        <v>-31.462923076923083</v>
      </c>
      <c r="BB1070">
        <f t="shared" si="317"/>
        <v>1942.12499999992</v>
      </c>
      <c r="BC1070">
        <v>194202</v>
      </c>
      <c r="BD1070">
        <v>1.96</v>
      </c>
      <c r="BE1070">
        <f t="shared" si="316"/>
        <v>0.65333333333333332</v>
      </c>
    </row>
    <row r="1071" spans="1:57">
      <c r="A1071">
        <f t="shared" si="318"/>
        <v>1944</v>
      </c>
      <c r="B1071" t="s">
        <v>11</v>
      </c>
      <c r="C1071">
        <f t="shared" si="313"/>
        <v>1944.9583333332525</v>
      </c>
      <c r="D1071">
        <f>'NOAA-AMO-Raw'!M$89</f>
        <v>0.27400000000000002</v>
      </c>
      <c r="K1071">
        <f t="shared" si="319"/>
        <v>0</v>
      </c>
      <c r="N1071">
        <f>[2]HadCRUT4!C1072</f>
        <v>1938.9583333332525</v>
      </c>
      <c r="O1071">
        <f>[2]HadCRUT4!D1072</f>
        <v>-0.28899999999999998</v>
      </c>
      <c r="V1071">
        <f t="shared" si="310"/>
        <v>-61.04166666674746</v>
      </c>
      <c r="W1071">
        <f t="shared" si="311"/>
        <v>-31.639000000000003</v>
      </c>
      <c r="X1071">
        <f t="shared" si="312"/>
        <v>-31.928000000000001</v>
      </c>
      <c r="Y1071">
        <f t="shared" si="314"/>
        <v>-31.394769230769231</v>
      </c>
      <c r="Z1071">
        <f t="shared" si="315"/>
        <v>-31.439538461538465</v>
      </c>
      <c r="BB1071">
        <f t="shared" si="317"/>
        <v>1942.2083333332532</v>
      </c>
      <c r="BC1071">
        <v>194203</v>
      </c>
      <c r="BD1071">
        <v>1.1100000000000001</v>
      </c>
      <c r="BE1071">
        <f t="shared" si="316"/>
        <v>0.37000000000000005</v>
      </c>
    </row>
    <row r="1072" spans="1:57">
      <c r="A1072">
        <f t="shared" si="318"/>
        <v>1945</v>
      </c>
      <c r="B1072" t="s">
        <v>0</v>
      </c>
      <c r="C1072">
        <f t="shared" si="313"/>
        <v>1945.0416666665858</v>
      </c>
      <c r="D1072">
        <f>'NOAA-AMO-Raw'!B$90</f>
        <v>0.26</v>
      </c>
      <c r="K1072">
        <f t="shared" si="319"/>
        <v>0</v>
      </c>
      <c r="N1072">
        <f>[2]HadCRUT4!C1073</f>
        <v>1939.0416666665858</v>
      </c>
      <c r="O1072">
        <f>[2]HadCRUT4!D1073</f>
        <v>-7.0000000000000007E-2</v>
      </c>
      <c r="V1072">
        <f t="shared" si="310"/>
        <v>-60.958333333414203</v>
      </c>
      <c r="W1072">
        <f t="shared" si="311"/>
        <v>-31.42</v>
      </c>
      <c r="X1072">
        <f t="shared" si="312"/>
        <v>-31.490000000000002</v>
      </c>
      <c r="Y1072">
        <f t="shared" si="314"/>
        <v>-31.386230769230771</v>
      </c>
      <c r="Z1072">
        <f t="shared" si="315"/>
        <v>-31.422461538461537</v>
      </c>
      <c r="BB1072">
        <f t="shared" si="317"/>
        <v>1942.2916666665865</v>
      </c>
      <c r="BC1072">
        <v>194204</v>
      </c>
      <c r="BD1072">
        <v>0.97</v>
      </c>
      <c r="BE1072">
        <f t="shared" si="316"/>
        <v>0.32333333333333331</v>
      </c>
    </row>
    <row r="1073" spans="1:57">
      <c r="A1073">
        <f t="shared" si="318"/>
        <v>1945</v>
      </c>
      <c r="B1073" t="s">
        <v>1</v>
      </c>
      <c r="C1073">
        <f t="shared" si="313"/>
        <v>1945.1249999999191</v>
      </c>
      <c r="D1073">
        <f>'NOAA-AMO-Raw'!C$90</f>
        <v>0.34899999999999998</v>
      </c>
      <c r="K1073">
        <f t="shared" si="319"/>
        <v>0</v>
      </c>
      <c r="N1073">
        <f>[2]HadCRUT4!C1074</f>
        <v>1939.1249999999191</v>
      </c>
      <c r="O1073">
        <f>[2]HadCRUT4!D1074</f>
        <v>-4.2000000000000003E-2</v>
      </c>
      <c r="V1073">
        <f t="shared" si="310"/>
        <v>-60.875000000080945</v>
      </c>
      <c r="W1073">
        <f t="shared" si="311"/>
        <v>-31.392000000000003</v>
      </c>
      <c r="X1073">
        <f t="shared" si="312"/>
        <v>-31.434000000000001</v>
      </c>
      <c r="Y1073">
        <f t="shared" si="314"/>
        <v>-31.379692307692302</v>
      </c>
      <c r="Z1073">
        <f t="shared" si="315"/>
        <v>-31.409384615384617</v>
      </c>
      <c r="BB1073">
        <f t="shared" si="317"/>
        <v>1942.3749999999197</v>
      </c>
      <c r="BC1073">
        <v>194205</v>
      </c>
      <c r="BD1073">
        <v>0.53</v>
      </c>
      <c r="BE1073">
        <f t="shared" si="316"/>
        <v>0.17666666666666667</v>
      </c>
    </row>
    <row r="1074" spans="1:57">
      <c r="A1074">
        <f t="shared" si="318"/>
        <v>1945</v>
      </c>
      <c r="B1074" t="s">
        <v>2</v>
      </c>
      <c r="C1074">
        <f t="shared" si="313"/>
        <v>1945.2083333332523</v>
      </c>
      <c r="D1074">
        <f>'NOAA-AMO-Raw'!D$90</f>
        <v>0.36499999999999999</v>
      </c>
      <c r="K1074">
        <f t="shared" si="319"/>
        <v>0</v>
      </c>
      <c r="N1074">
        <f>[2]HadCRUT4!C1075</f>
        <v>1939.2083333332523</v>
      </c>
      <c r="O1074">
        <f>[2]HadCRUT4!D1075</f>
        <v>-0.25600000000000001</v>
      </c>
      <c r="V1074">
        <f t="shared" si="310"/>
        <v>-60.791666666747687</v>
      </c>
      <c r="W1074">
        <f t="shared" si="311"/>
        <v>-31.606000000000002</v>
      </c>
      <c r="X1074">
        <f t="shared" si="312"/>
        <v>-31.862000000000002</v>
      </c>
      <c r="Y1074">
        <f t="shared" si="314"/>
        <v>-31.386307692307689</v>
      </c>
      <c r="Z1074">
        <f t="shared" si="315"/>
        <v>-31.422615384615384</v>
      </c>
      <c r="BB1074">
        <f t="shared" si="317"/>
        <v>1942.458333333253</v>
      </c>
      <c r="BC1074">
        <v>194206</v>
      </c>
      <c r="BD1074">
        <v>0.77</v>
      </c>
      <c r="BE1074">
        <f t="shared" si="316"/>
        <v>0.25666666666666665</v>
      </c>
    </row>
    <row r="1075" spans="1:57">
      <c r="A1075">
        <f t="shared" si="318"/>
        <v>1945</v>
      </c>
      <c r="B1075" t="s">
        <v>3</v>
      </c>
      <c r="C1075">
        <f t="shared" si="313"/>
        <v>1945.2916666665856</v>
      </c>
      <c r="D1075">
        <f>'NOAA-AMO-Raw'!E$90</f>
        <v>0.41199999999999998</v>
      </c>
      <c r="K1075">
        <f t="shared" si="319"/>
        <v>0</v>
      </c>
      <c r="N1075">
        <f>[2]HadCRUT4!C1076</f>
        <v>1939.2916666665856</v>
      </c>
      <c r="O1075">
        <f>[2]HadCRUT4!D1076</f>
        <v>-9.2999999999999999E-2</v>
      </c>
      <c r="V1075">
        <f t="shared" si="310"/>
        <v>-60.70833333341443</v>
      </c>
      <c r="W1075">
        <f t="shared" si="311"/>
        <v>-31.443000000000001</v>
      </c>
      <c r="X1075">
        <f t="shared" si="312"/>
        <v>-31.536000000000001</v>
      </c>
      <c r="Y1075">
        <f t="shared" si="314"/>
        <v>-31.411692307692306</v>
      </c>
      <c r="Z1075">
        <f t="shared" si="315"/>
        <v>-31.47338461538461</v>
      </c>
      <c r="BB1075">
        <f t="shared" si="317"/>
        <v>1942.5416666665863</v>
      </c>
      <c r="BC1075">
        <v>194207</v>
      </c>
      <c r="BD1075">
        <v>0.57999999999999996</v>
      </c>
      <c r="BE1075">
        <f t="shared" si="316"/>
        <v>0.19333333333333333</v>
      </c>
    </row>
    <row r="1076" spans="1:57">
      <c r="A1076">
        <f t="shared" si="318"/>
        <v>1945</v>
      </c>
      <c r="B1076" t="s">
        <v>4</v>
      </c>
      <c r="C1076">
        <f t="shared" si="313"/>
        <v>1945.3749999999188</v>
      </c>
      <c r="D1076">
        <f>'NOAA-AMO-Raw'!F$90</f>
        <v>0.31</v>
      </c>
      <c r="K1076">
        <f t="shared" si="319"/>
        <v>0</v>
      </c>
      <c r="N1076">
        <f>[2]HadCRUT4!C1077</f>
        <v>1939.3749999999188</v>
      </c>
      <c r="O1076">
        <f>[2]HadCRUT4!D1077</f>
        <v>-2.7E-2</v>
      </c>
      <c r="V1076">
        <f t="shared" si="310"/>
        <v>-60.625000000081172</v>
      </c>
      <c r="W1076">
        <f t="shared" si="311"/>
        <v>-31.377000000000002</v>
      </c>
      <c r="X1076">
        <f t="shared" si="312"/>
        <v>-31.404</v>
      </c>
      <c r="Y1076">
        <f t="shared" si="314"/>
        <v>-31.432307692307692</v>
      </c>
      <c r="Z1076">
        <f t="shared" si="315"/>
        <v>-31.514615384615386</v>
      </c>
      <c r="BB1076">
        <f t="shared" si="317"/>
        <v>1942.6249999999195</v>
      </c>
      <c r="BC1076">
        <v>194208</v>
      </c>
      <c r="BD1076">
        <v>0.6</v>
      </c>
      <c r="BE1076">
        <f t="shared" si="316"/>
        <v>0.19999999999999998</v>
      </c>
    </row>
    <row r="1077" spans="1:57">
      <c r="A1077">
        <f t="shared" si="318"/>
        <v>1945</v>
      </c>
      <c r="B1077" t="s">
        <v>5</v>
      </c>
      <c r="C1077">
        <f t="shared" si="313"/>
        <v>1945.4583333332521</v>
      </c>
      <c r="D1077">
        <f>'NOAA-AMO-Raw'!G$90</f>
        <v>0.17499999999999999</v>
      </c>
      <c r="K1077">
        <f t="shared" si="319"/>
        <v>0</v>
      </c>
      <c r="N1077">
        <f>[2]HadCRUT4!C1078</f>
        <v>1939.4583333332521</v>
      </c>
      <c r="O1077">
        <f>[2]HadCRUT4!D1078</f>
        <v>6.4000000000000001E-2</v>
      </c>
      <c r="V1077">
        <f t="shared" si="310"/>
        <v>-60.541666666747915</v>
      </c>
      <c r="W1077">
        <f t="shared" si="311"/>
        <v>-31.286000000000001</v>
      </c>
      <c r="X1077">
        <f t="shared" si="312"/>
        <v>-31.222000000000001</v>
      </c>
      <c r="Y1077">
        <f t="shared" si="314"/>
        <v>-31.416615384615383</v>
      </c>
      <c r="Z1077">
        <f t="shared" si="315"/>
        <v>-31.483230769230769</v>
      </c>
      <c r="BB1077">
        <f t="shared" si="317"/>
        <v>1942.7083333332528</v>
      </c>
      <c r="BC1077">
        <v>194209</v>
      </c>
      <c r="BD1077">
        <v>0.37</v>
      </c>
      <c r="BE1077">
        <f t="shared" si="316"/>
        <v>0.12333333333333334</v>
      </c>
    </row>
    <row r="1078" spans="1:57">
      <c r="A1078">
        <f t="shared" si="318"/>
        <v>1945</v>
      </c>
      <c r="B1078" t="s">
        <v>6</v>
      </c>
      <c r="C1078">
        <f t="shared" si="313"/>
        <v>1945.5416666665853</v>
      </c>
      <c r="D1078">
        <f>'NOAA-AMO-Raw'!H$90</f>
        <v>8.4000000000000005E-2</v>
      </c>
      <c r="K1078">
        <f t="shared" si="319"/>
        <v>0</v>
      </c>
      <c r="N1078">
        <f>[2]HadCRUT4!C1079</f>
        <v>1939.5416666665853</v>
      </c>
      <c r="O1078">
        <f>[2]HadCRUT4!D1079</f>
        <v>5.0999999999999997E-2</v>
      </c>
      <c r="V1078">
        <f t="shared" si="310"/>
        <v>-60.458333333414657</v>
      </c>
      <c r="W1078">
        <f t="shared" si="311"/>
        <v>-31.299000000000003</v>
      </c>
      <c r="X1078">
        <f t="shared" si="312"/>
        <v>-31.248000000000001</v>
      </c>
      <c r="Y1078">
        <f t="shared" si="314"/>
        <v>-31.408307692307691</v>
      </c>
      <c r="Z1078">
        <f t="shared" si="315"/>
        <v>-31.466615384615384</v>
      </c>
      <c r="BB1078">
        <f t="shared" si="317"/>
        <v>1942.791666666586</v>
      </c>
      <c r="BC1078">
        <v>194210</v>
      </c>
      <c r="BD1078">
        <v>0.23</v>
      </c>
      <c r="BE1078">
        <f t="shared" si="316"/>
        <v>7.6666666666666675E-2</v>
      </c>
    </row>
    <row r="1079" spans="1:57">
      <c r="A1079">
        <f t="shared" si="318"/>
        <v>1945</v>
      </c>
      <c r="B1079" t="s">
        <v>7</v>
      </c>
      <c r="C1079">
        <f t="shared" si="313"/>
        <v>1945.6249999999186</v>
      </c>
      <c r="D1079">
        <f>'NOAA-AMO-Raw'!I$90</f>
        <v>0.108</v>
      </c>
      <c r="K1079">
        <f t="shared" si="319"/>
        <v>0</v>
      </c>
      <c r="N1079">
        <f>[2]HadCRUT4!C1080</f>
        <v>1939.6249999999186</v>
      </c>
      <c r="O1079">
        <f>[2]HadCRUT4!D1080</f>
        <v>3.9E-2</v>
      </c>
      <c r="V1079">
        <f t="shared" si="310"/>
        <v>-60.3750000000814</v>
      </c>
      <c r="W1079">
        <f t="shared" si="311"/>
        <v>-31.311</v>
      </c>
      <c r="X1079">
        <f t="shared" si="312"/>
        <v>-31.272000000000002</v>
      </c>
      <c r="Y1079">
        <f t="shared" si="314"/>
        <v>-31.405923076923081</v>
      </c>
      <c r="Z1079">
        <f t="shared" si="315"/>
        <v>-31.461846153846146</v>
      </c>
      <c r="BB1079">
        <f t="shared" si="317"/>
        <v>1942.8749999999193</v>
      </c>
      <c r="BC1079">
        <v>194211</v>
      </c>
      <c r="BD1079">
        <v>-0.13</v>
      </c>
      <c r="BE1079">
        <f t="shared" si="316"/>
        <v>-4.3333333333333335E-2</v>
      </c>
    </row>
    <row r="1080" spans="1:57">
      <c r="A1080">
        <f t="shared" si="318"/>
        <v>1945</v>
      </c>
      <c r="B1080" t="s">
        <v>8</v>
      </c>
      <c r="C1080">
        <f t="shared" si="313"/>
        <v>1945.7083333332519</v>
      </c>
      <c r="D1080">
        <f>'NOAA-AMO-Raw'!J$90</f>
        <v>8.5000000000000006E-2</v>
      </c>
      <c r="K1080">
        <f t="shared" si="319"/>
        <v>0</v>
      </c>
      <c r="N1080">
        <f>[2]HadCRUT4!C1081</f>
        <v>1939.7083333332519</v>
      </c>
      <c r="O1080">
        <f>[2]HadCRUT4!D1081</f>
        <v>-7.3999999999999996E-2</v>
      </c>
      <c r="V1080">
        <f t="shared" si="310"/>
        <v>-60.291666666748142</v>
      </c>
      <c r="W1080">
        <f t="shared" si="311"/>
        <v>-31.424000000000003</v>
      </c>
      <c r="X1080">
        <f t="shared" si="312"/>
        <v>-31.498000000000001</v>
      </c>
      <c r="Y1080">
        <f t="shared" si="314"/>
        <v>-31.411461538461541</v>
      </c>
      <c r="Z1080">
        <f t="shared" si="315"/>
        <v>-31.47292307692307</v>
      </c>
      <c r="BB1080">
        <f t="shared" si="317"/>
        <v>1942.9583333332525</v>
      </c>
      <c r="BC1080">
        <v>194212</v>
      </c>
      <c r="BD1080">
        <v>-0.93</v>
      </c>
      <c r="BE1080">
        <f t="shared" si="316"/>
        <v>-0.31</v>
      </c>
    </row>
    <row r="1081" spans="1:57">
      <c r="A1081">
        <f t="shared" si="318"/>
        <v>1945</v>
      </c>
      <c r="B1081" t="s">
        <v>9</v>
      </c>
      <c r="C1081">
        <f t="shared" si="313"/>
        <v>1945.7916666665851</v>
      </c>
      <c r="D1081">
        <f>'NOAA-AMO-Raw'!K$90</f>
        <v>0.10299999999999999</v>
      </c>
      <c r="K1081">
        <f t="shared" si="319"/>
        <v>0</v>
      </c>
      <c r="N1081">
        <f>[2]HadCRUT4!C1082</f>
        <v>1939.7916666665851</v>
      </c>
      <c r="O1081">
        <f>[2]HadCRUT4!D1082</f>
        <v>-0.27200000000000002</v>
      </c>
      <c r="V1081">
        <f t="shared" si="310"/>
        <v>-60.208333333414885</v>
      </c>
      <c r="W1081">
        <f t="shared" si="311"/>
        <v>-31.622</v>
      </c>
      <c r="X1081">
        <f t="shared" si="312"/>
        <v>-31.894000000000002</v>
      </c>
      <c r="Y1081">
        <f t="shared" si="314"/>
        <v>-31.387384615384615</v>
      </c>
      <c r="Z1081">
        <f t="shared" si="315"/>
        <v>-31.424769230769236</v>
      </c>
      <c r="BB1081">
        <f t="shared" si="317"/>
        <v>1943.0416666665858</v>
      </c>
      <c r="BC1081">
        <v>194301</v>
      </c>
      <c r="BD1081">
        <v>-1.62</v>
      </c>
      <c r="BE1081">
        <f t="shared" si="316"/>
        <v>-0.54</v>
      </c>
    </row>
    <row r="1082" spans="1:57">
      <c r="A1082">
        <f t="shared" si="318"/>
        <v>1945</v>
      </c>
      <c r="B1082" t="s">
        <v>10</v>
      </c>
      <c r="C1082">
        <f t="shared" si="313"/>
        <v>1945.8749999999184</v>
      </c>
      <c r="D1082">
        <f>'NOAA-AMO-Raw'!L$90</f>
        <v>0.185</v>
      </c>
      <c r="K1082">
        <f t="shared" si="319"/>
        <v>0</v>
      </c>
      <c r="N1082">
        <f>[2]HadCRUT4!C1083</f>
        <v>1939.8749999999184</v>
      </c>
      <c r="O1082">
        <f>[2]HadCRUT4!D1083</f>
        <v>-0.121</v>
      </c>
      <c r="V1082">
        <f t="shared" si="310"/>
        <v>-60.125000000081627</v>
      </c>
      <c r="W1082">
        <f t="shared" si="311"/>
        <v>-31.471</v>
      </c>
      <c r="X1082">
        <f t="shared" si="312"/>
        <v>-31.592000000000002</v>
      </c>
      <c r="Y1082">
        <f t="shared" si="314"/>
        <v>-31.378538461538465</v>
      </c>
      <c r="Z1082">
        <f t="shared" si="315"/>
        <v>-31.407076923076922</v>
      </c>
      <c r="BB1082">
        <f t="shared" si="317"/>
        <v>1943.1249999999191</v>
      </c>
      <c r="BC1082">
        <v>194302</v>
      </c>
      <c r="BD1082">
        <v>-0.7</v>
      </c>
      <c r="BE1082">
        <f t="shared" si="316"/>
        <v>-0.23333333333333331</v>
      </c>
    </row>
    <row r="1083" spans="1:57">
      <c r="A1083">
        <f t="shared" si="318"/>
        <v>1945</v>
      </c>
      <c r="B1083" t="s">
        <v>11</v>
      </c>
      <c r="C1083">
        <f t="shared" si="313"/>
        <v>1945.9583333332516</v>
      </c>
      <c r="D1083">
        <f>'NOAA-AMO-Raw'!M$90</f>
        <v>0.13900000000000001</v>
      </c>
      <c r="K1083">
        <f t="shared" si="319"/>
        <v>0</v>
      </c>
      <c r="N1083">
        <f>[2]HadCRUT4!C1084</f>
        <v>1939.9583333332516</v>
      </c>
      <c r="O1083">
        <f>[2]HadCRUT4!D1084</f>
        <v>0.224</v>
      </c>
      <c r="V1083">
        <f t="shared" si="310"/>
        <v>-60.04166666674837</v>
      </c>
      <c r="W1083">
        <f t="shared" si="311"/>
        <v>-31.126000000000001</v>
      </c>
      <c r="X1083">
        <f t="shared" si="312"/>
        <v>-30.902000000000001</v>
      </c>
      <c r="Y1083">
        <f t="shared" si="314"/>
        <v>-31.373923076923077</v>
      </c>
      <c r="Z1083">
        <f t="shared" si="315"/>
        <v>-31.397846153846153</v>
      </c>
      <c r="BB1083">
        <f t="shared" si="317"/>
        <v>1943.2083333332523</v>
      </c>
      <c r="BC1083">
        <v>194303</v>
      </c>
      <c r="BD1083">
        <v>0.32</v>
      </c>
      <c r="BE1083">
        <f t="shared" si="316"/>
        <v>0.10666666666666667</v>
      </c>
    </row>
    <row r="1084" spans="1:57">
      <c r="A1084">
        <f t="shared" si="318"/>
        <v>1946</v>
      </c>
      <c r="B1084" t="s">
        <v>0</v>
      </c>
      <c r="C1084">
        <f t="shared" si="313"/>
        <v>1946.0416666665849</v>
      </c>
      <c r="D1084">
        <f>'NOAA-AMO-Raw'!B$91</f>
        <v>0.27800000000000002</v>
      </c>
      <c r="K1084">
        <f t="shared" si="319"/>
        <v>0</v>
      </c>
      <c r="N1084">
        <f>[2]HadCRUT4!C1085</f>
        <v>1940.0416666665849</v>
      </c>
      <c r="O1084">
        <f>[2]HadCRUT4!D1085</f>
        <v>-0.18099999999999999</v>
      </c>
      <c r="V1084">
        <f t="shared" si="310"/>
        <v>-59.958333333415112</v>
      </c>
      <c r="W1084">
        <f t="shared" si="311"/>
        <v>-31.531000000000002</v>
      </c>
      <c r="X1084">
        <f t="shared" si="312"/>
        <v>-31.712</v>
      </c>
      <c r="Y1084">
        <f t="shared" si="314"/>
        <v>-31.367923076923084</v>
      </c>
      <c r="Z1084">
        <f t="shared" si="315"/>
        <v>-31.385846153846153</v>
      </c>
      <c r="BB1084">
        <f t="shared" si="317"/>
        <v>1943.2916666665856</v>
      </c>
      <c r="BC1084">
        <v>194304</v>
      </c>
      <c r="BD1084">
        <v>1.28</v>
      </c>
      <c r="BE1084">
        <f t="shared" si="316"/>
        <v>0.42666666666666669</v>
      </c>
    </row>
    <row r="1085" spans="1:57">
      <c r="A1085">
        <f t="shared" si="318"/>
        <v>1946</v>
      </c>
      <c r="B1085" t="s">
        <v>1</v>
      </c>
      <c r="C1085">
        <f t="shared" si="313"/>
        <v>1946.1249999999181</v>
      </c>
      <c r="D1085">
        <f>'NOAA-AMO-Raw'!C$91</f>
        <v>0.192</v>
      </c>
      <c r="K1085">
        <f t="shared" si="319"/>
        <v>0</v>
      </c>
      <c r="N1085">
        <f>[2]HadCRUT4!C1086</f>
        <v>1940.1249999999181</v>
      </c>
      <c r="O1085">
        <f>[2]HadCRUT4!D1086</f>
        <v>-3.9E-2</v>
      </c>
      <c r="V1085">
        <f t="shared" si="310"/>
        <v>-59.875000000081855</v>
      </c>
      <c r="W1085">
        <f t="shared" si="311"/>
        <v>-31.389000000000003</v>
      </c>
      <c r="X1085">
        <f t="shared" si="312"/>
        <v>-31.428000000000001</v>
      </c>
      <c r="Y1085">
        <f t="shared" si="314"/>
        <v>-31.368153846153856</v>
      </c>
      <c r="Z1085">
        <f t="shared" si="315"/>
        <v>-31.386307692307696</v>
      </c>
      <c r="BB1085">
        <f t="shared" si="317"/>
        <v>1943.3749999999188</v>
      </c>
      <c r="BC1085">
        <v>194305</v>
      </c>
      <c r="BD1085">
        <v>0.57999999999999996</v>
      </c>
      <c r="BE1085">
        <f t="shared" si="316"/>
        <v>0.19333333333333333</v>
      </c>
    </row>
    <row r="1086" spans="1:57">
      <c r="A1086">
        <f t="shared" si="318"/>
        <v>1946</v>
      </c>
      <c r="B1086" t="s">
        <v>2</v>
      </c>
      <c r="C1086">
        <f t="shared" si="313"/>
        <v>1946.2083333332514</v>
      </c>
      <c r="D1086">
        <f>'NOAA-AMO-Raw'!D$91</f>
        <v>0.13200000000000001</v>
      </c>
      <c r="K1086">
        <f t="shared" si="319"/>
        <v>0</v>
      </c>
      <c r="N1086">
        <f>[2]HadCRUT4!C1087</f>
        <v>1940.2083333332514</v>
      </c>
      <c r="O1086">
        <f>[2]HadCRUT4!D1087</f>
        <v>-0.114</v>
      </c>
      <c r="V1086">
        <f t="shared" si="310"/>
        <v>-59.791666666748597</v>
      </c>
      <c r="W1086">
        <f t="shared" si="311"/>
        <v>-31.464000000000002</v>
      </c>
      <c r="X1086">
        <f t="shared" si="312"/>
        <v>-31.578000000000003</v>
      </c>
      <c r="Y1086">
        <f t="shared" si="314"/>
        <v>-31.361615384615391</v>
      </c>
      <c r="Z1086">
        <f t="shared" si="315"/>
        <v>-31.373230769230766</v>
      </c>
      <c r="BB1086">
        <f t="shared" si="317"/>
        <v>1943.4583333332521</v>
      </c>
      <c r="BC1086">
        <v>194306</v>
      </c>
      <c r="BD1086">
        <v>-0.14000000000000001</v>
      </c>
      <c r="BE1086">
        <f t="shared" si="316"/>
        <v>-4.6666666666666669E-2</v>
      </c>
    </row>
    <row r="1087" spans="1:57">
      <c r="A1087">
        <f t="shared" si="318"/>
        <v>1946</v>
      </c>
      <c r="B1087" t="s">
        <v>3</v>
      </c>
      <c r="C1087">
        <f t="shared" si="313"/>
        <v>1946.2916666665847</v>
      </c>
      <c r="D1087">
        <f>'NOAA-AMO-Raw'!E$91</f>
        <v>6.3E-2</v>
      </c>
      <c r="K1087">
        <f t="shared" si="319"/>
        <v>0</v>
      </c>
      <c r="N1087">
        <f>[2]HadCRUT4!C1088</f>
        <v>1940.2916666665847</v>
      </c>
      <c r="O1087">
        <f>[2]HadCRUT4!D1088</f>
        <v>5.7000000000000002E-2</v>
      </c>
      <c r="V1087">
        <f t="shared" si="310"/>
        <v>-59.708333333415339</v>
      </c>
      <c r="W1087">
        <f t="shared" si="311"/>
        <v>-31.293000000000003</v>
      </c>
      <c r="X1087">
        <f t="shared" si="312"/>
        <v>-31.236000000000001</v>
      </c>
      <c r="Y1087">
        <f t="shared" si="314"/>
        <v>-31.355153846153847</v>
      </c>
      <c r="Z1087">
        <f t="shared" si="315"/>
        <v>-31.360307692307693</v>
      </c>
      <c r="BB1087">
        <f t="shared" si="317"/>
        <v>1943.5416666665853</v>
      </c>
      <c r="BC1087">
        <v>194307</v>
      </c>
      <c r="BD1087">
        <v>-0.22</v>
      </c>
      <c r="BE1087">
        <f t="shared" si="316"/>
        <v>-7.3333333333333334E-2</v>
      </c>
    </row>
    <row r="1088" spans="1:57">
      <c r="A1088">
        <f t="shared" si="318"/>
        <v>1946</v>
      </c>
      <c r="B1088" t="s">
        <v>4</v>
      </c>
      <c r="C1088">
        <f t="shared" si="313"/>
        <v>1946.3749999999179</v>
      </c>
      <c r="D1088">
        <f>'NOAA-AMO-Raw'!F$91</f>
        <v>0.09</v>
      </c>
      <c r="K1088">
        <f t="shared" si="319"/>
        <v>0</v>
      </c>
      <c r="N1088">
        <f>[2]HadCRUT4!C1089</f>
        <v>1940.3749999999179</v>
      </c>
      <c r="O1088">
        <f>[2]HadCRUT4!D1089</f>
        <v>2.1999999999999999E-2</v>
      </c>
      <c r="V1088">
        <f t="shared" si="310"/>
        <v>-59.625000000082082</v>
      </c>
      <c r="W1088">
        <f t="shared" si="311"/>
        <v>-31.328000000000003</v>
      </c>
      <c r="X1088">
        <f t="shared" si="312"/>
        <v>-31.306000000000001</v>
      </c>
      <c r="Y1088">
        <f t="shared" si="314"/>
        <v>-31.338999999999999</v>
      </c>
      <c r="Z1088">
        <f t="shared" si="315"/>
        <v>-31.327999999999996</v>
      </c>
      <c r="BB1088">
        <f t="shared" si="317"/>
        <v>1943.6249999999186</v>
      </c>
      <c r="BC1088">
        <v>194308</v>
      </c>
      <c r="BD1088">
        <v>-1.88</v>
      </c>
      <c r="BE1088">
        <f t="shared" si="316"/>
        <v>-0.62666666666666659</v>
      </c>
    </row>
    <row r="1089" spans="1:57">
      <c r="A1089">
        <f t="shared" si="318"/>
        <v>1946</v>
      </c>
      <c r="B1089" t="s">
        <v>5</v>
      </c>
      <c r="C1089">
        <f t="shared" si="313"/>
        <v>1946.4583333332512</v>
      </c>
      <c r="D1089">
        <f>'NOAA-AMO-Raw'!G$91</f>
        <v>-9.9000000000000005E-2</v>
      </c>
      <c r="K1089">
        <f t="shared" si="319"/>
        <v>0</v>
      </c>
      <c r="N1089">
        <f>[2]HadCRUT4!C1090</f>
        <v>1940.4583333332512</v>
      </c>
      <c r="O1089">
        <f>[2]HadCRUT4!D1090</f>
        <v>3.3000000000000002E-2</v>
      </c>
      <c r="V1089">
        <f t="shared" si="310"/>
        <v>-59.541666666748824</v>
      </c>
      <c r="W1089">
        <f t="shared" si="311"/>
        <v>-31.317</v>
      </c>
      <c r="X1089">
        <f t="shared" si="312"/>
        <v>-31.284000000000002</v>
      </c>
      <c r="Y1089">
        <f t="shared" si="314"/>
        <v>-31.317230769230768</v>
      </c>
      <c r="Z1089">
        <f t="shared" si="315"/>
        <v>-31.284461538461535</v>
      </c>
      <c r="BB1089">
        <f t="shared" si="317"/>
        <v>1943.7083333332519</v>
      </c>
      <c r="BC1089">
        <v>194309</v>
      </c>
      <c r="BD1089">
        <v>-1.61</v>
      </c>
      <c r="BE1089">
        <f t="shared" si="316"/>
        <v>-0.53666666666666674</v>
      </c>
    </row>
    <row r="1090" spans="1:57">
      <c r="A1090">
        <f t="shared" si="318"/>
        <v>1946</v>
      </c>
      <c r="B1090" t="s">
        <v>6</v>
      </c>
      <c r="C1090">
        <f t="shared" si="313"/>
        <v>1946.5416666665844</v>
      </c>
      <c r="D1090">
        <f>'NOAA-AMO-Raw'!H$91</f>
        <v>-0.20399999999999999</v>
      </c>
      <c r="K1090">
        <f t="shared" si="319"/>
        <v>0</v>
      </c>
      <c r="N1090">
        <f>[2]HadCRUT4!C1091</f>
        <v>1940.5416666665844</v>
      </c>
      <c r="O1090">
        <f>[2]HadCRUT4!D1091</f>
        <v>0.14199999999999999</v>
      </c>
      <c r="V1090">
        <f t="shared" si="310"/>
        <v>-59.458333333415567</v>
      </c>
      <c r="W1090">
        <f t="shared" si="311"/>
        <v>-31.208000000000002</v>
      </c>
      <c r="X1090">
        <f t="shared" si="312"/>
        <v>-31.066000000000003</v>
      </c>
      <c r="Y1090">
        <f t="shared" si="314"/>
        <v>-31.341615384615377</v>
      </c>
      <c r="Z1090">
        <f t="shared" si="315"/>
        <v>-31.33323076923077</v>
      </c>
      <c r="BB1090">
        <f t="shared" si="317"/>
        <v>1943.7916666665851</v>
      </c>
      <c r="BC1090">
        <v>194310</v>
      </c>
      <c r="BD1090">
        <v>-1.48</v>
      </c>
      <c r="BE1090">
        <f t="shared" si="316"/>
        <v>-0.49333333333333335</v>
      </c>
    </row>
    <row r="1091" spans="1:57">
      <c r="A1091">
        <f t="shared" si="318"/>
        <v>1946</v>
      </c>
      <c r="B1091" t="s">
        <v>7</v>
      </c>
      <c r="C1091">
        <f t="shared" si="313"/>
        <v>1946.6249999999177</v>
      </c>
      <c r="D1091">
        <f>'NOAA-AMO-Raw'!I$91</f>
        <v>-0.16300000000000001</v>
      </c>
      <c r="K1091">
        <f t="shared" si="319"/>
        <v>0</v>
      </c>
      <c r="N1091">
        <f>[2]HadCRUT4!C1092</f>
        <v>1940.6249999999177</v>
      </c>
      <c r="O1091">
        <f>[2]HadCRUT4!D1092</f>
        <v>4.8000000000000001E-2</v>
      </c>
      <c r="V1091">
        <f t="shared" si="310"/>
        <v>-59.375000000082309</v>
      </c>
      <c r="W1091">
        <f t="shared" si="311"/>
        <v>-31.302000000000003</v>
      </c>
      <c r="X1091">
        <f t="shared" si="312"/>
        <v>-31.254000000000001</v>
      </c>
      <c r="Y1091">
        <f t="shared" si="314"/>
        <v>-31.329076923076919</v>
      </c>
      <c r="Z1091">
        <f t="shared" si="315"/>
        <v>-31.30815384615385</v>
      </c>
      <c r="BB1091">
        <f t="shared" si="317"/>
        <v>1943.8749999999184</v>
      </c>
      <c r="BC1091">
        <v>194311</v>
      </c>
      <c r="BD1091">
        <v>-0.18</v>
      </c>
      <c r="BE1091">
        <f t="shared" si="316"/>
        <v>-0.06</v>
      </c>
    </row>
    <row r="1092" spans="1:57">
      <c r="A1092">
        <f t="shared" si="318"/>
        <v>1946</v>
      </c>
      <c r="B1092" t="s">
        <v>8</v>
      </c>
      <c r="C1092">
        <f t="shared" si="313"/>
        <v>1946.7083333332509</v>
      </c>
      <c r="D1092">
        <f>'NOAA-AMO-Raw'!J$91</f>
        <v>-1.6E-2</v>
      </c>
      <c r="K1092">
        <f t="shared" si="319"/>
        <v>0</v>
      </c>
      <c r="N1092">
        <f>[2]HadCRUT4!C1093</f>
        <v>1940.7083333332509</v>
      </c>
      <c r="O1092">
        <f>[2]HadCRUT4!D1093</f>
        <v>0.124</v>
      </c>
      <c r="V1092">
        <f t="shared" ref="V1092:V1155" si="320">N1092-2000</f>
        <v>-59.291666666749052</v>
      </c>
      <c r="W1092">
        <f t="shared" ref="W1092:W1155" si="321">O1092-31.35</f>
        <v>-31.226000000000003</v>
      </c>
      <c r="X1092">
        <f t="shared" ref="X1092:X1155" si="322">O1092*2-31.35</f>
        <v>-31.102</v>
      </c>
      <c r="Y1092">
        <f t="shared" si="314"/>
        <v>-31.336769230769224</v>
      </c>
      <c r="Z1092">
        <f t="shared" si="315"/>
        <v>-31.323538461538469</v>
      </c>
      <c r="BB1092">
        <f t="shared" si="317"/>
        <v>1943.9583333332516</v>
      </c>
      <c r="BC1092">
        <v>194312</v>
      </c>
      <c r="BD1092">
        <v>1.98</v>
      </c>
      <c r="BE1092">
        <f t="shared" si="316"/>
        <v>0.66</v>
      </c>
    </row>
    <row r="1093" spans="1:57">
      <c r="A1093">
        <f t="shared" si="318"/>
        <v>1946</v>
      </c>
      <c r="B1093" t="s">
        <v>9</v>
      </c>
      <c r="C1093">
        <f t="shared" ref="C1093:C1156" si="323">C1092+1/12</f>
        <v>1946.7916666665842</v>
      </c>
      <c r="D1093">
        <f>'NOAA-AMO-Raw'!K$91</f>
        <v>-1.4E-2</v>
      </c>
      <c r="K1093">
        <f t="shared" si="319"/>
        <v>0</v>
      </c>
      <c r="N1093">
        <f>[2]HadCRUT4!C1094</f>
        <v>1940.7916666665842</v>
      </c>
      <c r="O1093">
        <f>[2]HadCRUT4!D1094</f>
        <v>0.01</v>
      </c>
      <c r="V1093">
        <f t="shared" si="320"/>
        <v>-59.208333333415794</v>
      </c>
      <c r="W1093">
        <f t="shared" si="321"/>
        <v>-31.34</v>
      </c>
      <c r="X1093">
        <f t="shared" si="322"/>
        <v>-31.330000000000002</v>
      </c>
      <c r="Y1093">
        <f t="shared" si="314"/>
        <v>-31.326538461538462</v>
      </c>
      <c r="Z1093">
        <f t="shared" si="315"/>
        <v>-31.303076923076926</v>
      </c>
      <c r="BB1093">
        <f t="shared" si="317"/>
        <v>1944.0416666665849</v>
      </c>
      <c r="BC1093">
        <v>194401</v>
      </c>
      <c r="BD1093">
        <v>1.58</v>
      </c>
      <c r="BE1093">
        <f t="shared" si="316"/>
        <v>0.52666666666666673</v>
      </c>
    </row>
    <row r="1094" spans="1:57">
      <c r="A1094">
        <f t="shared" si="318"/>
        <v>1946</v>
      </c>
      <c r="B1094" t="s">
        <v>10</v>
      </c>
      <c r="C1094">
        <f t="shared" si="323"/>
        <v>1946.8749999999175</v>
      </c>
      <c r="D1094">
        <f>'NOAA-AMO-Raw'!L$91</f>
        <v>-6.4000000000000001E-2</v>
      </c>
      <c r="K1094">
        <f t="shared" si="319"/>
        <v>0</v>
      </c>
      <c r="N1094">
        <f>[2]HadCRUT4!C1095</f>
        <v>1940.8749999999175</v>
      </c>
      <c r="O1094">
        <f>[2]HadCRUT4!D1095</f>
        <v>-6.2E-2</v>
      </c>
      <c r="V1094">
        <f t="shared" si="320"/>
        <v>-59.125000000082537</v>
      </c>
      <c r="W1094">
        <f t="shared" si="321"/>
        <v>-31.412000000000003</v>
      </c>
      <c r="X1094">
        <f t="shared" si="322"/>
        <v>-31.474</v>
      </c>
      <c r="Y1094">
        <f t="shared" si="314"/>
        <v>-31.332615384615387</v>
      </c>
      <c r="Z1094">
        <f t="shared" si="315"/>
        <v>-31.315230769230773</v>
      </c>
      <c r="BB1094">
        <f t="shared" si="317"/>
        <v>1944.1249999999181</v>
      </c>
      <c r="BC1094">
        <v>194402</v>
      </c>
      <c r="BD1094">
        <v>0.25</v>
      </c>
      <c r="BE1094">
        <f t="shared" si="316"/>
        <v>8.3333333333333329E-2</v>
      </c>
    </row>
    <row r="1095" spans="1:57">
      <c r="A1095">
        <f t="shared" si="318"/>
        <v>1946</v>
      </c>
      <c r="B1095" t="s">
        <v>11</v>
      </c>
      <c r="C1095">
        <f t="shared" si="323"/>
        <v>1946.9583333332507</v>
      </c>
      <c r="D1095">
        <f>'NOAA-AMO-Raw'!M$91</f>
        <v>-3.3000000000000002E-2</v>
      </c>
      <c r="K1095">
        <f t="shared" si="319"/>
        <v>0</v>
      </c>
      <c r="N1095">
        <f>[2]HadCRUT4!C1096</f>
        <v>1940.9583333332507</v>
      </c>
      <c r="O1095">
        <f>[2]HadCRUT4!D1096</f>
        <v>0.16200000000000001</v>
      </c>
      <c r="V1095">
        <f t="shared" si="320"/>
        <v>-59.041666666749279</v>
      </c>
      <c r="W1095">
        <f t="shared" si="321"/>
        <v>-31.188000000000002</v>
      </c>
      <c r="X1095">
        <f t="shared" si="322"/>
        <v>-31.026</v>
      </c>
      <c r="Y1095">
        <f t="shared" si="314"/>
        <v>-31.325000000000003</v>
      </c>
      <c r="Z1095">
        <f t="shared" si="315"/>
        <v>-31.300000000000004</v>
      </c>
      <c r="BB1095">
        <f t="shared" si="317"/>
        <v>1944.2083333332514</v>
      </c>
      <c r="BC1095">
        <v>194403</v>
      </c>
      <c r="BD1095">
        <v>-0.53</v>
      </c>
      <c r="BE1095">
        <f t="shared" si="316"/>
        <v>-0.17666666666666667</v>
      </c>
    </row>
    <row r="1096" spans="1:57">
      <c r="A1096">
        <f t="shared" si="318"/>
        <v>1947</v>
      </c>
      <c r="B1096" t="s">
        <v>0</v>
      </c>
      <c r="C1096">
        <f t="shared" si="323"/>
        <v>1947.041666666584</v>
      </c>
      <c r="D1096">
        <f>'NOAA-AMO-Raw'!B$92</f>
        <v>-0.17299999999999999</v>
      </c>
      <c r="K1096">
        <f t="shared" si="319"/>
        <v>0</v>
      </c>
      <c r="N1096">
        <f>[2]HadCRUT4!C1097</f>
        <v>1941.041666666584</v>
      </c>
      <c r="O1096">
        <f>[2]HadCRUT4!D1097</f>
        <v>-9.2999999999999999E-2</v>
      </c>
      <c r="V1096">
        <f t="shared" si="320"/>
        <v>-58.958333333416022</v>
      </c>
      <c r="W1096">
        <f t="shared" si="321"/>
        <v>-31.443000000000001</v>
      </c>
      <c r="X1096">
        <f t="shared" si="322"/>
        <v>-31.536000000000001</v>
      </c>
      <c r="Y1096">
        <f t="shared" si="314"/>
        <v>-31.318692307692309</v>
      </c>
      <c r="Z1096">
        <f t="shared" si="315"/>
        <v>-31.287384615384617</v>
      </c>
      <c r="BB1096">
        <f t="shared" si="317"/>
        <v>1944.2916666665847</v>
      </c>
      <c r="BC1096">
        <v>194404</v>
      </c>
      <c r="BD1096">
        <v>-0.87</v>
      </c>
      <c r="BE1096">
        <f t="shared" si="316"/>
        <v>-0.28999999999999998</v>
      </c>
    </row>
    <row r="1097" spans="1:57">
      <c r="A1097">
        <f t="shared" si="318"/>
        <v>1947</v>
      </c>
      <c r="B1097" t="s">
        <v>1</v>
      </c>
      <c r="C1097">
        <f t="shared" si="323"/>
        <v>1947.1249999999172</v>
      </c>
      <c r="D1097">
        <f>'NOAA-AMO-Raw'!C$92</f>
        <v>-0.126</v>
      </c>
      <c r="K1097">
        <f t="shared" si="319"/>
        <v>0</v>
      </c>
      <c r="N1097">
        <f>[2]HadCRUT4!C1098</f>
        <v>1941.1249999999172</v>
      </c>
      <c r="O1097">
        <f>[2]HadCRUT4!D1098</f>
        <v>-1.7999999999999999E-2</v>
      </c>
      <c r="V1097">
        <f t="shared" si="320"/>
        <v>-58.875000000082764</v>
      </c>
      <c r="W1097">
        <f t="shared" si="321"/>
        <v>-31.368000000000002</v>
      </c>
      <c r="X1097">
        <f t="shared" si="322"/>
        <v>-31.386000000000003</v>
      </c>
      <c r="Y1097">
        <f t="shared" si="314"/>
        <v>-31.3283076923077</v>
      </c>
      <c r="Z1097">
        <f t="shared" si="315"/>
        <v>-31.306615384615384</v>
      </c>
      <c r="BB1097">
        <f t="shared" si="317"/>
        <v>1944.3749999999179</v>
      </c>
      <c r="BC1097">
        <v>194405</v>
      </c>
      <c r="BD1097">
        <v>-1.76</v>
      </c>
      <c r="BE1097">
        <f t="shared" si="316"/>
        <v>-0.58666666666666667</v>
      </c>
    </row>
    <row r="1098" spans="1:57">
      <c r="A1098">
        <f t="shared" si="318"/>
        <v>1947</v>
      </c>
      <c r="B1098" t="s">
        <v>2</v>
      </c>
      <c r="C1098">
        <f t="shared" si="323"/>
        <v>1947.2083333332505</v>
      </c>
      <c r="D1098">
        <f>'NOAA-AMO-Raw'!D$92</f>
        <v>-0.09</v>
      </c>
      <c r="K1098">
        <f t="shared" si="319"/>
        <v>0</v>
      </c>
      <c r="N1098">
        <f>[2]HadCRUT4!C1099</f>
        <v>1941.2083333332505</v>
      </c>
      <c r="O1098">
        <f>[2]HadCRUT4!D1099</f>
        <v>-0.13900000000000001</v>
      </c>
      <c r="V1098">
        <f t="shared" si="320"/>
        <v>-58.791666666749506</v>
      </c>
      <c r="W1098">
        <f t="shared" si="321"/>
        <v>-31.489000000000001</v>
      </c>
      <c r="X1098">
        <f t="shared" si="322"/>
        <v>-31.628</v>
      </c>
      <c r="Y1098">
        <f t="shared" ref="Y1098:Y1161" si="324">AVERAGE(W1092:W1104)</f>
        <v>-31.341846153846159</v>
      </c>
      <c r="Z1098">
        <f t="shared" ref="Z1098:Z1161" si="325">AVERAGE(X1092:X1104)</f>
        <v>-31.333692307692314</v>
      </c>
      <c r="BB1098">
        <f t="shared" si="317"/>
        <v>1944.4583333332512</v>
      </c>
      <c r="BC1098">
        <v>194406</v>
      </c>
      <c r="BD1098">
        <v>-2.1</v>
      </c>
      <c r="BE1098">
        <f t="shared" si="316"/>
        <v>-0.70000000000000007</v>
      </c>
    </row>
    <row r="1099" spans="1:57">
      <c r="A1099">
        <f t="shared" si="318"/>
        <v>1947</v>
      </c>
      <c r="B1099" t="s">
        <v>3</v>
      </c>
      <c r="C1099">
        <f t="shared" si="323"/>
        <v>1947.2916666665838</v>
      </c>
      <c r="D1099">
        <f>'NOAA-AMO-Raw'!E$92</f>
        <v>-9.5000000000000001E-2</v>
      </c>
      <c r="K1099">
        <f t="shared" si="319"/>
        <v>0</v>
      </c>
      <c r="N1099">
        <f>[2]HadCRUT4!C1100</f>
        <v>1941.2916666665838</v>
      </c>
      <c r="O1099">
        <f>[2]HadCRUT4!D1100</f>
        <v>1.9E-2</v>
      </c>
      <c r="V1099">
        <f t="shared" si="320"/>
        <v>-58.708333333416249</v>
      </c>
      <c r="W1099">
        <f t="shared" si="321"/>
        <v>-31.331000000000003</v>
      </c>
      <c r="X1099">
        <f t="shared" si="322"/>
        <v>-31.312000000000001</v>
      </c>
      <c r="Y1099">
        <f t="shared" si="324"/>
        <v>-31.334384615384621</v>
      </c>
      <c r="Z1099">
        <f t="shared" si="325"/>
        <v>-31.318769230769231</v>
      </c>
      <c r="BB1099">
        <f t="shared" si="317"/>
        <v>1944.5416666665844</v>
      </c>
      <c r="BC1099">
        <v>194407</v>
      </c>
      <c r="BD1099">
        <v>-1.49</v>
      </c>
      <c r="BE1099">
        <f t="shared" si="316"/>
        <v>-0.49666666666666665</v>
      </c>
    </row>
    <row r="1100" spans="1:57">
      <c r="A1100">
        <f t="shared" si="318"/>
        <v>1947</v>
      </c>
      <c r="B1100" t="s">
        <v>4</v>
      </c>
      <c r="C1100">
        <f t="shared" si="323"/>
        <v>1947.374999999917</v>
      </c>
      <c r="D1100">
        <f>'NOAA-AMO-Raw'!F$92</f>
        <v>-0.153</v>
      </c>
      <c r="K1100">
        <f t="shared" si="319"/>
        <v>0</v>
      </c>
      <c r="N1100">
        <f>[2]HadCRUT4!C1101</f>
        <v>1941.374999999917</v>
      </c>
      <c r="O1100">
        <f>[2]HadCRUT4!D1101</f>
        <v>-2.1999999999999999E-2</v>
      </c>
      <c r="V1100">
        <f t="shared" si="320"/>
        <v>-58.625000000082991</v>
      </c>
      <c r="W1100">
        <f t="shared" si="321"/>
        <v>-31.372</v>
      </c>
      <c r="X1100">
        <f t="shared" si="322"/>
        <v>-31.394000000000002</v>
      </c>
      <c r="Y1100">
        <f t="shared" si="324"/>
        <v>-31.331000000000003</v>
      </c>
      <c r="Z1100">
        <f t="shared" si="325"/>
        <v>-31.312000000000008</v>
      </c>
      <c r="BB1100">
        <f t="shared" si="317"/>
        <v>1944.6249999999177</v>
      </c>
      <c r="BC1100">
        <v>194408</v>
      </c>
      <c r="BD1100">
        <v>-1</v>
      </c>
      <c r="BE1100">
        <f t="shared" si="316"/>
        <v>-0.33333333333333331</v>
      </c>
    </row>
    <row r="1101" spans="1:57">
      <c r="A1101">
        <f t="shared" si="318"/>
        <v>1947</v>
      </c>
      <c r="B1101" t="s">
        <v>5</v>
      </c>
      <c r="C1101">
        <f t="shared" si="323"/>
        <v>1947.4583333332503</v>
      </c>
      <c r="D1101">
        <f>'NOAA-AMO-Raw'!G$92</f>
        <v>-0.151</v>
      </c>
      <c r="K1101">
        <f t="shared" si="319"/>
        <v>0</v>
      </c>
      <c r="N1101">
        <f>[2]HadCRUT4!C1102</f>
        <v>1941.4583333332503</v>
      </c>
      <c r="O1101">
        <f>[2]HadCRUT4!D1102</f>
        <v>0.121</v>
      </c>
      <c r="V1101">
        <f t="shared" si="320"/>
        <v>-58.541666666749734</v>
      </c>
      <c r="W1101">
        <f t="shared" si="321"/>
        <v>-31.229000000000003</v>
      </c>
      <c r="X1101">
        <f t="shared" si="322"/>
        <v>-31.108000000000001</v>
      </c>
      <c r="Y1101">
        <f t="shared" si="324"/>
        <v>-31.319076923076928</v>
      </c>
      <c r="Z1101">
        <f t="shared" si="325"/>
        <v>-31.28815384615385</v>
      </c>
      <c r="BB1101">
        <f t="shared" si="317"/>
        <v>1944.7083333332509</v>
      </c>
      <c r="BC1101">
        <v>194409</v>
      </c>
      <c r="BD1101">
        <v>-1.94</v>
      </c>
      <c r="BE1101">
        <f t="shared" si="316"/>
        <v>-0.64666666666666661</v>
      </c>
    </row>
    <row r="1102" spans="1:57">
      <c r="A1102">
        <f t="shared" si="318"/>
        <v>1947</v>
      </c>
      <c r="B1102" t="s">
        <v>6</v>
      </c>
      <c r="C1102">
        <f t="shared" si="323"/>
        <v>1947.5416666665835</v>
      </c>
      <c r="D1102">
        <f>'NOAA-AMO-Raw'!H$92</f>
        <v>-0.155</v>
      </c>
      <c r="K1102">
        <f t="shared" si="319"/>
        <v>0</v>
      </c>
      <c r="N1102">
        <f>[2]HadCRUT4!C1103</f>
        <v>1941.5416666665835</v>
      </c>
      <c r="O1102">
        <f>[2]HadCRUT4!D1103</f>
        <v>0.115</v>
      </c>
      <c r="V1102">
        <f t="shared" si="320"/>
        <v>-58.458333333416476</v>
      </c>
      <c r="W1102">
        <f t="shared" si="321"/>
        <v>-31.235000000000003</v>
      </c>
      <c r="X1102">
        <f t="shared" si="322"/>
        <v>-31.12</v>
      </c>
      <c r="Y1102">
        <f t="shared" si="324"/>
        <v>-31.315307692307695</v>
      </c>
      <c r="Z1102">
        <f t="shared" si="325"/>
        <v>-31.280615384615388</v>
      </c>
      <c r="BB1102">
        <f t="shared" si="317"/>
        <v>1944.7916666665842</v>
      </c>
      <c r="BC1102">
        <v>194410</v>
      </c>
      <c r="BD1102">
        <v>-1.5</v>
      </c>
      <c r="BE1102">
        <f t="shared" ref="BE1102:BE1165" si="326">BD1102/3</f>
        <v>-0.5</v>
      </c>
    </row>
    <row r="1103" spans="1:57">
      <c r="A1103">
        <f t="shared" si="318"/>
        <v>1947</v>
      </c>
      <c r="B1103" t="s">
        <v>7</v>
      </c>
      <c r="C1103">
        <f t="shared" si="323"/>
        <v>1947.6249999999168</v>
      </c>
      <c r="D1103">
        <f>'NOAA-AMO-Raw'!I$92</f>
        <v>-9.8000000000000004E-2</v>
      </c>
      <c r="K1103">
        <f t="shared" si="319"/>
        <v>0</v>
      </c>
      <c r="N1103">
        <f>[2]HadCRUT4!C1104</f>
        <v>1941.6249999999168</v>
      </c>
      <c r="O1103">
        <f>[2]HadCRUT4!D1104</f>
        <v>1.7000000000000001E-2</v>
      </c>
      <c r="V1103">
        <f t="shared" si="320"/>
        <v>-58.375000000083219</v>
      </c>
      <c r="W1103">
        <f t="shared" si="321"/>
        <v>-31.333000000000002</v>
      </c>
      <c r="X1103">
        <f t="shared" si="322"/>
        <v>-31.316000000000003</v>
      </c>
      <c r="Y1103">
        <f t="shared" si="324"/>
        <v>-31.314230769230772</v>
      </c>
      <c r="Z1103">
        <f t="shared" si="325"/>
        <v>-31.278461538461539</v>
      </c>
      <c r="BB1103">
        <f t="shared" ref="BB1103:BB1166" si="327">BB1102+1/12</f>
        <v>1944.8749999999175</v>
      </c>
      <c r="BC1103">
        <v>194411</v>
      </c>
      <c r="BD1103">
        <v>-0.81</v>
      </c>
      <c r="BE1103">
        <f t="shared" si="326"/>
        <v>-0.27</v>
      </c>
    </row>
    <row r="1104" spans="1:57">
      <c r="A1104">
        <f t="shared" ref="A1104:A1167" si="328">A1092+1</f>
        <v>1947</v>
      </c>
      <c r="B1104" t="s">
        <v>8</v>
      </c>
      <c r="C1104">
        <f t="shared" si="323"/>
        <v>1947.70833333325</v>
      </c>
      <c r="D1104">
        <f>'NOAA-AMO-Raw'!J$92</f>
        <v>-4.9000000000000002E-2</v>
      </c>
      <c r="K1104">
        <f t="shared" si="319"/>
        <v>0</v>
      </c>
      <c r="N1104">
        <f>[2]HadCRUT4!C1105</f>
        <v>1941.70833333325</v>
      </c>
      <c r="O1104">
        <f>[2]HadCRUT4!D1105</f>
        <v>-0.128</v>
      </c>
      <c r="V1104">
        <f t="shared" si="320"/>
        <v>-58.291666666749961</v>
      </c>
      <c r="W1104">
        <f t="shared" si="321"/>
        <v>-31.478000000000002</v>
      </c>
      <c r="X1104">
        <f t="shared" si="322"/>
        <v>-31.606000000000002</v>
      </c>
      <c r="Y1104">
        <f t="shared" si="324"/>
        <v>-31.31953846153846</v>
      </c>
      <c r="Z1104">
        <f t="shared" si="325"/>
        <v>-31.289076923076923</v>
      </c>
      <c r="BB1104">
        <f t="shared" si="327"/>
        <v>1944.9583333332507</v>
      </c>
      <c r="BC1104">
        <v>194412</v>
      </c>
      <c r="BD1104">
        <v>-0.48</v>
      </c>
      <c r="BE1104">
        <f t="shared" si="326"/>
        <v>-0.16</v>
      </c>
    </row>
    <row r="1105" spans="1:57">
      <c r="A1105">
        <f t="shared" si="328"/>
        <v>1947</v>
      </c>
      <c r="B1105" t="s">
        <v>9</v>
      </c>
      <c r="C1105">
        <f t="shared" si="323"/>
        <v>1947.7916666665833</v>
      </c>
      <c r="D1105">
        <f>'NOAA-AMO-Raw'!K$92</f>
        <v>-8.7999999999999995E-2</v>
      </c>
      <c r="K1105">
        <f t="shared" si="319"/>
        <v>0</v>
      </c>
      <c r="N1105">
        <f>[2]HadCRUT4!C1106</f>
        <v>1941.7916666665833</v>
      </c>
      <c r="O1105">
        <f>[2]HadCRUT4!D1106</f>
        <v>0.221</v>
      </c>
      <c r="V1105">
        <f t="shared" si="320"/>
        <v>-58.208333333416704</v>
      </c>
      <c r="W1105">
        <f t="shared" si="321"/>
        <v>-31.129000000000001</v>
      </c>
      <c r="X1105">
        <f t="shared" si="322"/>
        <v>-30.908000000000001</v>
      </c>
      <c r="Y1105">
        <f t="shared" si="324"/>
        <v>-31.313692307692307</v>
      </c>
      <c r="Z1105">
        <f t="shared" si="325"/>
        <v>-31.277384615384616</v>
      </c>
      <c r="BB1105">
        <f t="shared" si="327"/>
        <v>1945.041666666584</v>
      </c>
      <c r="BC1105">
        <v>194501</v>
      </c>
      <c r="BD1105">
        <v>-0.09</v>
      </c>
      <c r="BE1105">
        <f t="shared" si="326"/>
        <v>-0.03</v>
      </c>
    </row>
    <row r="1106" spans="1:57">
      <c r="A1106">
        <f t="shared" si="328"/>
        <v>1947</v>
      </c>
      <c r="B1106" t="s">
        <v>10</v>
      </c>
      <c r="C1106">
        <f t="shared" si="323"/>
        <v>1947.8749999999166</v>
      </c>
      <c r="D1106">
        <f>'NOAA-AMO-Raw'!L$92</f>
        <v>4.9000000000000002E-2</v>
      </c>
      <c r="K1106">
        <f t="shared" si="319"/>
        <v>0</v>
      </c>
      <c r="N1106">
        <f>[2]HadCRUT4!C1107</f>
        <v>1941.8749999999166</v>
      </c>
      <c r="O1106">
        <f>[2]HadCRUT4!D1107</f>
        <v>5.3999999999999999E-2</v>
      </c>
      <c r="V1106">
        <f t="shared" si="320"/>
        <v>-58.125000000083446</v>
      </c>
      <c r="W1106">
        <f t="shared" si="321"/>
        <v>-31.296000000000003</v>
      </c>
      <c r="X1106">
        <f t="shared" si="322"/>
        <v>-31.242000000000001</v>
      </c>
      <c r="Y1106">
        <f t="shared" si="324"/>
        <v>-31.31607692307692</v>
      </c>
      <c r="Z1106">
        <f t="shared" si="325"/>
        <v>-31.282153846153847</v>
      </c>
      <c r="BB1106">
        <f t="shared" si="327"/>
        <v>1945.1249999999172</v>
      </c>
      <c r="BC1106">
        <v>194502</v>
      </c>
      <c r="BD1106">
        <v>-0.34</v>
      </c>
      <c r="BE1106">
        <f t="shared" si="326"/>
        <v>-0.11333333333333334</v>
      </c>
    </row>
    <row r="1107" spans="1:57">
      <c r="A1107">
        <f t="shared" si="328"/>
        <v>1947</v>
      </c>
      <c r="B1107" t="s">
        <v>11</v>
      </c>
      <c r="C1107">
        <f t="shared" si="323"/>
        <v>1947.9583333332498</v>
      </c>
      <c r="D1107">
        <f>'NOAA-AMO-Raw'!M$92</f>
        <v>3.5000000000000003E-2</v>
      </c>
      <c r="K1107">
        <f t="shared" si="319"/>
        <v>0</v>
      </c>
      <c r="N1107">
        <f>[2]HadCRUT4!C1108</f>
        <v>1941.9583333332498</v>
      </c>
      <c r="O1107">
        <f>[2]HadCRUT4!D1108</f>
        <v>9.2999999999999999E-2</v>
      </c>
      <c r="V1107">
        <f t="shared" si="320"/>
        <v>-58.041666666750189</v>
      </c>
      <c r="W1107">
        <f t="shared" si="321"/>
        <v>-31.257000000000001</v>
      </c>
      <c r="X1107">
        <f t="shared" si="322"/>
        <v>-31.164000000000001</v>
      </c>
      <c r="Y1107">
        <f t="shared" si="324"/>
        <v>-31.311692307692308</v>
      </c>
      <c r="Z1107">
        <f t="shared" si="325"/>
        <v>-31.273384615384614</v>
      </c>
      <c r="BB1107">
        <f t="shared" si="327"/>
        <v>1945.2083333332505</v>
      </c>
      <c r="BC1107">
        <v>194503</v>
      </c>
      <c r="BD1107">
        <v>-0.06</v>
      </c>
      <c r="BE1107">
        <f t="shared" si="326"/>
        <v>-0.02</v>
      </c>
    </row>
    <row r="1108" spans="1:57">
      <c r="A1108">
        <f t="shared" si="328"/>
        <v>1948</v>
      </c>
      <c r="B1108" t="s">
        <v>0</v>
      </c>
      <c r="C1108">
        <f t="shared" si="323"/>
        <v>1948.0416666665831</v>
      </c>
      <c r="D1108">
        <f>'NOAA-AMO-Raw'!B$93</f>
        <v>-1.4E-2</v>
      </c>
      <c r="K1108">
        <f t="shared" si="319"/>
        <v>0</v>
      </c>
      <c r="N1108">
        <f>[2]HadCRUT4!C1109</f>
        <v>1942.0416666665831</v>
      </c>
      <c r="O1108">
        <f>[2]HadCRUT4!D1109</f>
        <v>0.21099999999999999</v>
      </c>
      <c r="V1108">
        <f t="shared" si="320"/>
        <v>-57.958333333416931</v>
      </c>
      <c r="W1108">
        <f t="shared" si="321"/>
        <v>-31.139000000000003</v>
      </c>
      <c r="X1108">
        <f t="shared" si="322"/>
        <v>-30.928000000000001</v>
      </c>
      <c r="Y1108">
        <f t="shared" si="324"/>
        <v>-31.32692307692308</v>
      </c>
      <c r="Z1108">
        <f t="shared" si="325"/>
        <v>-31.303846153846159</v>
      </c>
      <c r="BB1108">
        <f t="shared" si="327"/>
        <v>1945.2916666665838</v>
      </c>
      <c r="BC1108">
        <v>194504</v>
      </c>
      <c r="BD1108">
        <v>-0.37</v>
      </c>
      <c r="BE1108">
        <f t="shared" si="326"/>
        <v>-0.12333333333333334</v>
      </c>
    </row>
    <row r="1109" spans="1:57">
      <c r="A1109">
        <f t="shared" si="328"/>
        <v>1948</v>
      </c>
      <c r="B1109" t="s">
        <v>1</v>
      </c>
      <c r="C1109">
        <f t="shared" si="323"/>
        <v>1948.1249999999163</v>
      </c>
      <c r="D1109">
        <f>'NOAA-AMO-Raw'!C$93</f>
        <v>-2.5999999999999999E-2</v>
      </c>
      <c r="K1109">
        <f t="shared" si="319"/>
        <v>0</v>
      </c>
      <c r="N1109">
        <f>[2]HadCRUT4!C1110</f>
        <v>1942.1249999999163</v>
      </c>
      <c r="O1109">
        <f>[2]HadCRUT4!D1110</f>
        <v>-7.9000000000000001E-2</v>
      </c>
      <c r="V1109">
        <f t="shared" si="320"/>
        <v>-57.875000000083674</v>
      </c>
      <c r="W1109">
        <f t="shared" si="321"/>
        <v>-31.429000000000002</v>
      </c>
      <c r="X1109">
        <f t="shared" si="322"/>
        <v>-31.508000000000003</v>
      </c>
      <c r="Y1109">
        <f t="shared" si="324"/>
        <v>-31.340846153846162</v>
      </c>
      <c r="Z1109">
        <f t="shared" si="325"/>
        <v>-31.331692307692315</v>
      </c>
      <c r="BB1109">
        <f t="shared" si="327"/>
        <v>1945.374999999917</v>
      </c>
      <c r="BC1109">
        <v>194505</v>
      </c>
      <c r="BD1109">
        <v>-0.38</v>
      </c>
      <c r="BE1109">
        <f t="shared" si="326"/>
        <v>-0.12666666666666668</v>
      </c>
    </row>
    <row r="1110" spans="1:57">
      <c r="A1110">
        <f t="shared" si="328"/>
        <v>1948</v>
      </c>
      <c r="B1110" t="s">
        <v>2</v>
      </c>
      <c r="C1110">
        <f t="shared" si="323"/>
        <v>1948.2083333332496</v>
      </c>
      <c r="D1110">
        <f>'NOAA-AMO-Raw'!D$93</f>
        <v>2.9000000000000001E-2</v>
      </c>
      <c r="K1110">
        <f t="shared" si="319"/>
        <v>0</v>
      </c>
      <c r="N1110">
        <f>[2]HadCRUT4!C1111</f>
        <v>1942.2083333332496</v>
      </c>
      <c r="O1110">
        <f>[2]HadCRUT4!D1111</f>
        <v>-8.6999999999999994E-2</v>
      </c>
      <c r="V1110">
        <f t="shared" si="320"/>
        <v>-57.791666666750416</v>
      </c>
      <c r="W1110">
        <f t="shared" si="321"/>
        <v>-31.437000000000001</v>
      </c>
      <c r="X1110">
        <f t="shared" si="322"/>
        <v>-31.524000000000001</v>
      </c>
      <c r="Y1110">
        <f t="shared" si="324"/>
        <v>-31.341769230769238</v>
      </c>
      <c r="Z1110">
        <f t="shared" si="325"/>
        <v>-31.333538461538463</v>
      </c>
      <c r="BB1110">
        <f t="shared" si="327"/>
        <v>1945.4583333332503</v>
      </c>
      <c r="BC1110">
        <v>194506</v>
      </c>
      <c r="BD1110">
        <v>0.16</v>
      </c>
      <c r="BE1110">
        <f t="shared" si="326"/>
        <v>5.3333333333333337E-2</v>
      </c>
    </row>
    <row r="1111" spans="1:57">
      <c r="A1111">
        <f t="shared" si="328"/>
        <v>1948</v>
      </c>
      <c r="B1111" t="s">
        <v>3</v>
      </c>
      <c r="C1111">
        <f t="shared" si="323"/>
        <v>1948.2916666665828</v>
      </c>
      <c r="D1111">
        <f>'NOAA-AMO-Raw'!E$93</f>
        <v>-6.9000000000000006E-2</v>
      </c>
      <c r="K1111">
        <f t="shared" si="319"/>
        <v>0</v>
      </c>
      <c r="N1111">
        <f>[2]HadCRUT4!C1112</f>
        <v>1942.2916666665828</v>
      </c>
      <c r="O1111">
        <f>[2]HadCRUT4!D1112</f>
        <v>-6.3E-2</v>
      </c>
      <c r="V1111">
        <f t="shared" si="320"/>
        <v>-57.708333333417158</v>
      </c>
      <c r="W1111">
        <f t="shared" si="321"/>
        <v>-31.413</v>
      </c>
      <c r="X1111">
        <f t="shared" si="322"/>
        <v>-31.476000000000003</v>
      </c>
      <c r="Y1111">
        <f t="shared" si="324"/>
        <v>-31.337846153846161</v>
      </c>
      <c r="Z1111">
        <f t="shared" si="325"/>
        <v>-31.325692307692311</v>
      </c>
      <c r="BB1111">
        <f t="shared" si="327"/>
        <v>1945.5416666665835</v>
      </c>
      <c r="BC1111">
        <v>194507</v>
      </c>
      <c r="BD1111">
        <v>0.31</v>
      </c>
      <c r="BE1111">
        <f t="shared" si="326"/>
        <v>0.10333333333333333</v>
      </c>
    </row>
    <row r="1112" spans="1:57">
      <c r="A1112">
        <f t="shared" si="328"/>
        <v>1948</v>
      </c>
      <c r="B1112" t="s">
        <v>4</v>
      </c>
      <c r="C1112">
        <f t="shared" si="323"/>
        <v>1948.3749999999161</v>
      </c>
      <c r="D1112">
        <f>'NOAA-AMO-Raw'!F$93</f>
        <v>-3.0000000000000001E-3</v>
      </c>
      <c r="K1112">
        <f t="shared" si="319"/>
        <v>0</v>
      </c>
      <c r="N1112">
        <f>[2]HadCRUT4!C1113</f>
        <v>1942.3749999999161</v>
      </c>
      <c r="O1112">
        <f>[2]HadCRUT4!D1113</f>
        <v>-1.2E-2</v>
      </c>
      <c r="V1112">
        <f t="shared" si="320"/>
        <v>-57.625000000083901</v>
      </c>
      <c r="W1112">
        <f t="shared" si="321"/>
        <v>-31.362000000000002</v>
      </c>
      <c r="X1112">
        <f t="shared" si="322"/>
        <v>-31.374000000000002</v>
      </c>
      <c r="Y1112">
        <f t="shared" si="324"/>
        <v>-31.360230769230778</v>
      </c>
      <c r="Z1112">
        <f t="shared" si="325"/>
        <v>-31.370461538461541</v>
      </c>
      <c r="BB1112">
        <f t="shared" si="327"/>
        <v>1945.6249999999168</v>
      </c>
      <c r="BC1112">
        <v>194508</v>
      </c>
      <c r="BD1112">
        <v>-0.61</v>
      </c>
      <c r="BE1112">
        <f t="shared" si="326"/>
        <v>-0.20333333333333334</v>
      </c>
    </row>
    <row r="1113" spans="1:57">
      <c r="A1113">
        <f t="shared" si="328"/>
        <v>1948</v>
      </c>
      <c r="B1113" t="s">
        <v>5</v>
      </c>
      <c r="C1113">
        <f t="shared" si="323"/>
        <v>1948.4583333332494</v>
      </c>
      <c r="D1113">
        <f>'NOAA-AMO-Raw'!G$93</f>
        <v>5.6000000000000001E-2</v>
      </c>
      <c r="K1113">
        <f t="shared" si="319"/>
        <v>0</v>
      </c>
      <c r="N1113">
        <f>[2]HadCRUT4!C1114</f>
        <v>1942.4583333332494</v>
      </c>
      <c r="O1113">
        <f>[2]HadCRUT4!D1114</f>
        <v>3.5000000000000003E-2</v>
      </c>
      <c r="V1113">
        <f t="shared" si="320"/>
        <v>-57.541666666750643</v>
      </c>
      <c r="W1113">
        <f t="shared" si="321"/>
        <v>-31.315000000000001</v>
      </c>
      <c r="X1113">
        <f t="shared" si="322"/>
        <v>-31.28</v>
      </c>
      <c r="Y1113">
        <f t="shared" si="324"/>
        <v>-31.363538461538464</v>
      </c>
      <c r="Z1113">
        <f t="shared" si="325"/>
        <v>-31.377076923076928</v>
      </c>
      <c r="BB1113">
        <f t="shared" si="327"/>
        <v>1945.70833333325</v>
      </c>
      <c r="BC1113">
        <v>194509</v>
      </c>
      <c r="BD1113">
        <v>-0.56999999999999995</v>
      </c>
      <c r="BE1113">
        <f t="shared" si="326"/>
        <v>-0.18999999999999997</v>
      </c>
    </row>
    <row r="1114" spans="1:57">
      <c r="A1114">
        <f t="shared" si="328"/>
        <v>1948</v>
      </c>
      <c r="B1114" t="s">
        <v>6</v>
      </c>
      <c r="C1114">
        <f t="shared" si="323"/>
        <v>1948.5416666665826</v>
      </c>
      <c r="D1114">
        <f>'NOAA-AMO-Raw'!H$93</f>
        <v>-3.7999999999999999E-2</v>
      </c>
      <c r="K1114">
        <f t="shared" si="319"/>
        <v>0</v>
      </c>
      <c r="N1114">
        <f>[2]HadCRUT4!C1115</f>
        <v>1942.5416666665826</v>
      </c>
      <c r="O1114">
        <f>[2]HadCRUT4!D1115</f>
        <v>-7.6999999999999999E-2</v>
      </c>
      <c r="V1114">
        <f t="shared" si="320"/>
        <v>-57.458333333417386</v>
      </c>
      <c r="W1114">
        <f t="shared" si="321"/>
        <v>-31.427000000000003</v>
      </c>
      <c r="X1114">
        <f t="shared" si="322"/>
        <v>-31.504000000000001</v>
      </c>
      <c r="Y1114">
        <f t="shared" si="324"/>
        <v>-31.386307692307696</v>
      </c>
      <c r="Z1114">
        <f t="shared" si="325"/>
        <v>-31.422615384615387</v>
      </c>
      <c r="BB1114">
        <f t="shared" si="327"/>
        <v>1945.7916666665833</v>
      </c>
      <c r="BC1114">
        <v>194510</v>
      </c>
      <c r="BD1114">
        <v>-0.42</v>
      </c>
      <c r="BE1114">
        <f t="shared" si="326"/>
        <v>-0.13999999999999999</v>
      </c>
    </row>
    <row r="1115" spans="1:57">
      <c r="A1115">
        <f t="shared" si="328"/>
        <v>1948</v>
      </c>
      <c r="B1115" t="s">
        <v>7</v>
      </c>
      <c r="C1115">
        <f t="shared" si="323"/>
        <v>1948.6249999999159</v>
      </c>
      <c r="D1115">
        <f>'NOAA-AMO-Raw'!I$93</f>
        <v>-2.1000000000000001E-2</v>
      </c>
      <c r="K1115">
        <f t="shared" si="319"/>
        <v>0</v>
      </c>
      <c r="N1115">
        <f>[2]HadCRUT4!C1116</f>
        <v>1942.6249999999159</v>
      </c>
      <c r="O1115">
        <f>[2]HadCRUT4!D1116</f>
        <v>-6.6000000000000003E-2</v>
      </c>
      <c r="V1115">
        <f t="shared" si="320"/>
        <v>-57.375000000084128</v>
      </c>
      <c r="W1115">
        <f t="shared" si="321"/>
        <v>-31.416</v>
      </c>
      <c r="X1115">
        <f t="shared" si="322"/>
        <v>-31.482000000000003</v>
      </c>
      <c r="Y1115">
        <f t="shared" si="324"/>
        <v>-31.397230769230767</v>
      </c>
      <c r="Z1115">
        <f t="shared" si="325"/>
        <v>-31.444461538461539</v>
      </c>
      <c r="BB1115">
        <f t="shared" si="327"/>
        <v>1945.8749999999166</v>
      </c>
      <c r="BC1115">
        <v>194511</v>
      </c>
      <c r="BD1115">
        <v>-1.34</v>
      </c>
      <c r="BE1115">
        <f t="shared" si="326"/>
        <v>-0.44666666666666671</v>
      </c>
    </row>
    <row r="1116" spans="1:57">
      <c r="A1116">
        <f t="shared" si="328"/>
        <v>1948</v>
      </c>
      <c r="B1116" t="s">
        <v>8</v>
      </c>
      <c r="C1116">
        <f t="shared" si="323"/>
        <v>1948.7083333332491</v>
      </c>
      <c r="D1116">
        <f>'NOAA-AMO-Raw'!J$93</f>
        <v>-5.0999999999999997E-2</v>
      </c>
      <c r="K1116">
        <f t="shared" si="319"/>
        <v>0</v>
      </c>
      <c r="N1116">
        <f>[2]HadCRUT4!C1117</f>
        <v>1942.7083333332491</v>
      </c>
      <c r="O1116">
        <f>[2]HadCRUT4!D1117</f>
        <v>5.0000000000000001E-3</v>
      </c>
      <c r="V1116">
        <f t="shared" si="320"/>
        <v>-57.291666666750871</v>
      </c>
      <c r="W1116">
        <f t="shared" si="321"/>
        <v>-31.345000000000002</v>
      </c>
      <c r="X1116">
        <f t="shared" si="322"/>
        <v>-31.34</v>
      </c>
      <c r="Y1116">
        <f t="shared" si="324"/>
        <v>-31.406461538461539</v>
      </c>
      <c r="Z1116">
        <f t="shared" si="325"/>
        <v>-31.462923076923076</v>
      </c>
      <c r="BB1116">
        <f t="shared" si="327"/>
        <v>1945.9583333332498</v>
      </c>
      <c r="BC1116">
        <v>194512</v>
      </c>
      <c r="BD1116">
        <v>-1.99</v>
      </c>
      <c r="BE1116">
        <f t="shared" si="326"/>
        <v>-0.66333333333333333</v>
      </c>
    </row>
    <row r="1117" spans="1:57">
      <c r="A1117">
        <f t="shared" si="328"/>
        <v>1948</v>
      </c>
      <c r="B1117" t="s">
        <v>9</v>
      </c>
      <c r="C1117">
        <f t="shared" si="323"/>
        <v>1948.7916666665824</v>
      </c>
      <c r="D1117">
        <f>'NOAA-AMO-Raw'!K$93</f>
        <v>8.9999999999999993E-3</v>
      </c>
      <c r="K1117">
        <f t="shared" si="319"/>
        <v>0</v>
      </c>
      <c r="N1117">
        <f>[2]HadCRUT4!C1118</f>
        <v>1942.7916666665824</v>
      </c>
      <c r="O1117">
        <f>[2]HadCRUT4!D1118</f>
        <v>-7.6999999999999999E-2</v>
      </c>
      <c r="V1117">
        <f t="shared" si="320"/>
        <v>-57.208333333417613</v>
      </c>
      <c r="W1117">
        <f t="shared" si="321"/>
        <v>-31.427000000000003</v>
      </c>
      <c r="X1117">
        <f t="shared" si="322"/>
        <v>-31.504000000000001</v>
      </c>
      <c r="Y1117">
        <f t="shared" si="324"/>
        <v>-31.399307692307691</v>
      </c>
      <c r="Z1117">
        <f t="shared" si="325"/>
        <v>-31.448615384615383</v>
      </c>
      <c r="BB1117">
        <f t="shared" si="327"/>
        <v>1946.0416666665831</v>
      </c>
      <c r="BC1117">
        <v>194601</v>
      </c>
      <c r="BD1117">
        <v>-1.1000000000000001</v>
      </c>
      <c r="BE1117">
        <f t="shared" si="326"/>
        <v>-0.3666666666666667</v>
      </c>
    </row>
    <row r="1118" spans="1:57">
      <c r="A1118">
        <f t="shared" si="328"/>
        <v>1948</v>
      </c>
      <c r="B1118" t="s">
        <v>10</v>
      </c>
      <c r="C1118">
        <f t="shared" si="323"/>
        <v>1948.8749999999156</v>
      </c>
      <c r="D1118">
        <f>'NOAA-AMO-Raw'!L$93</f>
        <v>0.13600000000000001</v>
      </c>
      <c r="K1118">
        <f t="shared" ref="K1118:K1181" si="329">K1117</f>
        <v>0</v>
      </c>
      <c r="N1118">
        <f>[2]HadCRUT4!C1119</f>
        <v>1942.8749999999156</v>
      </c>
      <c r="O1118">
        <f>[2]HadCRUT4!D1119</f>
        <v>-7.0000000000000007E-2</v>
      </c>
      <c r="V1118">
        <f t="shared" si="320"/>
        <v>-57.125000000084356</v>
      </c>
      <c r="W1118">
        <f t="shared" si="321"/>
        <v>-31.42</v>
      </c>
      <c r="X1118">
        <f t="shared" si="322"/>
        <v>-31.490000000000002</v>
      </c>
      <c r="Y1118">
        <f t="shared" si="324"/>
        <v>-31.395769230769229</v>
      </c>
      <c r="Z1118">
        <f t="shared" si="325"/>
        <v>-31.441538461538464</v>
      </c>
      <c r="BB1118">
        <f t="shared" si="327"/>
        <v>1946.1249999999163</v>
      </c>
      <c r="BC1118">
        <v>194602</v>
      </c>
      <c r="BD1118">
        <v>0.67</v>
      </c>
      <c r="BE1118">
        <f t="shared" si="326"/>
        <v>0.22333333333333336</v>
      </c>
    </row>
    <row r="1119" spans="1:57">
      <c r="A1119">
        <f t="shared" si="328"/>
        <v>1948</v>
      </c>
      <c r="B1119" t="s">
        <v>11</v>
      </c>
      <c r="C1119">
        <f t="shared" si="323"/>
        <v>1948.9583333332489</v>
      </c>
      <c r="D1119">
        <f>'NOAA-AMO-Raw'!M$93</f>
        <v>6.4000000000000001E-2</v>
      </c>
      <c r="K1119">
        <f t="shared" si="329"/>
        <v>0</v>
      </c>
      <c r="N1119">
        <f>[2]HadCRUT4!C1120</f>
        <v>1942.9583333332489</v>
      </c>
      <c r="O1119">
        <f>[2]HadCRUT4!D1120</f>
        <v>1.0999999999999999E-2</v>
      </c>
      <c r="V1119">
        <f t="shared" si="320"/>
        <v>-57.041666666751098</v>
      </c>
      <c r="W1119">
        <f t="shared" si="321"/>
        <v>-31.339000000000002</v>
      </c>
      <c r="X1119">
        <f t="shared" si="322"/>
        <v>-31.328000000000003</v>
      </c>
      <c r="Y1119">
        <f t="shared" si="324"/>
        <v>-31.402230769230773</v>
      </c>
      <c r="Z1119">
        <f t="shared" si="325"/>
        <v>-31.45446153846154</v>
      </c>
      <c r="BB1119">
        <f t="shared" si="327"/>
        <v>1946.2083333332496</v>
      </c>
      <c r="BC1119">
        <v>194603</v>
      </c>
      <c r="BD1119">
        <v>0.73</v>
      </c>
      <c r="BE1119">
        <f t="shared" si="326"/>
        <v>0.24333333333333332</v>
      </c>
    </row>
    <row r="1120" spans="1:57">
      <c r="A1120">
        <f t="shared" si="328"/>
        <v>1949</v>
      </c>
      <c r="B1120" t="s">
        <v>0</v>
      </c>
      <c r="C1120">
        <f t="shared" si="323"/>
        <v>1949.0416666665822</v>
      </c>
      <c r="D1120">
        <f>'NOAA-AMO-Raw'!B$94</f>
        <v>0.155</v>
      </c>
      <c r="K1120">
        <f t="shared" si="329"/>
        <v>0</v>
      </c>
      <c r="N1120">
        <f>[2]HadCRUT4!C1121</f>
        <v>1943.0416666665822</v>
      </c>
      <c r="O1120">
        <f>[2]HadCRUT4!D1121</f>
        <v>-0.20300000000000001</v>
      </c>
      <c r="V1120">
        <f t="shared" si="320"/>
        <v>-56.958333333417841</v>
      </c>
      <c r="W1120">
        <f t="shared" si="321"/>
        <v>-31.553000000000001</v>
      </c>
      <c r="X1120">
        <f t="shared" si="322"/>
        <v>-31.756</v>
      </c>
      <c r="Y1120">
        <f t="shared" si="324"/>
        <v>-31.405384615384619</v>
      </c>
      <c r="Z1120">
        <f t="shared" si="325"/>
        <v>-31.460769230769237</v>
      </c>
      <c r="BB1120">
        <f t="shared" si="327"/>
        <v>1946.2916666665828</v>
      </c>
      <c r="BC1120">
        <v>194604</v>
      </c>
      <c r="BD1120">
        <v>0.67</v>
      </c>
      <c r="BE1120">
        <f t="shared" si="326"/>
        <v>0.22333333333333336</v>
      </c>
    </row>
    <row r="1121" spans="1:57">
      <c r="A1121">
        <f t="shared" si="328"/>
        <v>1949</v>
      </c>
      <c r="B1121" t="s">
        <v>1</v>
      </c>
      <c r="C1121">
        <f t="shared" si="323"/>
        <v>1949.1249999999154</v>
      </c>
      <c r="D1121">
        <f>'NOAA-AMO-Raw'!C$94</f>
        <v>0.16200000000000001</v>
      </c>
      <c r="K1121">
        <f t="shared" si="329"/>
        <v>0</v>
      </c>
      <c r="N1121">
        <f>[2]HadCRUT4!C1122</f>
        <v>1943.1249999999154</v>
      </c>
      <c r="O1121">
        <f>[2]HadCRUT4!D1122</f>
        <v>6.9000000000000006E-2</v>
      </c>
      <c r="V1121">
        <f t="shared" si="320"/>
        <v>-56.875000000084583</v>
      </c>
      <c r="W1121">
        <f t="shared" si="321"/>
        <v>-31.281000000000002</v>
      </c>
      <c r="X1121">
        <f t="shared" si="322"/>
        <v>-31.212</v>
      </c>
      <c r="Y1121">
        <f t="shared" si="324"/>
        <v>-31.400153846153849</v>
      </c>
      <c r="Z1121">
        <f t="shared" si="325"/>
        <v>-31.450307692307696</v>
      </c>
      <c r="BB1121">
        <f t="shared" si="327"/>
        <v>1946.3749999999161</v>
      </c>
      <c r="BC1121">
        <v>194605</v>
      </c>
      <c r="BD1121">
        <v>-0.45</v>
      </c>
      <c r="BE1121">
        <f t="shared" si="326"/>
        <v>-0.15</v>
      </c>
    </row>
    <row r="1122" spans="1:57">
      <c r="A1122">
        <f t="shared" si="328"/>
        <v>1949</v>
      </c>
      <c r="B1122" t="s">
        <v>2</v>
      </c>
      <c r="C1122">
        <f t="shared" si="323"/>
        <v>1949.2083333332487</v>
      </c>
      <c r="D1122">
        <f>'NOAA-AMO-Raw'!D$94</f>
        <v>0.04</v>
      </c>
      <c r="K1122">
        <f t="shared" si="329"/>
        <v>0</v>
      </c>
      <c r="N1122">
        <f>[2]HadCRUT4!C1123</f>
        <v>1943.2083333332487</v>
      </c>
      <c r="O1122">
        <f>[2]HadCRUT4!D1123</f>
        <v>-0.19900000000000001</v>
      </c>
      <c r="V1122">
        <f t="shared" si="320"/>
        <v>-56.791666666751325</v>
      </c>
      <c r="W1122">
        <f t="shared" si="321"/>
        <v>-31.549000000000003</v>
      </c>
      <c r="X1122">
        <f t="shared" si="322"/>
        <v>-31.748000000000001</v>
      </c>
      <c r="Y1122">
        <f t="shared" si="324"/>
        <v>-31.396230769230769</v>
      </c>
      <c r="Z1122">
        <f t="shared" si="325"/>
        <v>-31.442461538461536</v>
      </c>
      <c r="BB1122">
        <f t="shared" si="327"/>
        <v>1946.4583333332494</v>
      </c>
      <c r="BC1122">
        <v>194606</v>
      </c>
      <c r="BD1122">
        <v>-0.63</v>
      </c>
      <c r="BE1122">
        <f t="shared" si="326"/>
        <v>-0.21</v>
      </c>
    </row>
    <row r="1123" spans="1:57">
      <c r="A1123">
        <f t="shared" si="328"/>
        <v>1949</v>
      </c>
      <c r="B1123" t="s">
        <v>3</v>
      </c>
      <c r="C1123">
        <f t="shared" si="323"/>
        <v>1949.2916666665819</v>
      </c>
      <c r="D1123">
        <f>'NOAA-AMO-Raw'!E$94</f>
        <v>0.1</v>
      </c>
      <c r="K1123">
        <f t="shared" si="329"/>
        <v>0</v>
      </c>
      <c r="N1123">
        <f>[2]HadCRUT4!C1124</f>
        <v>1943.2916666665819</v>
      </c>
      <c r="O1123">
        <f>[2]HadCRUT4!D1124</f>
        <v>6.0000000000000001E-3</v>
      </c>
      <c r="V1123">
        <f t="shared" si="320"/>
        <v>-56.708333333418068</v>
      </c>
      <c r="W1123">
        <f t="shared" si="321"/>
        <v>-31.344000000000001</v>
      </c>
      <c r="X1123">
        <f t="shared" si="322"/>
        <v>-31.338000000000001</v>
      </c>
      <c r="Y1123">
        <f t="shared" si="324"/>
        <v>-31.378230769230768</v>
      </c>
      <c r="Z1123">
        <f t="shared" si="325"/>
        <v>-31.406461538461542</v>
      </c>
      <c r="BB1123">
        <f t="shared" si="327"/>
        <v>1946.5416666665826</v>
      </c>
      <c r="BC1123">
        <v>194607</v>
      </c>
      <c r="BD1123">
        <v>-7.0000000000000007E-2</v>
      </c>
      <c r="BE1123">
        <f t="shared" si="326"/>
        <v>-2.3333333333333334E-2</v>
      </c>
    </row>
    <row r="1124" spans="1:57">
      <c r="A1124">
        <f t="shared" si="328"/>
        <v>1949</v>
      </c>
      <c r="B1124" t="s">
        <v>4</v>
      </c>
      <c r="C1124">
        <f t="shared" si="323"/>
        <v>1949.3749999999152</v>
      </c>
      <c r="D1124">
        <f>'NOAA-AMO-Raw'!F$94</f>
        <v>-2.1999999999999999E-2</v>
      </c>
      <c r="K1124">
        <f t="shared" si="329"/>
        <v>0</v>
      </c>
      <c r="N1124">
        <f>[2]HadCRUT4!C1125</f>
        <v>1943.3749999999152</v>
      </c>
      <c r="O1124">
        <f>[2]HadCRUT4!D1125</f>
        <v>-1.7000000000000001E-2</v>
      </c>
      <c r="V1124">
        <f t="shared" si="320"/>
        <v>-56.62500000008481</v>
      </c>
      <c r="W1124">
        <f t="shared" si="321"/>
        <v>-31.367000000000001</v>
      </c>
      <c r="X1124">
        <f t="shared" si="322"/>
        <v>-31.384</v>
      </c>
      <c r="Y1124">
        <f t="shared" si="324"/>
        <v>-31.370307692307691</v>
      </c>
      <c r="Z1124">
        <f t="shared" si="325"/>
        <v>-31.390615384615387</v>
      </c>
      <c r="BB1124">
        <f t="shared" si="327"/>
        <v>1946.6249999999159</v>
      </c>
      <c r="BC1124">
        <v>194608</v>
      </c>
      <c r="BD1124">
        <v>-0.17</v>
      </c>
      <c r="BE1124">
        <f t="shared" si="326"/>
        <v>-5.6666666666666671E-2</v>
      </c>
    </row>
    <row r="1125" spans="1:57">
      <c r="A1125">
        <f t="shared" si="328"/>
        <v>1949</v>
      </c>
      <c r="B1125" t="s">
        <v>5</v>
      </c>
      <c r="C1125">
        <f t="shared" si="323"/>
        <v>1949.4583333332484</v>
      </c>
      <c r="D1125">
        <f>'NOAA-AMO-Raw'!G$94</f>
        <v>3.0000000000000001E-3</v>
      </c>
      <c r="K1125">
        <f t="shared" si="329"/>
        <v>0</v>
      </c>
      <c r="N1125">
        <f>[2]HadCRUT4!C1126</f>
        <v>1943.4583333332484</v>
      </c>
      <c r="O1125">
        <f>[2]HadCRUT4!D1126</f>
        <v>-9.6000000000000002E-2</v>
      </c>
      <c r="V1125">
        <f t="shared" si="320"/>
        <v>-56.541666666751553</v>
      </c>
      <c r="W1125">
        <f t="shared" si="321"/>
        <v>-31.446000000000002</v>
      </c>
      <c r="X1125">
        <f t="shared" si="322"/>
        <v>-31.542000000000002</v>
      </c>
      <c r="Y1125">
        <f t="shared" si="324"/>
        <v>-31.349923076923076</v>
      </c>
      <c r="Z1125">
        <f t="shared" si="325"/>
        <v>-31.349846153846155</v>
      </c>
      <c r="BB1125">
        <f t="shared" si="327"/>
        <v>1946.7083333332491</v>
      </c>
      <c r="BC1125">
        <v>194609</v>
      </c>
      <c r="BD1125">
        <v>-0.15</v>
      </c>
      <c r="BE1125">
        <f t="shared" si="326"/>
        <v>-4.9999999999999996E-2</v>
      </c>
    </row>
    <row r="1126" spans="1:57">
      <c r="A1126">
        <f t="shared" si="328"/>
        <v>1949</v>
      </c>
      <c r="B1126" t="s">
        <v>6</v>
      </c>
      <c r="C1126">
        <f t="shared" si="323"/>
        <v>1949.5416666665817</v>
      </c>
      <c r="D1126">
        <f>'NOAA-AMO-Raw'!H$94</f>
        <v>7.2999999999999995E-2</v>
      </c>
      <c r="K1126">
        <f t="shared" si="329"/>
        <v>0</v>
      </c>
      <c r="N1126">
        <f>[2]HadCRUT4!C1127</f>
        <v>1943.5416666665817</v>
      </c>
      <c r="O1126">
        <f>[2]HadCRUT4!D1127</f>
        <v>-6.0000000000000001E-3</v>
      </c>
      <c r="V1126">
        <f t="shared" si="320"/>
        <v>-56.458333333418295</v>
      </c>
      <c r="W1126">
        <f t="shared" si="321"/>
        <v>-31.356000000000002</v>
      </c>
      <c r="X1126">
        <f t="shared" si="322"/>
        <v>-31.362000000000002</v>
      </c>
      <c r="Y1126">
        <f t="shared" si="324"/>
        <v>-31.328615384615389</v>
      </c>
      <c r="Z1126">
        <f t="shared" si="325"/>
        <v>-31.307230769230767</v>
      </c>
      <c r="BB1126">
        <f t="shared" si="327"/>
        <v>1946.7916666665824</v>
      </c>
      <c r="BC1126">
        <v>194610</v>
      </c>
      <c r="BD1126">
        <v>-1.23</v>
      </c>
      <c r="BE1126">
        <f t="shared" si="326"/>
        <v>-0.41</v>
      </c>
    </row>
    <row r="1127" spans="1:57">
      <c r="A1127">
        <f t="shared" si="328"/>
        <v>1949</v>
      </c>
      <c r="B1127" t="s">
        <v>7</v>
      </c>
      <c r="C1127">
        <f t="shared" si="323"/>
        <v>1949.624999999915</v>
      </c>
      <c r="D1127">
        <f>'NOAA-AMO-Raw'!I$94</f>
        <v>0.104</v>
      </c>
      <c r="K1127">
        <f t="shared" si="329"/>
        <v>0</v>
      </c>
      <c r="N1127">
        <f>[2]HadCRUT4!C1128</f>
        <v>1943.624999999915</v>
      </c>
      <c r="O1127">
        <f>[2]HadCRUT4!D1128</f>
        <v>-8.9999999999999993E-3</v>
      </c>
      <c r="V1127">
        <f t="shared" si="320"/>
        <v>-56.375000000085038</v>
      </c>
      <c r="W1127">
        <f t="shared" si="321"/>
        <v>-31.359000000000002</v>
      </c>
      <c r="X1127">
        <f t="shared" si="322"/>
        <v>-31.368000000000002</v>
      </c>
      <c r="Y1127">
        <f t="shared" si="324"/>
        <v>-31.302384615384618</v>
      </c>
      <c r="Z1127">
        <f t="shared" si="325"/>
        <v>-31.254769230769227</v>
      </c>
      <c r="BB1127">
        <f t="shared" si="327"/>
        <v>1946.8749999999156</v>
      </c>
      <c r="BC1127">
        <v>194611</v>
      </c>
      <c r="BD1127">
        <v>-1.82</v>
      </c>
      <c r="BE1127">
        <f t="shared" si="326"/>
        <v>-0.60666666666666669</v>
      </c>
    </row>
    <row r="1128" spans="1:57">
      <c r="A1128">
        <f t="shared" si="328"/>
        <v>1949</v>
      </c>
      <c r="B1128" t="s">
        <v>8</v>
      </c>
      <c r="C1128">
        <f t="shared" si="323"/>
        <v>1949.7083333332482</v>
      </c>
      <c r="D1128">
        <f>'NOAA-AMO-Raw'!J$94</f>
        <v>7.1999999999999995E-2</v>
      </c>
      <c r="K1128">
        <f t="shared" si="329"/>
        <v>0</v>
      </c>
      <c r="N1128">
        <f>[2]HadCRUT4!C1129</f>
        <v>1943.7083333332482</v>
      </c>
      <c r="O1128">
        <f>[2]HadCRUT4!D1129</f>
        <v>-1.4999999999999999E-2</v>
      </c>
      <c r="V1128">
        <f t="shared" si="320"/>
        <v>-56.29166666675178</v>
      </c>
      <c r="W1128">
        <f t="shared" si="321"/>
        <v>-31.365000000000002</v>
      </c>
      <c r="X1128">
        <f t="shared" si="322"/>
        <v>-31.380000000000003</v>
      </c>
      <c r="Y1128">
        <f t="shared" si="324"/>
        <v>-31.296846153846154</v>
      </c>
      <c r="Z1128">
        <f t="shared" si="325"/>
        <v>-31.243692307692303</v>
      </c>
      <c r="BB1128">
        <f t="shared" si="327"/>
        <v>1946.9583333332489</v>
      </c>
      <c r="BC1128">
        <v>194612</v>
      </c>
      <c r="BD1128">
        <v>-1.66</v>
      </c>
      <c r="BE1128">
        <f t="shared" si="326"/>
        <v>-0.55333333333333334</v>
      </c>
    </row>
    <row r="1129" spans="1:57">
      <c r="A1129">
        <f t="shared" si="328"/>
        <v>1949</v>
      </c>
      <c r="B1129" t="s">
        <v>9</v>
      </c>
      <c r="C1129">
        <f t="shared" si="323"/>
        <v>1949.7916666665815</v>
      </c>
      <c r="D1129">
        <f>'NOAA-AMO-Raw'!K$94</f>
        <v>0.106</v>
      </c>
      <c r="K1129">
        <f t="shared" si="329"/>
        <v>0</v>
      </c>
      <c r="N1129">
        <f>[2]HadCRUT4!C1130</f>
        <v>1943.7916666665815</v>
      </c>
      <c r="O1129">
        <f>[2]HadCRUT4!D1130</f>
        <v>0.23899999999999999</v>
      </c>
      <c r="V1129">
        <f t="shared" si="320"/>
        <v>-56.208333333418523</v>
      </c>
      <c r="W1129">
        <f t="shared" si="321"/>
        <v>-31.111000000000001</v>
      </c>
      <c r="X1129">
        <f t="shared" si="322"/>
        <v>-30.872</v>
      </c>
      <c r="Y1129">
        <f t="shared" si="324"/>
        <v>-31.277384615384616</v>
      </c>
      <c r="Z1129">
        <f t="shared" si="325"/>
        <v>-31.20476923076923</v>
      </c>
      <c r="BB1129">
        <f t="shared" si="327"/>
        <v>1947.0416666665822</v>
      </c>
      <c r="BC1129">
        <v>194701</v>
      </c>
      <c r="BD1129">
        <v>-0.15</v>
      </c>
      <c r="BE1129">
        <f t="shared" si="326"/>
        <v>-4.9999999999999996E-2</v>
      </c>
    </row>
    <row r="1130" spans="1:57">
      <c r="A1130">
        <f t="shared" si="328"/>
        <v>1949</v>
      </c>
      <c r="B1130" t="s">
        <v>10</v>
      </c>
      <c r="C1130">
        <f t="shared" si="323"/>
        <v>1949.8749999999147</v>
      </c>
      <c r="D1130">
        <f>'NOAA-AMO-Raw'!L$94</f>
        <v>0.109</v>
      </c>
      <c r="K1130">
        <f t="shared" si="329"/>
        <v>0</v>
      </c>
      <c r="N1130">
        <f>[2]HadCRUT4!C1131</f>
        <v>1943.8749999999147</v>
      </c>
      <c r="O1130">
        <f>[2]HadCRUT4!D1131</f>
        <v>2.5999999999999999E-2</v>
      </c>
      <c r="V1130">
        <f t="shared" si="320"/>
        <v>-56.125000000085265</v>
      </c>
      <c r="W1130">
        <f t="shared" si="321"/>
        <v>-31.324000000000002</v>
      </c>
      <c r="X1130">
        <f t="shared" si="322"/>
        <v>-31.298000000000002</v>
      </c>
      <c r="Y1130">
        <f t="shared" si="324"/>
        <v>-31.273076923076925</v>
      </c>
      <c r="Z1130">
        <f t="shared" si="325"/>
        <v>-31.196153846153852</v>
      </c>
      <c r="BB1130">
        <f t="shared" si="327"/>
        <v>1947.1249999999154</v>
      </c>
      <c r="BC1130">
        <v>194702</v>
      </c>
      <c r="BD1130">
        <v>0.22</v>
      </c>
      <c r="BE1130">
        <f t="shared" si="326"/>
        <v>7.3333333333333334E-2</v>
      </c>
    </row>
    <row r="1131" spans="1:57">
      <c r="A1131">
        <f t="shared" si="328"/>
        <v>1949</v>
      </c>
      <c r="B1131" t="s">
        <v>11</v>
      </c>
      <c r="C1131">
        <f t="shared" si="323"/>
        <v>1949.958333333248</v>
      </c>
      <c r="D1131">
        <f>'NOAA-AMO-Raw'!M$94</f>
        <v>0.11899999999999999</v>
      </c>
      <c r="K1131">
        <f t="shared" si="329"/>
        <v>0</v>
      </c>
      <c r="N1131">
        <f>[2]HadCRUT4!C1132</f>
        <v>1943.958333333248</v>
      </c>
      <c r="O1131">
        <f>[2]HadCRUT4!D1132</f>
        <v>0.19500000000000001</v>
      </c>
      <c r="V1131">
        <f t="shared" si="320"/>
        <v>-56.041666666752008</v>
      </c>
      <c r="W1131">
        <f t="shared" si="321"/>
        <v>-31.155000000000001</v>
      </c>
      <c r="X1131">
        <f t="shared" si="322"/>
        <v>-30.96</v>
      </c>
      <c r="Y1131">
        <f t="shared" si="324"/>
        <v>-31.260230769230773</v>
      </c>
      <c r="Z1131">
        <f t="shared" si="325"/>
        <v>-31.170461538461538</v>
      </c>
      <c r="BB1131">
        <f t="shared" si="327"/>
        <v>1947.2083333332487</v>
      </c>
      <c r="BC1131">
        <v>194703</v>
      </c>
      <c r="BD1131">
        <v>0.31</v>
      </c>
      <c r="BE1131">
        <f t="shared" si="326"/>
        <v>0.10333333333333333</v>
      </c>
    </row>
    <row r="1132" spans="1:57">
      <c r="A1132">
        <f t="shared" si="328"/>
        <v>1950</v>
      </c>
      <c r="B1132" t="s">
        <v>0</v>
      </c>
      <c r="C1132">
        <f t="shared" si="323"/>
        <v>1950.0416666665812</v>
      </c>
      <c r="D1132">
        <f>'NOAA-AMO-Raw'!B$95</f>
        <v>0.112</v>
      </c>
      <c r="K1132">
        <f t="shared" si="329"/>
        <v>0</v>
      </c>
      <c r="N1132">
        <f>[2]HadCRUT4!C1133</f>
        <v>1944.0416666665812</v>
      </c>
      <c r="O1132">
        <f>[2]HadCRUT4!D1133</f>
        <v>0.28799999999999998</v>
      </c>
      <c r="V1132">
        <f t="shared" si="320"/>
        <v>-55.95833333341875</v>
      </c>
      <c r="W1132">
        <f t="shared" si="321"/>
        <v>-31.062000000000001</v>
      </c>
      <c r="X1132">
        <f t="shared" si="322"/>
        <v>-30.774000000000001</v>
      </c>
      <c r="Y1132">
        <f t="shared" si="324"/>
        <v>-31.236076923076926</v>
      </c>
      <c r="Z1132">
        <f t="shared" si="325"/>
        <v>-31.122153846153854</v>
      </c>
      <c r="BB1132">
        <f t="shared" si="327"/>
        <v>1947.2916666665819</v>
      </c>
      <c r="BC1132">
        <v>194704</v>
      </c>
      <c r="BD1132">
        <v>0.1</v>
      </c>
      <c r="BE1132">
        <f t="shared" si="326"/>
        <v>3.3333333333333333E-2</v>
      </c>
    </row>
    <row r="1133" spans="1:57">
      <c r="A1133">
        <f t="shared" si="328"/>
        <v>1950</v>
      </c>
      <c r="B1133" t="s">
        <v>1</v>
      </c>
      <c r="C1133">
        <f t="shared" si="323"/>
        <v>1950.1249999999145</v>
      </c>
      <c r="D1133">
        <f>'NOAA-AMO-Raw'!C$95</f>
        <v>-3.2000000000000001E-2</v>
      </c>
      <c r="K1133">
        <f t="shared" si="329"/>
        <v>0</v>
      </c>
      <c r="N1133">
        <f>[2]HadCRUT4!C1134</f>
        <v>1944.1249999999145</v>
      </c>
      <c r="O1133">
        <f>[2]HadCRUT4!D1134</f>
        <v>0.13800000000000001</v>
      </c>
      <c r="V1133">
        <f t="shared" si="320"/>
        <v>-55.875000000085493</v>
      </c>
      <c r="W1133">
        <f t="shared" si="321"/>
        <v>-31.212</v>
      </c>
      <c r="X1133">
        <f t="shared" si="322"/>
        <v>-31.074000000000002</v>
      </c>
      <c r="Y1133">
        <f t="shared" si="324"/>
        <v>-31.217615384615385</v>
      </c>
      <c r="Z1133">
        <f t="shared" si="325"/>
        <v>-31.085230769230773</v>
      </c>
      <c r="BB1133">
        <f t="shared" si="327"/>
        <v>1947.3749999999152</v>
      </c>
      <c r="BC1133">
        <v>194705</v>
      </c>
      <c r="BD1133">
        <v>-0.36</v>
      </c>
      <c r="BE1133">
        <f t="shared" si="326"/>
        <v>-0.12</v>
      </c>
    </row>
    <row r="1134" spans="1:57">
      <c r="A1134">
        <f t="shared" si="328"/>
        <v>1950</v>
      </c>
      <c r="B1134" t="s">
        <v>2</v>
      </c>
      <c r="C1134">
        <f t="shared" si="323"/>
        <v>1950.2083333332478</v>
      </c>
      <c r="D1134">
        <f>'NOAA-AMO-Raw'!D$95</f>
        <v>-0.104</v>
      </c>
      <c r="K1134">
        <f t="shared" si="329"/>
        <v>0</v>
      </c>
      <c r="N1134">
        <f>[2]HadCRUT4!C1135</f>
        <v>1944.2083333332478</v>
      </c>
      <c r="O1134">
        <f>[2]HadCRUT4!D1135</f>
        <v>0.14099999999999999</v>
      </c>
      <c r="V1134">
        <f t="shared" si="320"/>
        <v>-55.791666666752235</v>
      </c>
      <c r="W1134">
        <f t="shared" si="321"/>
        <v>-31.209000000000003</v>
      </c>
      <c r="X1134">
        <f t="shared" si="322"/>
        <v>-31.068000000000001</v>
      </c>
      <c r="Y1134">
        <f t="shared" si="324"/>
        <v>-31.193999999999999</v>
      </c>
      <c r="Z1134">
        <f t="shared" si="325"/>
        <v>-31.038000000000007</v>
      </c>
      <c r="BB1134">
        <f t="shared" si="327"/>
        <v>1947.4583333332484</v>
      </c>
      <c r="BC1134">
        <v>194706</v>
      </c>
      <c r="BD1134">
        <v>0.67</v>
      </c>
      <c r="BE1134">
        <f t="shared" si="326"/>
        <v>0.22333333333333336</v>
      </c>
    </row>
    <row r="1135" spans="1:57">
      <c r="A1135">
        <f t="shared" si="328"/>
        <v>1950</v>
      </c>
      <c r="B1135" t="s">
        <v>3</v>
      </c>
      <c r="C1135">
        <f t="shared" si="323"/>
        <v>1950.291666666581</v>
      </c>
      <c r="D1135">
        <f>'NOAA-AMO-Raw'!E$95</f>
        <v>-0.129</v>
      </c>
      <c r="K1135">
        <f t="shared" si="329"/>
        <v>0</v>
      </c>
      <c r="N1135">
        <f>[2]HadCRUT4!C1136</f>
        <v>1944.291666666581</v>
      </c>
      <c r="O1135">
        <f>[2]HadCRUT4!D1136</f>
        <v>5.3999999999999999E-2</v>
      </c>
      <c r="V1135">
        <f t="shared" si="320"/>
        <v>-55.708333333418977</v>
      </c>
      <c r="W1135">
        <f t="shared" si="321"/>
        <v>-31.296000000000003</v>
      </c>
      <c r="X1135">
        <f t="shared" si="322"/>
        <v>-31.242000000000001</v>
      </c>
      <c r="Y1135">
        <f t="shared" si="324"/>
        <v>-31.176461538461542</v>
      </c>
      <c r="Z1135">
        <f t="shared" si="325"/>
        <v>-31.002923076923079</v>
      </c>
      <c r="BB1135">
        <f t="shared" si="327"/>
        <v>1947.5416666665817</v>
      </c>
      <c r="BC1135">
        <v>194707</v>
      </c>
      <c r="BD1135">
        <v>0.78</v>
      </c>
      <c r="BE1135">
        <f t="shared" si="326"/>
        <v>0.26</v>
      </c>
    </row>
    <row r="1136" spans="1:57">
      <c r="A1136">
        <f t="shared" si="328"/>
        <v>1950</v>
      </c>
      <c r="B1136" t="s">
        <v>4</v>
      </c>
      <c r="C1136">
        <f t="shared" si="323"/>
        <v>1950.3749999999143</v>
      </c>
      <c r="D1136">
        <f>'NOAA-AMO-Raw'!F$95</f>
        <v>-5.7000000000000002E-2</v>
      </c>
      <c r="K1136">
        <f t="shared" si="329"/>
        <v>0</v>
      </c>
      <c r="N1136">
        <f>[2]HadCRUT4!C1137</f>
        <v>1944.3749999999143</v>
      </c>
      <c r="O1136">
        <f>[2]HadCRUT4!D1137</f>
        <v>6.2E-2</v>
      </c>
      <c r="V1136">
        <f t="shared" si="320"/>
        <v>-55.62500000008572</v>
      </c>
      <c r="W1136">
        <f t="shared" si="321"/>
        <v>-31.288</v>
      </c>
      <c r="X1136">
        <f t="shared" si="322"/>
        <v>-31.226000000000003</v>
      </c>
      <c r="Y1136">
        <f t="shared" si="324"/>
        <v>-31.193999999999999</v>
      </c>
      <c r="Z1136">
        <f t="shared" si="325"/>
        <v>-31.038000000000004</v>
      </c>
      <c r="BB1136">
        <f t="shared" si="327"/>
        <v>1947.624999999915</v>
      </c>
      <c r="BC1136">
        <v>194708</v>
      </c>
      <c r="BD1136">
        <v>0.61</v>
      </c>
      <c r="BE1136">
        <f t="shared" si="326"/>
        <v>0.20333333333333334</v>
      </c>
    </row>
    <row r="1137" spans="1:57">
      <c r="A1137">
        <f t="shared" si="328"/>
        <v>1950</v>
      </c>
      <c r="B1137" t="s">
        <v>5</v>
      </c>
      <c r="C1137">
        <f t="shared" si="323"/>
        <v>1950.4583333332475</v>
      </c>
      <c r="D1137">
        <f>'NOAA-AMO-Raw'!G$95</f>
        <v>-4.1000000000000002E-2</v>
      </c>
      <c r="K1137">
        <f t="shared" si="329"/>
        <v>0</v>
      </c>
      <c r="N1137">
        <f>[2]HadCRUT4!C1138</f>
        <v>1944.4583333332475</v>
      </c>
      <c r="O1137">
        <f>[2]HadCRUT4!D1138</f>
        <v>0.15</v>
      </c>
      <c r="V1137">
        <f t="shared" si="320"/>
        <v>-55.541666666752462</v>
      </c>
      <c r="W1137">
        <f t="shared" si="321"/>
        <v>-31.200000000000003</v>
      </c>
      <c r="X1137">
        <f t="shared" si="322"/>
        <v>-31.05</v>
      </c>
      <c r="Y1137">
        <f t="shared" si="324"/>
        <v>-31.197384615384617</v>
      </c>
      <c r="Z1137">
        <f t="shared" si="325"/>
        <v>-31.044769230769234</v>
      </c>
      <c r="BB1137">
        <f t="shared" si="327"/>
        <v>1947.7083333332482</v>
      </c>
      <c r="BC1137">
        <v>194709</v>
      </c>
      <c r="BD1137">
        <v>0.4</v>
      </c>
      <c r="BE1137">
        <f t="shared" si="326"/>
        <v>0.13333333333333333</v>
      </c>
    </row>
    <row r="1138" spans="1:57">
      <c r="A1138">
        <f t="shared" si="328"/>
        <v>1950</v>
      </c>
      <c r="B1138" t="s">
        <v>6</v>
      </c>
      <c r="C1138">
        <f t="shared" si="323"/>
        <v>1950.5416666665808</v>
      </c>
      <c r="D1138">
        <f>'NOAA-AMO-Raw'!H$95</f>
        <v>-5.3999999999999999E-2</v>
      </c>
      <c r="K1138">
        <f t="shared" si="329"/>
        <v>0</v>
      </c>
      <c r="N1138">
        <f>[2]HadCRUT4!C1139</f>
        <v>1944.5416666665808</v>
      </c>
      <c r="O1138">
        <f>[2]HadCRUT4!D1139</f>
        <v>0.218</v>
      </c>
      <c r="V1138">
        <f t="shared" si="320"/>
        <v>-55.458333333419205</v>
      </c>
      <c r="W1138">
        <f t="shared" si="321"/>
        <v>-31.132000000000001</v>
      </c>
      <c r="X1138">
        <f t="shared" si="322"/>
        <v>-30.914000000000001</v>
      </c>
      <c r="Y1138">
        <f t="shared" si="324"/>
        <v>-31.212384615384618</v>
      </c>
      <c r="Z1138">
        <f t="shared" si="325"/>
        <v>-31.074769230769235</v>
      </c>
      <c r="BB1138">
        <f t="shared" si="327"/>
        <v>1947.7916666665815</v>
      </c>
      <c r="BC1138">
        <v>194710</v>
      </c>
      <c r="BD1138">
        <v>1.39</v>
      </c>
      <c r="BE1138">
        <f t="shared" si="326"/>
        <v>0.46333333333333332</v>
      </c>
    </row>
    <row r="1139" spans="1:57">
      <c r="A1139">
        <f t="shared" si="328"/>
        <v>1950</v>
      </c>
      <c r="B1139" t="s">
        <v>7</v>
      </c>
      <c r="C1139">
        <f t="shared" si="323"/>
        <v>1950.6249999999141</v>
      </c>
      <c r="D1139">
        <f>'NOAA-AMO-Raw'!I$95</f>
        <v>2.1999999999999999E-2</v>
      </c>
      <c r="K1139">
        <f t="shared" si="329"/>
        <v>0</v>
      </c>
      <c r="N1139">
        <f>[2]HadCRUT4!C1140</f>
        <v>1944.6249999999141</v>
      </c>
      <c r="O1139">
        <f>[2]HadCRUT4!D1140</f>
        <v>0.23400000000000001</v>
      </c>
      <c r="V1139">
        <f t="shared" si="320"/>
        <v>-55.375000000085947</v>
      </c>
      <c r="W1139">
        <f t="shared" si="321"/>
        <v>-31.116</v>
      </c>
      <c r="X1139">
        <f t="shared" si="322"/>
        <v>-30.882000000000001</v>
      </c>
      <c r="Y1139">
        <f t="shared" si="324"/>
        <v>-31.241538461538468</v>
      </c>
      <c r="Z1139">
        <f t="shared" si="325"/>
        <v>-31.133076923076924</v>
      </c>
      <c r="BB1139">
        <f t="shared" si="327"/>
        <v>1947.8749999999147</v>
      </c>
      <c r="BC1139">
        <v>194711</v>
      </c>
      <c r="BD1139">
        <v>0.61</v>
      </c>
      <c r="BE1139">
        <f t="shared" si="326"/>
        <v>0.20333333333333334</v>
      </c>
    </row>
    <row r="1140" spans="1:57">
      <c r="A1140">
        <f t="shared" si="328"/>
        <v>1950</v>
      </c>
      <c r="B1140" t="s">
        <v>8</v>
      </c>
      <c r="C1140">
        <f t="shared" si="323"/>
        <v>1950.7083333332473</v>
      </c>
      <c r="D1140">
        <f>'NOAA-AMO-Raw'!J$95</f>
        <v>1.0999999999999999E-2</v>
      </c>
      <c r="K1140">
        <f t="shared" si="329"/>
        <v>0</v>
      </c>
      <c r="N1140">
        <f>[2]HadCRUT4!C1141</f>
        <v>1944.7083333332473</v>
      </c>
      <c r="O1140">
        <f>[2]HadCRUT4!D1141</f>
        <v>0.29799999999999999</v>
      </c>
      <c r="V1140">
        <f t="shared" si="320"/>
        <v>-55.29166666675269</v>
      </c>
      <c r="W1140">
        <f t="shared" si="321"/>
        <v>-31.052000000000003</v>
      </c>
      <c r="X1140">
        <f t="shared" si="322"/>
        <v>-30.754000000000001</v>
      </c>
      <c r="Y1140">
        <f t="shared" si="324"/>
        <v>-31.255461538461539</v>
      </c>
      <c r="Z1140">
        <f t="shared" si="325"/>
        <v>-31.16092307692308</v>
      </c>
      <c r="BB1140">
        <f t="shared" si="327"/>
        <v>1947.958333333248</v>
      </c>
      <c r="BC1140">
        <v>194712</v>
      </c>
      <c r="BD1140">
        <v>0.43</v>
      </c>
      <c r="BE1140">
        <f t="shared" si="326"/>
        <v>0.14333333333333334</v>
      </c>
    </row>
    <row r="1141" spans="1:57">
      <c r="A1141">
        <f t="shared" si="328"/>
        <v>1950</v>
      </c>
      <c r="B1141" t="s">
        <v>9</v>
      </c>
      <c r="C1141">
        <f t="shared" si="323"/>
        <v>1950.7916666665806</v>
      </c>
      <c r="D1141">
        <f>'NOAA-AMO-Raw'!K$95</f>
        <v>-8.8999999999999996E-2</v>
      </c>
      <c r="K1141">
        <f t="shared" si="329"/>
        <v>0</v>
      </c>
      <c r="N1141">
        <f>[2]HadCRUT4!C1142</f>
        <v>1944.7916666665806</v>
      </c>
      <c r="O1141">
        <f>[2]HadCRUT4!D1142</f>
        <v>0.21299999999999999</v>
      </c>
      <c r="V1141">
        <f t="shared" si="320"/>
        <v>-55.208333333419432</v>
      </c>
      <c r="W1141">
        <f t="shared" si="321"/>
        <v>-31.137</v>
      </c>
      <c r="X1141">
        <f t="shared" si="322"/>
        <v>-30.924000000000003</v>
      </c>
      <c r="Y1141">
        <f t="shared" si="324"/>
        <v>-31.253384615384622</v>
      </c>
      <c r="Z1141">
        <f t="shared" si="325"/>
        <v>-31.156769230769232</v>
      </c>
      <c r="BB1141">
        <f t="shared" si="327"/>
        <v>1948.0416666665812</v>
      </c>
      <c r="BC1141">
        <v>194801</v>
      </c>
      <c r="BD1141">
        <v>0.27</v>
      </c>
      <c r="BE1141">
        <f t="shared" si="326"/>
        <v>9.0000000000000011E-2</v>
      </c>
    </row>
    <row r="1142" spans="1:57">
      <c r="A1142">
        <f t="shared" si="328"/>
        <v>1950</v>
      </c>
      <c r="B1142" t="s">
        <v>10</v>
      </c>
      <c r="C1142">
        <f t="shared" si="323"/>
        <v>1950.8749999999138</v>
      </c>
      <c r="D1142">
        <f>'NOAA-AMO-Raw'!L$95</f>
        <v>8.2000000000000003E-2</v>
      </c>
      <c r="K1142">
        <f t="shared" si="329"/>
        <v>0</v>
      </c>
      <c r="N1142">
        <f>[2]HadCRUT4!C1143</f>
        <v>1944.8749999999138</v>
      </c>
      <c r="O1142">
        <f>[2]HadCRUT4!D1143</f>
        <v>1.0999999999999999E-2</v>
      </c>
      <c r="V1142">
        <f t="shared" si="320"/>
        <v>-55.125000000086175</v>
      </c>
      <c r="W1142">
        <f t="shared" si="321"/>
        <v>-31.339000000000002</v>
      </c>
      <c r="X1142">
        <f t="shared" si="322"/>
        <v>-31.328000000000003</v>
      </c>
      <c r="Y1142">
        <f t="shared" si="324"/>
        <v>-31.265846153846159</v>
      </c>
      <c r="Z1142">
        <f t="shared" si="325"/>
        <v>-31.181692307692305</v>
      </c>
      <c r="BB1142">
        <f t="shared" si="327"/>
        <v>1948.1249999999145</v>
      </c>
      <c r="BC1142">
        <v>194802</v>
      </c>
      <c r="BD1142">
        <v>-0.32</v>
      </c>
      <c r="BE1142">
        <f t="shared" si="326"/>
        <v>-0.10666666666666667</v>
      </c>
    </row>
    <row r="1143" spans="1:57">
      <c r="A1143">
        <f t="shared" si="328"/>
        <v>1950</v>
      </c>
      <c r="B1143" t="s">
        <v>11</v>
      </c>
      <c r="C1143">
        <f t="shared" si="323"/>
        <v>1950.9583333332471</v>
      </c>
      <c r="D1143">
        <f>'NOAA-AMO-Raw'!M$95</f>
        <v>0.09</v>
      </c>
      <c r="K1143">
        <f t="shared" si="329"/>
        <v>0</v>
      </c>
      <c r="N1143">
        <f>[2]HadCRUT4!C1144</f>
        <v>1944.9583333332471</v>
      </c>
      <c r="O1143">
        <f>[2]HadCRUT4!D1144</f>
        <v>-1.7999999999999999E-2</v>
      </c>
      <c r="V1143">
        <f t="shared" si="320"/>
        <v>-55.041666666752917</v>
      </c>
      <c r="W1143">
        <f t="shared" si="321"/>
        <v>-31.368000000000002</v>
      </c>
      <c r="X1143">
        <f t="shared" si="322"/>
        <v>-31.386000000000003</v>
      </c>
      <c r="Y1143">
        <f t="shared" si="324"/>
        <v>-31.270769230769233</v>
      </c>
      <c r="Z1143">
        <f t="shared" si="325"/>
        <v>-31.191538461538457</v>
      </c>
      <c r="BB1143">
        <f t="shared" si="327"/>
        <v>1948.2083333332478</v>
      </c>
      <c r="BC1143">
        <v>194803</v>
      </c>
      <c r="BD1143">
        <v>-1.1100000000000001</v>
      </c>
      <c r="BE1143">
        <f t="shared" si="326"/>
        <v>-0.37000000000000005</v>
      </c>
    </row>
    <row r="1144" spans="1:57">
      <c r="A1144">
        <f t="shared" si="328"/>
        <v>1951</v>
      </c>
      <c r="B1144" t="s">
        <v>0</v>
      </c>
      <c r="C1144">
        <f t="shared" si="323"/>
        <v>1951.0416666665803</v>
      </c>
      <c r="D1144">
        <f>'NOAA-AMO-Raw'!B$96</f>
        <v>0.105</v>
      </c>
      <c r="K1144">
        <f t="shared" si="329"/>
        <v>0</v>
      </c>
      <c r="N1144">
        <f>[2]HadCRUT4!C1145</f>
        <v>1945.0416666665803</v>
      </c>
      <c r="O1144">
        <f>[2]HadCRUT4!D1145</f>
        <v>0</v>
      </c>
      <c r="V1144">
        <f t="shared" si="320"/>
        <v>-54.95833333341966</v>
      </c>
      <c r="W1144">
        <f t="shared" si="321"/>
        <v>-31.35</v>
      </c>
      <c r="X1144">
        <f t="shared" si="322"/>
        <v>-31.35</v>
      </c>
      <c r="Y1144">
        <f t="shared" si="324"/>
        <v>-31.289000000000001</v>
      </c>
      <c r="Z1144">
        <f t="shared" si="325"/>
        <v>-31.228000000000002</v>
      </c>
      <c r="BB1144">
        <f t="shared" si="327"/>
        <v>1948.291666666581</v>
      </c>
      <c r="BC1144">
        <v>194804</v>
      </c>
      <c r="BD1144">
        <v>-1.1299999999999999</v>
      </c>
      <c r="BE1144">
        <f t="shared" si="326"/>
        <v>-0.37666666666666665</v>
      </c>
    </row>
    <row r="1145" spans="1:57">
      <c r="A1145">
        <f t="shared" si="328"/>
        <v>1951</v>
      </c>
      <c r="B1145" t="s">
        <v>1</v>
      </c>
      <c r="C1145">
        <f t="shared" si="323"/>
        <v>1951.1249999999136</v>
      </c>
      <c r="D1145">
        <f>'NOAA-AMO-Raw'!C$96</f>
        <v>0</v>
      </c>
      <c r="K1145">
        <f t="shared" si="329"/>
        <v>0</v>
      </c>
      <c r="N1145">
        <f>[2]HadCRUT4!C1146</f>
        <v>1945.1249999999136</v>
      </c>
      <c r="O1145">
        <f>[2]HadCRUT4!D1146</f>
        <v>-9.0999999999999998E-2</v>
      </c>
      <c r="V1145">
        <f t="shared" si="320"/>
        <v>-54.875000000086402</v>
      </c>
      <c r="W1145">
        <f t="shared" si="321"/>
        <v>-31.441000000000003</v>
      </c>
      <c r="X1145">
        <f t="shared" si="322"/>
        <v>-31.532</v>
      </c>
      <c r="Y1145">
        <f t="shared" si="324"/>
        <v>-31.278076923076924</v>
      </c>
      <c r="Z1145">
        <f t="shared" si="325"/>
        <v>-31.206153846153846</v>
      </c>
      <c r="BB1145">
        <f t="shared" si="327"/>
        <v>1948.3749999999143</v>
      </c>
      <c r="BC1145">
        <v>194805</v>
      </c>
      <c r="BD1145">
        <v>-1.78</v>
      </c>
      <c r="BE1145">
        <f t="shared" si="326"/>
        <v>-0.59333333333333338</v>
      </c>
    </row>
    <row r="1146" spans="1:57">
      <c r="A1146">
        <f t="shared" si="328"/>
        <v>1951</v>
      </c>
      <c r="B1146" t="s">
        <v>2</v>
      </c>
      <c r="C1146">
        <f t="shared" si="323"/>
        <v>1951.2083333332469</v>
      </c>
      <c r="D1146">
        <f>'NOAA-AMO-Raw'!D$96</f>
        <v>1.4E-2</v>
      </c>
      <c r="K1146">
        <f t="shared" si="329"/>
        <v>0</v>
      </c>
      <c r="N1146">
        <f>[2]HadCRUT4!C1147</f>
        <v>1945.2083333332469</v>
      </c>
      <c r="O1146">
        <f>[2]HadCRUT4!D1147</f>
        <v>-4.2999999999999997E-2</v>
      </c>
      <c r="V1146">
        <f t="shared" si="320"/>
        <v>-54.791666666753144</v>
      </c>
      <c r="W1146">
        <f t="shared" si="321"/>
        <v>-31.393000000000001</v>
      </c>
      <c r="X1146">
        <f t="shared" si="322"/>
        <v>-31.436</v>
      </c>
      <c r="Y1146">
        <f t="shared" si="324"/>
        <v>-31.283692307692313</v>
      </c>
      <c r="Z1146">
        <f t="shared" si="325"/>
        <v>-31.217384615384617</v>
      </c>
      <c r="BB1146">
        <f t="shared" si="327"/>
        <v>1948.4583333332475</v>
      </c>
      <c r="BC1146">
        <v>194806</v>
      </c>
      <c r="BD1146">
        <v>0.01</v>
      </c>
      <c r="BE1146">
        <f t="shared" si="326"/>
        <v>3.3333333333333335E-3</v>
      </c>
    </row>
    <row r="1147" spans="1:57">
      <c r="A1147">
        <f t="shared" si="328"/>
        <v>1951</v>
      </c>
      <c r="B1147" t="s">
        <v>3</v>
      </c>
      <c r="C1147">
        <f t="shared" si="323"/>
        <v>1951.2916666665801</v>
      </c>
      <c r="D1147">
        <f>'NOAA-AMO-Raw'!E$96</f>
        <v>0.17100000000000001</v>
      </c>
      <c r="K1147">
        <f t="shared" si="329"/>
        <v>0</v>
      </c>
      <c r="N1147">
        <f>[2]HadCRUT4!C1148</f>
        <v>1945.2916666665801</v>
      </c>
      <c r="O1147">
        <f>[2]HadCRUT4!D1148</f>
        <v>0.16800000000000001</v>
      </c>
      <c r="V1147">
        <f t="shared" si="320"/>
        <v>-54.708333333419887</v>
      </c>
      <c r="W1147">
        <f t="shared" si="321"/>
        <v>-31.182000000000002</v>
      </c>
      <c r="X1147">
        <f t="shared" si="322"/>
        <v>-31.014000000000003</v>
      </c>
      <c r="Y1147">
        <f t="shared" si="324"/>
        <v>-31.292538461538463</v>
      </c>
      <c r="Z1147">
        <f t="shared" si="325"/>
        <v>-31.235076923076925</v>
      </c>
      <c r="BB1147">
        <f t="shared" si="327"/>
        <v>1948.5416666665808</v>
      </c>
      <c r="BC1147">
        <v>194807</v>
      </c>
      <c r="BD1147">
        <v>-0.1</v>
      </c>
      <c r="BE1147">
        <f t="shared" si="326"/>
        <v>-3.3333333333333333E-2</v>
      </c>
    </row>
    <row r="1148" spans="1:57">
      <c r="A1148">
        <f t="shared" si="328"/>
        <v>1951</v>
      </c>
      <c r="B1148" t="s">
        <v>4</v>
      </c>
      <c r="C1148">
        <f t="shared" si="323"/>
        <v>1951.3749999999134</v>
      </c>
      <c r="D1148">
        <f>'NOAA-AMO-Raw'!F$96</f>
        <v>0.17399999999999999</v>
      </c>
      <c r="K1148">
        <f t="shared" si="329"/>
        <v>0</v>
      </c>
      <c r="N1148">
        <f>[2]HadCRUT4!C1149</f>
        <v>1945.3749999999134</v>
      </c>
      <c r="O1148">
        <f>[2]HadCRUT4!D1149</f>
        <v>-0.108</v>
      </c>
      <c r="V1148">
        <f t="shared" si="320"/>
        <v>-54.625000000086629</v>
      </c>
      <c r="W1148">
        <f t="shared" si="321"/>
        <v>-31.458000000000002</v>
      </c>
      <c r="X1148">
        <f t="shared" si="322"/>
        <v>-31.566000000000003</v>
      </c>
      <c r="Y1148">
        <f t="shared" si="324"/>
        <v>-31.309615384615388</v>
      </c>
      <c r="Z1148">
        <f t="shared" si="325"/>
        <v>-31.26923076923077</v>
      </c>
      <c r="BB1148">
        <f t="shared" si="327"/>
        <v>1948.6249999999141</v>
      </c>
      <c r="BC1148">
        <v>194808</v>
      </c>
      <c r="BD1148">
        <v>-1.07</v>
      </c>
      <c r="BE1148">
        <f t="shared" si="326"/>
        <v>-0.35666666666666669</v>
      </c>
    </row>
    <row r="1149" spans="1:57">
      <c r="A1149">
        <f t="shared" si="328"/>
        <v>1951</v>
      </c>
      <c r="B1149" t="s">
        <v>5</v>
      </c>
      <c r="C1149">
        <f t="shared" si="323"/>
        <v>1951.4583333332466</v>
      </c>
      <c r="D1149">
        <f>'NOAA-AMO-Raw'!G$96</f>
        <v>0.29099999999999998</v>
      </c>
      <c r="K1149">
        <f t="shared" si="329"/>
        <v>0</v>
      </c>
      <c r="N1149">
        <f>[2]HadCRUT4!C1150</f>
        <v>1945.4583333332466</v>
      </c>
      <c r="O1149">
        <f>[2]HadCRUT4!D1150</f>
        <v>-2E-3</v>
      </c>
      <c r="V1149">
        <f t="shared" si="320"/>
        <v>-54.541666666753372</v>
      </c>
      <c r="W1149">
        <f t="shared" si="321"/>
        <v>-31.352</v>
      </c>
      <c r="X1149">
        <f t="shared" si="322"/>
        <v>-31.354000000000003</v>
      </c>
      <c r="Y1149">
        <f t="shared" si="324"/>
        <v>-31.32630769230769</v>
      </c>
      <c r="Z1149">
        <f t="shared" si="325"/>
        <v>-31.302615384615386</v>
      </c>
      <c r="BB1149">
        <f t="shared" si="327"/>
        <v>1948.7083333332473</v>
      </c>
      <c r="BC1149">
        <v>194809</v>
      </c>
      <c r="BD1149">
        <v>-1.07</v>
      </c>
      <c r="BE1149">
        <f t="shared" si="326"/>
        <v>-0.35666666666666669</v>
      </c>
    </row>
    <row r="1150" spans="1:57">
      <c r="A1150">
        <f t="shared" si="328"/>
        <v>1951</v>
      </c>
      <c r="B1150" t="s">
        <v>6</v>
      </c>
      <c r="C1150">
        <f t="shared" si="323"/>
        <v>1951.5416666665799</v>
      </c>
      <c r="D1150">
        <f>'NOAA-AMO-Raw'!H$96</f>
        <v>0.42399999999999999</v>
      </c>
      <c r="K1150">
        <f t="shared" si="329"/>
        <v>0</v>
      </c>
      <c r="N1150">
        <f>[2]HadCRUT4!C1151</f>
        <v>1945.5416666665799</v>
      </c>
      <c r="O1150">
        <f>[2]HadCRUT4!D1151</f>
        <v>-8.6999999999999994E-2</v>
      </c>
      <c r="V1150">
        <f t="shared" si="320"/>
        <v>-54.458333333420114</v>
      </c>
      <c r="W1150">
        <f t="shared" si="321"/>
        <v>-31.437000000000001</v>
      </c>
      <c r="X1150">
        <f t="shared" si="322"/>
        <v>-31.524000000000001</v>
      </c>
      <c r="Y1150">
        <f t="shared" si="324"/>
        <v>-31.317615384615387</v>
      </c>
      <c r="Z1150">
        <f t="shared" si="325"/>
        <v>-31.285230769230772</v>
      </c>
      <c r="BB1150">
        <f t="shared" si="327"/>
        <v>1948.7916666665806</v>
      </c>
      <c r="BC1150">
        <v>194810</v>
      </c>
      <c r="BD1150">
        <v>-1.74</v>
      </c>
      <c r="BE1150">
        <f t="shared" si="326"/>
        <v>-0.57999999999999996</v>
      </c>
    </row>
    <row r="1151" spans="1:57">
      <c r="A1151">
        <f t="shared" si="328"/>
        <v>1951</v>
      </c>
      <c r="B1151" t="s">
        <v>7</v>
      </c>
      <c r="C1151">
        <f t="shared" si="323"/>
        <v>1951.6249999999131</v>
      </c>
      <c r="D1151">
        <f>'NOAA-AMO-Raw'!I$96</f>
        <v>0.30499999999999999</v>
      </c>
      <c r="K1151">
        <f t="shared" si="329"/>
        <v>0</v>
      </c>
      <c r="N1151">
        <f>[2]HadCRUT4!C1152</f>
        <v>1945.6249999999131</v>
      </c>
      <c r="O1151">
        <f>[2]HadCRUT4!D1152</f>
        <v>0.36</v>
      </c>
      <c r="V1151">
        <f t="shared" si="320"/>
        <v>-54.375000000086857</v>
      </c>
      <c r="W1151">
        <f t="shared" si="321"/>
        <v>-30.990000000000002</v>
      </c>
      <c r="X1151">
        <f t="shared" si="322"/>
        <v>-30.630000000000003</v>
      </c>
      <c r="Y1151">
        <f t="shared" si="324"/>
        <v>-31.314538461538461</v>
      </c>
      <c r="Z1151">
        <f t="shared" si="325"/>
        <v>-31.279076923076921</v>
      </c>
      <c r="BB1151">
        <f t="shared" si="327"/>
        <v>1948.8749999999138</v>
      </c>
      <c r="BC1151">
        <v>194811</v>
      </c>
      <c r="BD1151">
        <v>-0.92</v>
      </c>
      <c r="BE1151">
        <f t="shared" si="326"/>
        <v>-0.3066666666666667</v>
      </c>
    </row>
    <row r="1152" spans="1:57">
      <c r="A1152">
        <f t="shared" si="328"/>
        <v>1951</v>
      </c>
      <c r="B1152" t="s">
        <v>8</v>
      </c>
      <c r="C1152">
        <f t="shared" si="323"/>
        <v>1951.7083333332464</v>
      </c>
      <c r="D1152">
        <f>'NOAA-AMO-Raw'!J$96</f>
        <v>0.251</v>
      </c>
      <c r="K1152">
        <f t="shared" si="329"/>
        <v>0</v>
      </c>
      <c r="N1152">
        <f>[2]HadCRUT4!C1153</f>
        <v>1945.7083333332464</v>
      </c>
      <c r="O1152">
        <f>[2]HadCRUT4!D1153</f>
        <v>0.161</v>
      </c>
      <c r="V1152">
        <f t="shared" si="320"/>
        <v>-54.291666666753599</v>
      </c>
      <c r="W1152">
        <f t="shared" si="321"/>
        <v>-31.189</v>
      </c>
      <c r="X1152">
        <f t="shared" si="322"/>
        <v>-31.028000000000002</v>
      </c>
      <c r="Y1152">
        <f t="shared" si="324"/>
        <v>-31.312153846153844</v>
      </c>
      <c r="Z1152">
        <f t="shared" si="325"/>
        <v>-31.274307692307694</v>
      </c>
      <c r="BB1152">
        <f t="shared" si="327"/>
        <v>1948.9583333332471</v>
      </c>
      <c r="BC1152">
        <v>194812</v>
      </c>
      <c r="BD1152">
        <v>-1.85</v>
      </c>
      <c r="BE1152">
        <f t="shared" si="326"/>
        <v>-0.6166666666666667</v>
      </c>
    </row>
    <row r="1153" spans="1:57">
      <c r="A1153">
        <f t="shared" si="328"/>
        <v>1951</v>
      </c>
      <c r="B1153" t="s">
        <v>9</v>
      </c>
      <c r="C1153">
        <f t="shared" si="323"/>
        <v>1951.7916666665797</v>
      </c>
      <c r="D1153">
        <f>'NOAA-AMO-Raw'!K$96</f>
        <v>0.26100000000000001</v>
      </c>
      <c r="K1153">
        <f t="shared" si="329"/>
        <v>0</v>
      </c>
      <c r="N1153">
        <f>[2]HadCRUT4!C1154</f>
        <v>1945.7916666665797</v>
      </c>
      <c r="O1153">
        <f>[2]HadCRUT4!D1154</f>
        <v>0.183</v>
      </c>
      <c r="V1153">
        <f t="shared" si="320"/>
        <v>-54.208333333420342</v>
      </c>
      <c r="W1153">
        <f t="shared" si="321"/>
        <v>-31.167000000000002</v>
      </c>
      <c r="X1153">
        <f t="shared" si="322"/>
        <v>-30.984000000000002</v>
      </c>
      <c r="Y1153">
        <f t="shared" si="324"/>
        <v>-31.298461538461538</v>
      </c>
      <c r="Z1153">
        <f t="shared" si="325"/>
        <v>-31.246923076923078</v>
      </c>
      <c r="BB1153">
        <f t="shared" si="327"/>
        <v>1949.0416666665803</v>
      </c>
      <c r="BC1153">
        <v>194901</v>
      </c>
      <c r="BD1153">
        <v>-2.82</v>
      </c>
      <c r="BE1153">
        <f t="shared" si="326"/>
        <v>-0.94</v>
      </c>
    </row>
    <row r="1154" spans="1:57">
      <c r="A1154">
        <f t="shared" si="328"/>
        <v>1951</v>
      </c>
      <c r="B1154" t="s">
        <v>10</v>
      </c>
      <c r="C1154">
        <f t="shared" si="323"/>
        <v>1951.8749999999129</v>
      </c>
      <c r="D1154">
        <f>'NOAA-AMO-Raw'!L$96</f>
        <v>0.17599999999999999</v>
      </c>
      <c r="K1154">
        <f t="shared" si="329"/>
        <v>0</v>
      </c>
      <c r="N1154">
        <f>[2]HadCRUT4!C1155</f>
        <v>1945.8749999999129</v>
      </c>
      <c r="O1154">
        <f>[2]HadCRUT4!D1155</f>
        <v>-8.9999999999999993E-3</v>
      </c>
      <c r="V1154">
        <f t="shared" si="320"/>
        <v>-54.125000000087084</v>
      </c>
      <c r="W1154">
        <f t="shared" si="321"/>
        <v>-31.359000000000002</v>
      </c>
      <c r="X1154">
        <f t="shared" si="322"/>
        <v>-31.368000000000002</v>
      </c>
      <c r="Y1154">
        <f t="shared" si="324"/>
        <v>-31.320384615384619</v>
      </c>
      <c r="Z1154">
        <f t="shared" si="325"/>
        <v>-31.290769230769232</v>
      </c>
      <c r="BB1154">
        <f t="shared" si="327"/>
        <v>1949.1249999999136</v>
      </c>
      <c r="BC1154">
        <v>194902</v>
      </c>
      <c r="BD1154">
        <v>-3.17</v>
      </c>
      <c r="BE1154">
        <f t="shared" si="326"/>
        <v>-1.0566666666666666</v>
      </c>
    </row>
    <row r="1155" spans="1:57">
      <c r="A1155">
        <f t="shared" si="328"/>
        <v>1951</v>
      </c>
      <c r="B1155" t="s">
        <v>11</v>
      </c>
      <c r="C1155">
        <f t="shared" si="323"/>
        <v>1951.9583333332462</v>
      </c>
      <c r="D1155">
        <f>'NOAA-AMO-Raw'!M$96</f>
        <v>0.17599999999999999</v>
      </c>
      <c r="K1155">
        <f t="shared" si="329"/>
        <v>0</v>
      </c>
      <c r="N1155">
        <f>[2]HadCRUT4!C1156</f>
        <v>1945.9583333332462</v>
      </c>
      <c r="O1155">
        <f>[2]HadCRUT4!D1156</f>
        <v>-0.20599999999999999</v>
      </c>
      <c r="V1155">
        <f t="shared" si="320"/>
        <v>-54.041666666753827</v>
      </c>
      <c r="W1155">
        <f t="shared" si="321"/>
        <v>-31.556000000000001</v>
      </c>
      <c r="X1155">
        <f t="shared" si="322"/>
        <v>-31.762</v>
      </c>
      <c r="Y1155">
        <f t="shared" si="324"/>
        <v>-31.33230769230769</v>
      </c>
      <c r="Z1155">
        <f t="shared" si="325"/>
        <v>-31.314615384615383</v>
      </c>
      <c r="BB1155">
        <f t="shared" si="327"/>
        <v>1949.2083333332469</v>
      </c>
      <c r="BC1155">
        <v>194903</v>
      </c>
      <c r="BD1155">
        <v>-1.82</v>
      </c>
      <c r="BE1155">
        <f t="shared" si="326"/>
        <v>-0.60666666666666669</v>
      </c>
    </row>
    <row r="1156" spans="1:57">
      <c r="A1156">
        <f t="shared" si="328"/>
        <v>1952</v>
      </c>
      <c r="B1156" t="s">
        <v>0</v>
      </c>
      <c r="C1156">
        <f t="shared" si="323"/>
        <v>1952.0416666665794</v>
      </c>
      <c r="D1156">
        <f>'NOAA-AMO-Raw'!B$97</f>
        <v>0.17299999999999999</v>
      </c>
      <c r="K1156">
        <f t="shared" si="329"/>
        <v>0</v>
      </c>
      <c r="N1156">
        <f>[2]HadCRUT4!C1157</f>
        <v>1946.0416666665794</v>
      </c>
      <c r="O1156">
        <f>[2]HadCRUT4!D1157</f>
        <v>9.5000000000000001E-2</v>
      </c>
      <c r="V1156">
        <f t="shared" ref="V1156:V1219" si="330">N1156-2000</f>
        <v>-53.958333333420569</v>
      </c>
      <c r="W1156">
        <f t="shared" ref="W1156:W1219" si="331">O1156-31.35</f>
        <v>-31.255000000000003</v>
      </c>
      <c r="X1156">
        <f t="shared" ref="X1156:X1219" si="332">O1156*2-31.35</f>
        <v>-31.16</v>
      </c>
      <c r="Y1156">
        <f t="shared" si="324"/>
        <v>-31.335999999999999</v>
      </c>
      <c r="Z1156">
        <f t="shared" si="325"/>
        <v>-31.321999999999999</v>
      </c>
      <c r="BB1156">
        <f t="shared" si="327"/>
        <v>1949.2916666665801</v>
      </c>
      <c r="BC1156">
        <v>194904</v>
      </c>
      <c r="BD1156">
        <v>-1.54</v>
      </c>
      <c r="BE1156">
        <f t="shared" si="326"/>
        <v>-0.51333333333333331</v>
      </c>
    </row>
    <row r="1157" spans="1:57">
      <c r="A1157">
        <f t="shared" si="328"/>
        <v>1952</v>
      </c>
      <c r="B1157" t="s">
        <v>1</v>
      </c>
      <c r="C1157">
        <f t="shared" ref="C1157:C1220" si="333">C1156+1/12</f>
        <v>1952.1249999999127</v>
      </c>
      <c r="D1157">
        <f>'NOAA-AMO-Raw'!C$97</f>
        <v>0.184</v>
      </c>
      <c r="K1157">
        <f t="shared" si="329"/>
        <v>0</v>
      </c>
      <c r="N1157">
        <f>[2]HadCRUT4!C1158</f>
        <v>1946.1249999999127</v>
      </c>
      <c r="O1157">
        <f>[2]HadCRUT4!D1158</f>
        <v>0.04</v>
      </c>
      <c r="V1157">
        <f t="shared" si="330"/>
        <v>-53.875000000087311</v>
      </c>
      <c r="W1157">
        <f t="shared" si="331"/>
        <v>-31.310000000000002</v>
      </c>
      <c r="X1157">
        <f t="shared" si="332"/>
        <v>-31.270000000000003</v>
      </c>
      <c r="Y1157">
        <f t="shared" si="324"/>
        <v>-31.341000000000001</v>
      </c>
      <c r="Z1157">
        <f t="shared" si="325"/>
        <v>-31.331999999999997</v>
      </c>
      <c r="BB1157">
        <f t="shared" si="327"/>
        <v>1949.3749999999134</v>
      </c>
      <c r="BC1157">
        <v>194905</v>
      </c>
      <c r="BD1157">
        <v>-1.37</v>
      </c>
      <c r="BE1157">
        <f t="shared" si="326"/>
        <v>-0.45666666666666672</v>
      </c>
    </row>
    <row r="1158" spans="1:57">
      <c r="A1158">
        <f t="shared" si="328"/>
        <v>1952</v>
      </c>
      <c r="B1158" t="s">
        <v>2</v>
      </c>
      <c r="C1158">
        <f t="shared" si="333"/>
        <v>1952.2083333332459</v>
      </c>
      <c r="D1158">
        <f>'NOAA-AMO-Raw'!D$97</f>
        <v>0.23200000000000001</v>
      </c>
      <c r="K1158">
        <f t="shared" si="329"/>
        <v>0</v>
      </c>
      <c r="N1158">
        <f>[2]HadCRUT4!C1159</f>
        <v>1946.2083333332459</v>
      </c>
      <c r="O1158">
        <f>[2]HadCRUT4!D1159</f>
        <v>-0.06</v>
      </c>
      <c r="V1158">
        <f t="shared" si="330"/>
        <v>-53.791666666754054</v>
      </c>
      <c r="W1158">
        <f t="shared" si="331"/>
        <v>-31.41</v>
      </c>
      <c r="X1158">
        <f t="shared" si="332"/>
        <v>-31.470000000000002</v>
      </c>
      <c r="Y1158">
        <f t="shared" si="324"/>
        <v>-31.369538461538461</v>
      </c>
      <c r="Z1158">
        <f t="shared" si="325"/>
        <v>-31.389076923076921</v>
      </c>
      <c r="BB1158">
        <f t="shared" si="327"/>
        <v>1949.4583333332466</v>
      </c>
      <c r="BC1158">
        <v>194906</v>
      </c>
      <c r="BD1158">
        <v>-1.21</v>
      </c>
      <c r="BE1158">
        <f t="shared" si="326"/>
        <v>-0.40333333333333332</v>
      </c>
    </row>
    <row r="1159" spans="1:57">
      <c r="A1159">
        <f t="shared" si="328"/>
        <v>1952</v>
      </c>
      <c r="B1159" t="s">
        <v>3</v>
      </c>
      <c r="C1159">
        <f t="shared" si="333"/>
        <v>1952.2916666665792</v>
      </c>
      <c r="D1159">
        <f>'NOAA-AMO-Raw'!E$97</f>
        <v>0.193</v>
      </c>
      <c r="K1159">
        <f t="shared" si="329"/>
        <v>0</v>
      </c>
      <c r="N1159">
        <f>[2]HadCRUT4!C1160</f>
        <v>1946.2916666665792</v>
      </c>
      <c r="O1159">
        <f>[2]HadCRUT4!D1160</f>
        <v>0.13500000000000001</v>
      </c>
      <c r="V1159">
        <f t="shared" si="330"/>
        <v>-53.708333333420796</v>
      </c>
      <c r="W1159">
        <f t="shared" si="331"/>
        <v>-31.215</v>
      </c>
      <c r="X1159">
        <f t="shared" si="332"/>
        <v>-31.080000000000002</v>
      </c>
      <c r="Y1159">
        <f t="shared" si="324"/>
        <v>-31.386000000000003</v>
      </c>
      <c r="Z1159">
        <f t="shared" si="325"/>
        <v>-31.422000000000004</v>
      </c>
      <c r="BB1159">
        <f t="shared" si="327"/>
        <v>1949.5416666665799</v>
      </c>
      <c r="BC1159">
        <v>194907</v>
      </c>
      <c r="BD1159">
        <v>-1.48</v>
      </c>
      <c r="BE1159">
        <f t="shared" si="326"/>
        <v>-0.49333333333333335</v>
      </c>
    </row>
    <row r="1160" spans="1:57">
      <c r="A1160">
        <f t="shared" si="328"/>
        <v>1952</v>
      </c>
      <c r="B1160" t="s">
        <v>4</v>
      </c>
      <c r="C1160">
        <f t="shared" si="333"/>
        <v>1952.3749999999125</v>
      </c>
      <c r="D1160">
        <f>'NOAA-AMO-Raw'!F$97</f>
        <v>0.182</v>
      </c>
      <c r="K1160">
        <f t="shared" si="329"/>
        <v>0</v>
      </c>
      <c r="N1160">
        <f>[2]HadCRUT4!C1161</f>
        <v>1946.3749999999125</v>
      </c>
      <c r="O1160">
        <f>[2]HadCRUT4!D1161</f>
        <v>-0.11700000000000001</v>
      </c>
      <c r="V1160">
        <f t="shared" si="330"/>
        <v>-53.625000000087539</v>
      </c>
      <c r="W1160">
        <f t="shared" si="331"/>
        <v>-31.467000000000002</v>
      </c>
      <c r="X1160">
        <f t="shared" si="332"/>
        <v>-31.584000000000003</v>
      </c>
      <c r="Y1160">
        <f t="shared" si="324"/>
        <v>-31.40715384615385</v>
      </c>
      <c r="Z1160">
        <f t="shared" si="325"/>
        <v>-31.464307692307695</v>
      </c>
      <c r="BB1160">
        <f t="shared" si="327"/>
        <v>1949.6249999999131</v>
      </c>
      <c r="BC1160">
        <v>194908</v>
      </c>
      <c r="BD1160">
        <v>-1.61</v>
      </c>
      <c r="BE1160">
        <f t="shared" si="326"/>
        <v>-0.53666666666666674</v>
      </c>
    </row>
    <row r="1161" spans="1:57">
      <c r="A1161">
        <f t="shared" si="328"/>
        <v>1952</v>
      </c>
      <c r="B1161" t="s">
        <v>5</v>
      </c>
      <c r="C1161">
        <f t="shared" si="333"/>
        <v>1952.4583333332457</v>
      </c>
      <c r="D1161">
        <f>'NOAA-AMO-Raw'!G$97</f>
        <v>0.38400000000000001</v>
      </c>
      <c r="K1161">
        <f t="shared" si="329"/>
        <v>0</v>
      </c>
      <c r="N1161">
        <f>[2]HadCRUT4!C1162</f>
        <v>1946.4583333332457</v>
      </c>
      <c r="O1161">
        <f>[2]HadCRUT4!D1162</f>
        <v>-0.26300000000000001</v>
      </c>
      <c r="V1161">
        <f t="shared" si="330"/>
        <v>-53.541666666754281</v>
      </c>
      <c r="W1161">
        <f t="shared" si="331"/>
        <v>-31.613000000000003</v>
      </c>
      <c r="X1161">
        <f t="shared" si="332"/>
        <v>-31.876000000000001</v>
      </c>
      <c r="Y1161">
        <f t="shared" si="324"/>
        <v>-31.433846153846158</v>
      </c>
      <c r="Z1161">
        <f t="shared" si="325"/>
        <v>-31.517692307692315</v>
      </c>
      <c r="BB1161">
        <f t="shared" si="327"/>
        <v>1949.7083333332464</v>
      </c>
      <c r="BC1161">
        <v>194909</v>
      </c>
      <c r="BD1161">
        <v>-1.6</v>
      </c>
      <c r="BE1161">
        <f t="shared" si="326"/>
        <v>-0.53333333333333333</v>
      </c>
    </row>
    <row r="1162" spans="1:57">
      <c r="A1162">
        <f t="shared" si="328"/>
        <v>1952</v>
      </c>
      <c r="B1162" t="s">
        <v>6</v>
      </c>
      <c r="C1162">
        <f t="shared" si="333"/>
        <v>1952.541666666579</v>
      </c>
      <c r="D1162">
        <f>'NOAA-AMO-Raw'!H$97</f>
        <v>0.374</v>
      </c>
      <c r="K1162">
        <f t="shared" si="329"/>
        <v>0</v>
      </c>
      <c r="N1162">
        <f>[2]HadCRUT4!C1163</f>
        <v>1946.541666666579</v>
      </c>
      <c r="O1162">
        <f>[2]HadCRUT4!D1163</f>
        <v>-0.05</v>
      </c>
      <c r="V1162">
        <f t="shared" si="330"/>
        <v>-53.458333333421024</v>
      </c>
      <c r="W1162">
        <f t="shared" si="331"/>
        <v>-31.400000000000002</v>
      </c>
      <c r="X1162">
        <f t="shared" si="332"/>
        <v>-31.450000000000003</v>
      </c>
      <c r="Y1162">
        <f t="shared" ref="Y1162:Y1225" si="334">AVERAGE(W1156:W1168)</f>
        <v>-31.426538461538467</v>
      </c>
      <c r="Z1162">
        <f t="shared" ref="Z1162:Z1225" si="335">AVERAGE(X1156:X1168)</f>
        <v>-31.503076923076929</v>
      </c>
      <c r="BB1162">
        <f t="shared" si="327"/>
        <v>1949.7916666665797</v>
      </c>
      <c r="BC1162">
        <v>194910</v>
      </c>
      <c r="BD1162">
        <v>-2.29</v>
      </c>
      <c r="BE1162">
        <f t="shared" si="326"/>
        <v>-0.76333333333333331</v>
      </c>
    </row>
    <row r="1163" spans="1:57">
      <c r="A1163">
        <f t="shared" si="328"/>
        <v>1952</v>
      </c>
      <c r="B1163" t="s">
        <v>7</v>
      </c>
      <c r="C1163">
        <f t="shared" si="333"/>
        <v>1952.6249999999122</v>
      </c>
      <c r="D1163">
        <f>'NOAA-AMO-Raw'!I$97</f>
        <v>0.40500000000000003</v>
      </c>
      <c r="K1163">
        <f t="shared" si="329"/>
        <v>0</v>
      </c>
      <c r="N1163">
        <f>[2]HadCRUT4!C1164</f>
        <v>1946.6249999999122</v>
      </c>
      <c r="O1163">
        <f>[2]HadCRUT4!D1164</f>
        <v>-0.152</v>
      </c>
      <c r="V1163">
        <f t="shared" si="330"/>
        <v>-53.375000000087766</v>
      </c>
      <c r="W1163">
        <f t="shared" si="331"/>
        <v>-31.502000000000002</v>
      </c>
      <c r="X1163">
        <f t="shared" si="332"/>
        <v>-31.654</v>
      </c>
      <c r="Y1163">
        <f t="shared" si="334"/>
        <v>-31.447538461538468</v>
      </c>
      <c r="Z1163">
        <f t="shared" si="335"/>
        <v>-31.545076923076927</v>
      </c>
      <c r="BB1163">
        <f t="shared" si="327"/>
        <v>1949.8749999999129</v>
      </c>
      <c r="BC1163">
        <v>194911</v>
      </c>
      <c r="BD1163">
        <v>-1.08</v>
      </c>
      <c r="BE1163">
        <f t="shared" si="326"/>
        <v>-0.36000000000000004</v>
      </c>
    </row>
    <row r="1164" spans="1:57">
      <c r="A1164">
        <f t="shared" si="328"/>
        <v>1952</v>
      </c>
      <c r="B1164" t="s">
        <v>8</v>
      </c>
      <c r="C1164">
        <f t="shared" si="333"/>
        <v>1952.7083333332455</v>
      </c>
      <c r="D1164">
        <f>'NOAA-AMO-Raw'!J$97</f>
        <v>0.36299999999999999</v>
      </c>
      <c r="K1164">
        <f t="shared" si="329"/>
        <v>0</v>
      </c>
      <c r="N1164">
        <f>[2]HadCRUT4!C1165</f>
        <v>1946.7083333332455</v>
      </c>
      <c r="O1164">
        <f>[2]HadCRUT4!D1165</f>
        <v>-1.0999999999999999E-2</v>
      </c>
      <c r="V1164">
        <f t="shared" si="330"/>
        <v>-53.291666666754509</v>
      </c>
      <c r="W1164">
        <f t="shared" si="331"/>
        <v>-31.361000000000001</v>
      </c>
      <c r="X1164">
        <f t="shared" si="332"/>
        <v>-31.372</v>
      </c>
      <c r="Y1164">
        <f t="shared" si="334"/>
        <v>-31.45569230769231</v>
      </c>
      <c r="Z1164">
        <f t="shared" si="335"/>
        <v>-31.561384615384625</v>
      </c>
      <c r="BB1164">
        <f t="shared" si="327"/>
        <v>1949.9583333332462</v>
      </c>
      <c r="BC1164">
        <v>194912</v>
      </c>
      <c r="BD1164">
        <v>-0.93</v>
      </c>
      <c r="BE1164">
        <f t="shared" si="326"/>
        <v>-0.31</v>
      </c>
    </row>
    <row r="1165" spans="1:57">
      <c r="A1165">
        <f t="shared" si="328"/>
        <v>1952</v>
      </c>
      <c r="B1165" t="s">
        <v>9</v>
      </c>
      <c r="C1165">
        <f t="shared" si="333"/>
        <v>1952.7916666665787</v>
      </c>
      <c r="D1165">
        <f>'NOAA-AMO-Raw'!K$97</f>
        <v>0.35599999999999998</v>
      </c>
      <c r="K1165">
        <f t="shared" si="329"/>
        <v>0</v>
      </c>
      <c r="N1165">
        <f>[2]HadCRUT4!C1166</f>
        <v>1946.7916666665787</v>
      </c>
      <c r="O1165">
        <f>[2]HadCRUT4!D1166</f>
        <v>-5.2999999999999999E-2</v>
      </c>
      <c r="V1165">
        <f t="shared" si="330"/>
        <v>-53.208333333421251</v>
      </c>
      <c r="W1165">
        <f t="shared" si="331"/>
        <v>-31.403000000000002</v>
      </c>
      <c r="X1165">
        <f t="shared" si="332"/>
        <v>-31.456000000000003</v>
      </c>
      <c r="Y1165">
        <f t="shared" si="334"/>
        <v>-31.443923076923078</v>
      </c>
      <c r="Z1165">
        <f t="shared" si="335"/>
        <v>-31.537846153846161</v>
      </c>
      <c r="BB1165">
        <f t="shared" si="327"/>
        <v>1950.0416666665794</v>
      </c>
      <c r="BC1165">
        <v>195001</v>
      </c>
      <c r="BD1165">
        <v>-1.61</v>
      </c>
      <c r="BE1165">
        <f t="shared" si="326"/>
        <v>-0.53666666666666674</v>
      </c>
    </row>
    <row r="1166" spans="1:57">
      <c r="A1166">
        <f t="shared" si="328"/>
        <v>1952</v>
      </c>
      <c r="B1166" t="s">
        <v>10</v>
      </c>
      <c r="C1166">
        <f t="shared" si="333"/>
        <v>1952.874999999912</v>
      </c>
      <c r="D1166">
        <f>'NOAA-AMO-Raw'!L$97</f>
        <v>0.252</v>
      </c>
      <c r="K1166">
        <f t="shared" si="329"/>
        <v>0</v>
      </c>
      <c r="N1166">
        <f>[2]HadCRUT4!C1167</f>
        <v>1946.874999999912</v>
      </c>
      <c r="O1166">
        <f>[2]HadCRUT4!D1167</f>
        <v>-9.1999999999999998E-2</v>
      </c>
      <c r="V1166">
        <f t="shared" si="330"/>
        <v>-53.125000000087994</v>
      </c>
      <c r="W1166">
        <f t="shared" si="331"/>
        <v>-31.442</v>
      </c>
      <c r="X1166">
        <f t="shared" si="332"/>
        <v>-31.534000000000002</v>
      </c>
      <c r="Y1166">
        <f t="shared" si="334"/>
        <v>-31.458923076923082</v>
      </c>
      <c r="Z1166">
        <f t="shared" si="335"/>
        <v>-31.567846153846158</v>
      </c>
      <c r="BB1166">
        <f t="shared" si="327"/>
        <v>1950.1249999999127</v>
      </c>
      <c r="BC1166">
        <v>195002</v>
      </c>
      <c r="BD1166">
        <v>-2.17</v>
      </c>
      <c r="BE1166">
        <f t="shared" ref="BE1166:BE1229" si="336">BD1166/3</f>
        <v>-0.72333333333333327</v>
      </c>
    </row>
    <row r="1167" spans="1:57">
      <c r="A1167">
        <f t="shared" si="328"/>
        <v>1952</v>
      </c>
      <c r="B1167" t="s">
        <v>11</v>
      </c>
      <c r="C1167">
        <f t="shared" si="333"/>
        <v>1952.9583333332453</v>
      </c>
      <c r="D1167">
        <f>'NOAA-AMO-Raw'!M$97</f>
        <v>0.34200000000000003</v>
      </c>
      <c r="K1167">
        <f t="shared" si="329"/>
        <v>0</v>
      </c>
      <c r="N1167">
        <f>[2]HadCRUT4!C1168</f>
        <v>1946.9583333332453</v>
      </c>
      <c r="O1167">
        <f>[2]HadCRUT4!D1168</f>
        <v>-0.35599999999999998</v>
      </c>
      <c r="V1167">
        <f t="shared" si="330"/>
        <v>-53.041666666754736</v>
      </c>
      <c r="W1167">
        <f t="shared" si="331"/>
        <v>-31.706000000000003</v>
      </c>
      <c r="X1167">
        <f t="shared" si="332"/>
        <v>-32.062000000000005</v>
      </c>
      <c r="Y1167">
        <f t="shared" si="334"/>
        <v>-31.449615384615392</v>
      </c>
      <c r="Z1167">
        <f t="shared" si="335"/>
        <v>-31.549230769230771</v>
      </c>
      <c r="BB1167">
        <f t="shared" ref="BB1167:BB1230" si="337">BB1166+1/12</f>
        <v>1950.2083333332459</v>
      </c>
      <c r="BC1167">
        <v>195003</v>
      </c>
      <c r="BD1167">
        <v>-1.89</v>
      </c>
      <c r="BE1167">
        <f t="shared" si="336"/>
        <v>-0.63</v>
      </c>
    </row>
    <row r="1168" spans="1:57">
      <c r="A1168">
        <f t="shared" ref="A1168:A1231" si="338">A1156+1</f>
        <v>1953</v>
      </c>
      <c r="B1168" t="s">
        <v>0</v>
      </c>
      <c r="C1168">
        <f t="shared" si="333"/>
        <v>1953.0416666665785</v>
      </c>
      <c r="D1168">
        <f>'NOAA-AMO-Raw'!B$98</f>
        <v>0.26700000000000002</v>
      </c>
      <c r="K1168">
        <f t="shared" si="329"/>
        <v>0</v>
      </c>
      <c r="N1168">
        <f>[2]HadCRUT4!C1169</f>
        <v>1947.0416666665785</v>
      </c>
      <c r="O1168">
        <f>[2]HadCRUT4!D1169</f>
        <v>-0.111</v>
      </c>
      <c r="V1168">
        <f t="shared" si="330"/>
        <v>-52.958333333421479</v>
      </c>
      <c r="W1168">
        <f t="shared" si="331"/>
        <v>-31.461000000000002</v>
      </c>
      <c r="X1168">
        <f t="shared" si="332"/>
        <v>-31.572000000000003</v>
      </c>
      <c r="Y1168">
        <f t="shared" si="334"/>
        <v>-31.429923076923085</v>
      </c>
      <c r="Z1168">
        <f t="shared" si="335"/>
        <v>-31.509846153846159</v>
      </c>
      <c r="BB1168">
        <f t="shared" si="337"/>
        <v>1950.2916666665792</v>
      </c>
      <c r="BC1168">
        <v>195004</v>
      </c>
      <c r="BD1168">
        <v>-1.99</v>
      </c>
      <c r="BE1168">
        <f t="shared" si="336"/>
        <v>-0.66333333333333333</v>
      </c>
    </row>
    <row r="1169" spans="1:57">
      <c r="A1169">
        <f t="shared" si="338"/>
        <v>1953</v>
      </c>
      <c r="B1169" t="s">
        <v>1</v>
      </c>
      <c r="C1169">
        <f t="shared" si="333"/>
        <v>1953.1249999999118</v>
      </c>
      <c r="D1169">
        <f>'NOAA-AMO-Raw'!C$98</f>
        <v>0.187</v>
      </c>
      <c r="K1169">
        <f t="shared" si="329"/>
        <v>0</v>
      </c>
      <c r="N1169">
        <f>[2]HadCRUT4!C1170</f>
        <v>1947.1249999999118</v>
      </c>
      <c r="O1169">
        <f>[2]HadCRUT4!D1170</f>
        <v>-0.17799999999999999</v>
      </c>
      <c r="V1169">
        <f t="shared" si="330"/>
        <v>-52.875000000088221</v>
      </c>
      <c r="W1169">
        <f t="shared" si="331"/>
        <v>-31.528000000000002</v>
      </c>
      <c r="X1169">
        <f t="shared" si="332"/>
        <v>-31.706000000000003</v>
      </c>
      <c r="Y1169">
        <f t="shared" si="334"/>
        <v>-31.429230769230774</v>
      </c>
      <c r="Z1169">
        <f t="shared" si="335"/>
        <v>-31.508461538461539</v>
      </c>
      <c r="BB1169">
        <f t="shared" si="337"/>
        <v>1950.3749999999125</v>
      </c>
      <c r="BC1169">
        <v>195005</v>
      </c>
      <c r="BD1169">
        <v>-3.19</v>
      </c>
      <c r="BE1169">
        <f t="shared" si="336"/>
        <v>-1.0633333333333332</v>
      </c>
    </row>
    <row r="1170" spans="1:57">
      <c r="A1170">
        <f t="shared" si="338"/>
        <v>1953</v>
      </c>
      <c r="B1170" t="s">
        <v>2</v>
      </c>
      <c r="C1170">
        <f t="shared" si="333"/>
        <v>1953.208333333245</v>
      </c>
      <c r="D1170">
        <f>'NOAA-AMO-Raw'!D$98</f>
        <v>0.14299999999999999</v>
      </c>
      <c r="K1170">
        <f t="shared" si="329"/>
        <v>0</v>
      </c>
      <c r="N1170">
        <f>[2]HadCRUT4!C1171</f>
        <v>1947.208333333245</v>
      </c>
      <c r="O1170">
        <f>[2]HadCRUT4!D1171</f>
        <v>-6.6000000000000003E-2</v>
      </c>
      <c r="V1170">
        <f t="shared" si="330"/>
        <v>-52.791666666754963</v>
      </c>
      <c r="W1170">
        <f t="shared" si="331"/>
        <v>-31.416</v>
      </c>
      <c r="X1170">
        <f t="shared" si="332"/>
        <v>-31.482000000000003</v>
      </c>
      <c r="Y1170">
        <f t="shared" si="334"/>
        <v>-31.42307692307693</v>
      </c>
      <c r="Z1170">
        <f t="shared" si="335"/>
        <v>-31.496153846153849</v>
      </c>
      <c r="BB1170">
        <f t="shared" si="337"/>
        <v>1950.4583333332457</v>
      </c>
      <c r="BC1170">
        <v>195006</v>
      </c>
      <c r="BD1170">
        <v>-2.52</v>
      </c>
      <c r="BE1170">
        <f t="shared" si="336"/>
        <v>-0.84</v>
      </c>
    </row>
    <row r="1171" spans="1:57">
      <c r="A1171">
        <f t="shared" si="338"/>
        <v>1953</v>
      </c>
      <c r="B1171" t="s">
        <v>3</v>
      </c>
      <c r="C1171">
        <f t="shared" si="333"/>
        <v>1953.2916666665783</v>
      </c>
      <c r="D1171">
        <f>'NOAA-AMO-Raw'!E$98</f>
        <v>0.315</v>
      </c>
      <c r="K1171">
        <f t="shared" si="329"/>
        <v>0</v>
      </c>
      <c r="N1171">
        <f>[2]HadCRUT4!C1172</f>
        <v>1947.2916666665783</v>
      </c>
      <c r="O1171">
        <f>[2]HadCRUT4!D1172</f>
        <v>9.2999999999999999E-2</v>
      </c>
      <c r="V1171">
        <f t="shared" si="330"/>
        <v>-52.708333333421706</v>
      </c>
      <c r="W1171">
        <f t="shared" si="331"/>
        <v>-31.257000000000001</v>
      </c>
      <c r="X1171">
        <f t="shared" si="332"/>
        <v>-31.164000000000001</v>
      </c>
      <c r="Y1171">
        <f t="shared" si="334"/>
        <v>-31.416076923076925</v>
      </c>
      <c r="Z1171">
        <f t="shared" si="335"/>
        <v>-31.482153846153853</v>
      </c>
      <c r="BB1171">
        <f t="shared" si="337"/>
        <v>1950.541666666579</v>
      </c>
      <c r="BC1171">
        <v>195007</v>
      </c>
      <c r="BD1171">
        <v>-3.65</v>
      </c>
      <c r="BE1171">
        <f t="shared" si="336"/>
        <v>-1.2166666666666666</v>
      </c>
    </row>
    <row r="1172" spans="1:57">
      <c r="A1172">
        <f t="shared" si="338"/>
        <v>1953</v>
      </c>
      <c r="B1172" t="s">
        <v>4</v>
      </c>
      <c r="C1172">
        <f t="shared" si="333"/>
        <v>1953.3749999999116</v>
      </c>
      <c r="D1172">
        <f>'NOAA-AMO-Raw'!F$98</f>
        <v>0.34399999999999997</v>
      </c>
      <c r="K1172">
        <f t="shared" si="329"/>
        <v>0</v>
      </c>
      <c r="N1172">
        <f>[2]HadCRUT4!C1173</f>
        <v>1947.3749999999116</v>
      </c>
      <c r="O1172">
        <f>[2]HadCRUT4!D1173</f>
        <v>-0.06</v>
      </c>
      <c r="V1172">
        <f t="shared" si="330"/>
        <v>-52.625000000088448</v>
      </c>
      <c r="W1172">
        <f t="shared" si="331"/>
        <v>-31.41</v>
      </c>
      <c r="X1172">
        <f t="shared" si="332"/>
        <v>-31.470000000000002</v>
      </c>
      <c r="Y1172">
        <f t="shared" si="334"/>
        <v>-31.408692307692316</v>
      </c>
      <c r="Z1172">
        <f t="shared" si="335"/>
        <v>-31.467384615384621</v>
      </c>
      <c r="BB1172">
        <f t="shared" si="337"/>
        <v>1950.6249999999122</v>
      </c>
      <c r="BC1172">
        <v>195008</v>
      </c>
      <c r="BD1172">
        <v>-2.98</v>
      </c>
      <c r="BE1172">
        <f t="shared" si="336"/>
        <v>-0.99333333333333329</v>
      </c>
    </row>
    <row r="1173" spans="1:57">
      <c r="A1173">
        <f t="shared" si="338"/>
        <v>1953</v>
      </c>
      <c r="B1173" t="s">
        <v>5</v>
      </c>
      <c r="C1173">
        <f t="shared" si="333"/>
        <v>1953.4583333332448</v>
      </c>
      <c r="D1173">
        <f>'NOAA-AMO-Raw'!G$98</f>
        <v>0.27700000000000002</v>
      </c>
      <c r="K1173">
        <f t="shared" si="329"/>
        <v>0</v>
      </c>
      <c r="N1173">
        <f>[2]HadCRUT4!C1174</f>
        <v>1947.4583333332448</v>
      </c>
      <c r="O1173">
        <f>[2]HadCRUT4!D1174</f>
        <v>4.0000000000000001E-3</v>
      </c>
      <c r="V1173">
        <f t="shared" si="330"/>
        <v>-52.541666666755191</v>
      </c>
      <c r="W1173">
        <f t="shared" si="331"/>
        <v>-31.346</v>
      </c>
      <c r="X1173">
        <f t="shared" si="332"/>
        <v>-31.342000000000002</v>
      </c>
      <c r="Y1173">
        <f t="shared" si="334"/>
        <v>-31.414846153846156</v>
      </c>
      <c r="Z1173">
        <f t="shared" si="335"/>
        <v>-31.479692307692307</v>
      </c>
      <c r="BB1173">
        <f t="shared" si="337"/>
        <v>1950.7083333332455</v>
      </c>
      <c r="BC1173">
        <v>195009</v>
      </c>
      <c r="BD1173">
        <v>-2.4</v>
      </c>
      <c r="BE1173">
        <f t="shared" si="336"/>
        <v>-0.79999999999999993</v>
      </c>
    </row>
    <row r="1174" spans="1:57">
      <c r="A1174">
        <f t="shared" si="338"/>
        <v>1953</v>
      </c>
      <c r="B1174" t="s">
        <v>6</v>
      </c>
      <c r="C1174">
        <f t="shared" si="333"/>
        <v>1953.5416666665781</v>
      </c>
      <c r="D1174">
        <f>'NOAA-AMO-Raw'!H$98</f>
        <v>0.34499999999999997</v>
      </c>
      <c r="K1174">
        <f t="shared" si="329"/>
        <v>0</v>
      </c>
      <c r="N1174">
        <f>[2]HadCRUT4!C1175</f>
        <v>1947.5416666665781</v>
      </c>
      <c r="O1174">
        <f>[2]HadCRUT4!D1175</f>
        <v>-7.0000000000000001E-3</v>
      </c>
      <c r="V1174">
        <f t="shared" si="330"/>
        <v>-52.458333333421933</v>
      </c>
      <c r="W1174">
        <f t="shared" si="331"/>
        <v>-31.357000000000003</v>
      </c>
      <c r="X1174">
        <f t="shared" si="332"/>
        <v>-31.364000000000001</v>
      </c>
      <c r="Y1174">
        <f t="shared" si="334"/>
        <v>-31.380769230769229</v>
      </c>
      <c r="Z1174">
        <f t="shared" si="335"/>
        <v>-31.411538461538466</v>
      </c>
      <c r="BB1174">
        <f t="shared" si="337"/>
        <v>1950.7916666665787</v>
      </c>
      <c r="BC1174">
        <v>195010</v>
      </c>
      <c r="BD1174">
        <v>-1.92</v>
      </c>
      <c r="BE1174">
        <f t="shared" si="336"/>
        <v>-0.64</v>
      </c>
    </row>
    <row r="1175" spans="1:57">
      <c r="A1175">
        <f t="shared" si="338"/>
        <v>1953</v>
      </c>
      <c r="B1175" t="s">
        <v>7</v>
      </c>
      <c r="C1175">
        <f t="shared" si="333"/>
        <v>1953.6249999999113</v>
      </c>
      <c r="D1175">
        <f>'NOAA-AMO-Raw'!I$98</f>
        <v>0.26</v>
      </c>
      <c r="K1175">
        <f t="shared" si="329"/>
        <v>0</v>
      </c>
      <c r="N1175">
        <f>[2]HadCRUT4!C1176</f>
        <v>1947.6249999999113</v>
      </c>
      <c r="O1175">
        <f>[2]HadCRUT4!D1176</f>
        <v>-4.1000000000000002E-2</v>
      </c>
      <c r="V1175">
        <f t="shared" si="330"/>
        <v>-52.375000000088676</v>
      </c>
      <c r="W1175">
        <f t="shared" si="331"/>
        <v>-31.391000000000002</v>
      </c>
      <c r="X1175">
        <f t="shared" si="332"/>
        <v>-31.432000000000002</v>
      </c>
      <c r="Y1175">
        <f t="shared" si="334"/>
        <v>-31.381692307692308</v>
      </c>
      <c r="Z1175">
        <f t="shared" si="335"/>
        <v>-31.413384615384622</v>
      </c>
      <c r="BB1175">
        <f t="shared" si="337"/>
        <v>1950.874999999912</v>
      </c>
      <c r="BC1175">
        <v>195011</v>
      </c>
      <c r="BD1175">
        <v>-1.45</v>
      </c>
      <c r="BE1175">
        <f t="shared" si="336"/>
        <v>-0.48333333333333334</v>
      </c>
    </row>
    <row r="1176" spans="1:57">
      <c r="A1176">
        <f t="shared" si="338"/>
        <v>1953</v>
      </c>
      <c r="B1176" t="s">
        <v>8</v>
      </c>
      <c r="C1176">
        <f t="shared" si="333"/>
        <v>1953.7083333332446</v>
      </c>
      <c r="D1176">
        <f>'NOAA-AMO-Raw'!J$98</f>
        <v>0.28100000000000003</v>
      </c>
      <c r="K1176">
        <f t="shared" si="329"/>
        <v>0</v>
      </c>
      <c r="N1176">
        <f>[2]HadCRUT4!C1177</f>
        <v>1947.7083333332446</v>
      </c>
      <c r="O1176">
        <f>[2]HadCRUT4!D1177</f>
        <v>-7.1999999999999995E-2</v>
      </c>
      <c r="V1176">
        <f t="shared" si="330"/>
        <v>-52.291666666755418</v>
      </c>
      <c r="W1176">
        <f t="shared" si="331"/>
        <v>-31.422000000000001</v>
      </c>
      <c r="X1176">
        <f t="shared" si="332"/>
        <v>-31.494</v>
      </c>
      <c r="Y1176">
        <f t="shared" si="334"/>
        <v>-31.381692307692308</v>
      </c>
      <c r="Z1176">
        <f t="shared" si="335"/>
        <v>-31.413384615384619</v>
      </c>
      <c r="BB1176">
        <f t="shared" si="337"/>
        <v>1950.9583333332453</v>
      </c>
      <c r="BC1176">
        <v>195012</v>
      </c>
      <c r="BD1176">
        <v>-1.06</v>
      </c>
      <c r="BE1176">
        <f t="shared" si="336"/>
        <v>-0.35333333333333333</v>
      </c>
    </row>
    <row r="1177" spans="1:57">
      <c r="A1177">
        <f t="shared" si="338"/>
        <v>1953</v>
      </c>
      <c r="B1177" t="s">
        <v>9</v>
      </c>
      <c r="C1177">
        <f t="shared" si="333"/>
        <v>1953.7916666665778</v>
      </c>
      <c r="D1177">
        <f>'NOAA-AMO-Raw'!K$98</f>
        <v>0.15</v>
      </c>
      <c r="K1177">
        <f t="shared" si="329"/>
        <v>0</v>
      </c>
      <c r="N1177">
        <f>[2]HadCRUT4!C1178</f>
        <v>1947.7916666665778</v>
      </c>
      <c r="O1177">
        <f>[2]HadCRUT4!D1178</f>
        <v>0.08</v>
      </c>
      <c r="V1177">
        <f t="shared" si="330"/>
        <v>-52.208333333422161</v>
      </c>
      <c r="W1177">
        <f t="shared" si="331"/>
        <v>-31.270000000000003</v>
      </c>
      <c r="X1177">
        <f t="shared" si="332"/>
        <v>-31.19</v>
      </c>
      <c r="Y1177">
        <f t="shared" si="334"/>
        <v>-31.379769230769231</v>
      </c>
      <c r="Z1177">
        <f t="shared" si="335"/>
        <v>-31.409538461538464</v>
      </c>
      <c r="BB1177">
        <f t="shared" si="337"/>
        <v>1951.0416666665785</v>
      </c>
      <c r="BC1177">
        <v>195101</v>
      </c>
      <c r="BD1177">
        <v>-1.19</v>
      </c>
      <c r="BE1177">
        <f t="shared" si="336"/>
        <v>-0.39666666666666667</v>
      </c>
    </row>
    <row r="1178" spans="1:57">
      <c r="A1178">
        <f t="shared" si="338"/>
        <v>1953</v>
      </c>
      <c r="B1178" t="s">
        <v>10</v>
      </c>
      <c r="C1178">
        <f t="shared" si="333"/>
        <v>1953.8749999999111</v>
      </c>
      <c r="D1178">
        <f>'NOAA-AMO-Raw'!L$98</f>
        <v>0.246</v>
      </c>
      <c r="K1178">
        <f t="shared" si="329"/>
        <v>0</v>
      </c>
      <c r="N1178">
        <f>[2]HadCRUT4!C1179</f>
        <v>1947.8749999999111</v>
      </c>
      <c r="O1178">
        <f>[2]HadCRUT4!D1179</f>
        <v>4.2999999999999997E-2</v>
      </c>
      <c r="V1178">
        <f t="shared" si="330"/>
        <v>-52.125000000088903</v>
      </c>
      <c r="W1178">
        <f t="shared" si="331"/>
        <v>-31.307000000000002</v>
      </c>
      <c r="X1178">
        <f t="shared" si="332"/>
        <v>-31.264000000000003</v>
      </c>
      <c r="Y1178">
        <f t="shared" si="334"/>
        <v>-31.378461538461544</v>
      </c>
      <c r="Z1178">
        <f t="shared" si="335"/>
        <v>-31.406923076923078</v>
      </c>
      <c r="BB1178">
        <f t="shared" si="337"/>
        <v>1951.1249999999118</v>
      </c>
      <c r="BC1178">
        <v>195102</v>
      </c>
      <c r="BD1178">
        <v>-1.52</v>
      </c>
      <c r="BE1178">
        <f t="shared" si="336"/>
        <v>-0.50666666666666671</v>
      </c>
    </row>
    <row r="1179" spans="1:57">
      <c r="A1179">
        <f t="shared" si="338"/>
        <v>1953</v>
      </c>
      <c r="B1179" t="s">
        <v>11</v>
      </c>
      <c r="C1179">
        <f t="shared" si="333"/>
        <v>1953.9583333332444</v>
      </c>
      <c r="D1179">
        <f>'NOAA-AMO-Raw'!M$98</f>
        <v>0.25900000000000001</v>
      </c>
      <c r="K1179">
        <f t="shared" si="329"/>
        <v>0</v>
      </c>
      <c r="N1179">
        <f>[2]HadCRUT4!C1180</f>
        <v>1947.9583333332444</v>
      </c>
      <c r="O1179">
        <f>[2]HadCRUT4!D1180</f>
        <v>-0.17199999999999999</v>
      </c>
      <c r="V1179">
        <f t="shared" si="330"/>
        <v>-52.041666666755646</v>
      </c>
      <c r="W1179">
        <f t="shared" si="331"/>
        <v>-31.522000000000002</v>
      </c>
      <c r="X1179">
        <f t="shared" si="332"/>
        <v>-31.694000000000003</v>
      </c>
      <c r="Y1179">
        <f t="shared" si="334"/>
        <v>-31.368538461538467</v>
      </c>
      <c r="Z1179">
        <f t="shared" si="335"/>
        <v>-31.387076923076926</v>
      </c>
      <c r="BB1179">
        <f t="shared" si="337"/>
        <v>1951.208333333245</v>
      </c>
      <c r="BC1179">
        <v>195103</v>
      </c>
      <c r="BD1179">
        <v>-1.72</v>
      </c>
      <c r="BE1179">
        <f t="shared" si="336"/>
        <v>-0.57333333333333336</v>
      </c>
    </row>
    <row r="1180" spans="1:57">
      <c r="A1180">
        <f t="shared" si="338"/>
        <v>1954</v>
      </c>
      <c r="B1180" t="s">
        <v>0</v>
      </c>
      <c r="C1180">
        <f t="shared" si="333"/>
        <v>1954.0416666665776</v>
      </c>
      <c r="D1180">
        <f>'NOAA-AMO-Raw'!B$99</f>
        <v>0.22900000000000001</v>
      </c>
      <c r="K1180">
        <f t="shared" si="329"/>
        <v>0</v>
      </c>
      <c r="N1180">
        <f>[2]HadCRUT4!C1181</f>
        <v>1948.0416666665776</v>
      </c>
      <c r="O1180">
        <f>[2]HadCRUT4!D1181</f>
        <v>8.6999999999999994E-2</v>
      </c>
      <c r="V1180">
        <f t="shared" si="330"/>
        <v>-51.958333333422388</v>
      </c>
      <c r="W1180">
        <f t="shared" si="331"/>
        <v>-31.263000000000002</v>
      </c>
      <c r="X1180">
        <f t="shared" si="332"/>
        <v>-31.176000000000002</v>
      </c>
      <c r="Y1180">
        <f t="shared" si="334"/>
        <v>-31.377307692307696</v>
      </c>
      <c r="Z1180">
        <f t="shared" si="335"/>
        <v>-31.404615384615383</v>
      </c>
      <c r="BB1180">
        <f t="shared" si="337"/>
        <v>1951.2916666665783</v>
      </c>
      <c r="BC1180">
        <v>195104</v>
      </c>
      <c r="BD1180">
        <v>-1.35</v>
      </c>
      <c r="BE1180">
        <f t="shared" si="336"/>
        <v>-0.45</v>
      </c>
    </row>
    <row r="1181" spans="1:57">
      <c r="A1181">
        <f t="shared" si="338"/>
        <v>1954</v>
      </c>
      <c r="B1181" t="s">
        <v>1</v>
      </c>
      <c r="C1181">
        <f t="shared" si="333"/>
        <v>1954.1249999999109</v>
      </c>
      <c r="D1181">
        <f>'NOAA-AMO-Raw'!C$99</f>
        <v>9.7000000000000003E-2</v>
      </c>
      <c r="K1181">
        <f t="shared" si="329"/>
        <v>0</v>
      </c>
      <c r="N1181">
        <f>[2]HadCRUT4!C1182</f>
        <v>1948.1249999999109</v>
      </c>
      <c r="O1181">
        <f>[2]HadCRUT4!D1182</f>
        <v>-0.123</v>
      </c>
      <c r="V1181">
        <f t="shared" si="330"/>
        <v>-51.87500000008913</v>
      </c>
      <c r="W1181">
        <f t="shared" si="331"/>
        <v>-31.473000000000003</v>
      </c>
      <c r="X1181">
        <f t="shared" si="332"/>
        <v>-31.596</v>
      </c>
      <c r="Y1181">
        <f t="shared" si="334"/>
        <v>-31.376923076923074</v>
      </c>
      <c r="Z1181">
        <f t="shared" si="335"/>
        <v>-31.403846153846153</v>
      </c>
      <c r="BB1181">
        <f t="shared" si="337"/>
        <v>1951.3749999999116</v>
      </c>
      <c r="BC1181">
        <v>195105</v>
      </c>
      <c r="BD1181">
        <v>-1.29</v>
      </c>
      <c r="BE1181">
        <f t="shared" si="336"/>
        <v>-0.43</v>
      </c>
    </row>
    <row r="1182" spans="1:57">
      <c r="A1182">
        <f t="shared" si="338"/>
        <v>1954</v>
      </c>
      <c r="B1182" t="s">
        <v>2</v>
      </c>
      <c r="C1182">
        <f t="shared" si="333"/>
        <v>1954.2083333332441</v>
      </c>
      <c r="D1182">
        <f>'NOAA-AMO-Raw'!D$99</f>
        <v>0.10199999999999999</v>
      </c>
      <c r="K1182">
        <f t="shared" ref="K1182:K1245" si="339">K1181</f>
        <v>0</v>
      </c>
      <c r="N1182">
        <f>[2]HadCRUT4!C1183</f>
        <v>1948.2083333332441</v>
      </c>
      <c r="O1182">
        <f>[2]HadCRUT4!D1183</f>
        <v>-0.17799999999999999</v>
      </c>
      <c r="V1182">
        <f t="shared" si="330"/>
        <v>-51.791666666755873</v>
      </c>
      <c r="W1182">
        <f t="shared" si="331"/>
        <v>-31.528000000000002</v>
      </c>
      <c r="X1182">
        <f t="shared" si="332"/>
        <v>-31.706000000000003</v>
      </c>
      <c r="Y1182">
        <f t="shared" si="334"/>
        <v>-31.377923076923075</v>
      </c>
      <c r="Z1182">
        <f t="shared" si="335"/>
        <v>-31.405846153846156</v>
      </c>
      <c r="BB1182">
        <f t="shared" si="337"/>
        <v>1951.4583333332448</v>
      </c>
      <c r="BC1182">
        <v>195106</v>
      </c>
      <c r="BD1182">
        <v>-1.77</v>
      </c>
      <c r="BE1182">
        <f t="shared" si="336"/>
        <v>-0.59</v>
      </c>
    </row>
    <row r="1183" spans="1:57">
      <c r="A1183">
        <f t="shared" si="338"/>
        <v>1954</v>
      </c>
      <c r="B1183" t="s">
        <v>3</v>
      </c>
      <c r="C1183">
        <f t="shared" si="333"/>
        <v>1954.2916666665774</v>
      </c>
      <c r="D1183">
        <f>'NOAA-AMO-Raw'!E$99</f>
        <v>-1.2E-2</v>
      </c>
      <c r="K1183">
        <f t="shared" si="339"/>
        <v>0</v>
      </c>
      <c r="N1183">
        <f>[2]HadCRUT4!C1184</f>
        <v>1948.2916666665774</v>
      </c>
      <c r="O1183">
        <f>[2]HadCRUT4!D1184</f>
        <v>-4.1000000000000002E-2</v>
      </c>
      <c r="V1183">
        <f t="shared" si="330"/>
        <v>-51.708333333422615</v>
      </c>
      <c r="W1183">
        <f t="shared" si="331"/>
        <v>-31.391000000000002</v>
      </c>
      <c r="X1183">
        <f t="shared" si="332"/>
        <v>-31.432000000000002</v>
      </c>
      <c r="Y1183">
        <f t="shared" si="334"/>
        <v>-31.370307692307684</v>
      </c>
      <c r="Z1183">
        <f t="shared" si="335"/>
        <v>-31.390615384615387</v>
      </c>
      <c r="BB1183">
        <f t="shared" si="337"/>
        <v>1951.5416666665781</v>
      </c>
      <c r="BC1183">
        <v>195107</v>
      </c>
      <c r="BD1183">
        <v>-0.23</v>
      </c>
      <c r="BE1183">
        <f t="shared" si="336"/>
        <v>-7.6666666666666675E-2</v>
      </c>
    </row>
    <row r="1184" spans="1:57">
      <c r="A1184">
        <f t="shared" si="338"/>
        <v>1954</v>
      </c>
      <c r="B1184" t="s">
        <v>4</v>
      </c>
      <c r="C1184">
        <f t="shared" si="333"/>
        <v>1954.3749999999106</v>
      </c>
      <c r="D1184">
        <f>'NOAA-AMO-Raw'!F$99</f>
        <v>7.0999999999999994E-2</v>
      </c>
      <c r="K1184">
        <f t="shared" si="339"/>
        <v>0</v>
      </c>
      <c r="N1184">
        <f>[2]HadCRUT4!C1185</f>
        <v>1948.3749999999106</v>
      </c>
      <c r="O1184">
        <f>[2]HadCRUT4!D1185</f>
        <v>0.11</v>
      </c>
      <c r="V1184">
        <f t="shared" si="330"/>
        <v>-51.625000000089358</v>
      </c>
      <c r="W1184">
        <f t="shared" si="331"/>
        <v>-31.240000000000002</v>
      </c>
      <c r="X1184">
        <f t="shared" si="332"/>
        <v>-31.130000000000003</v>
      </c>
      <c r="Y1184">
        <f t="shared" si="334"/>
        <v>-31.380230769230767</v>
      </c>
      <c r="Z1184">
        <f t="shared" si="335"/>
        <v>-31.41046153846154</v>
      </c>
      <c r="BB1184">
        <f t="shared" si="337"/>
        <v>1951.6249999999113</v>
      </c>
      <c r="BC1184">
        <v>195108</v>
      </c>
      <c r="BD1184">
        <v>-1.76</v>
      </c>
      <c r="BE1184">
        <f t="shared" si="336"/>
        <v>-0.58666666666666667</v>
      </c>
    </row>
    <row r="1185" spans="1:57">
      <c r="A1185">
        <f t="shared" si="338"/>
        <v>1954</v>
      </c>
      <c r="B1185" t="s">
        <v>5</v>
      </c>
      <c r="C1185">
        <f t="shared" si="333"/>
        <v>1954.4583333332439</v>
      </c>
      <c r="D1185">
        <f>'NOAA-AMO-Raw'!G$99</f>
        <v>0.10100000000000001</v>
      </c>
      <c r="K1185">
        <f t="shared" si="339"/>
        <v>0</v>
      </c>
      <c r="N1185">
        <f>[2]HadCRUT4!C1186</f>
        <v>1948.4583333332439</v>
      </c>
      <c r="O1185">
        <f>[2]HadCRUT4!D1186</f>
        <v>6.9000000000000006E-2</v>
      </c>
      <c r="V1185">
        <f t="shared" si="330"/>
        <v>-51.5416666667561</v>
      </c>
      <c r="W1185">
        <f t="shared" si="331"/>
        <v>-31.281000000000002</v>
      </c>
      <c r="X1185">
        <f t="shared" si="332"/>
        <v>-31.212</v>
      </c>
      <c r="Y1185">
        <f t="shared" si="334"/>
        <v>-31.398923076923079</v>
      </c>
      <c r="Z1185">
        <f t="shared" si="335"/>
        <v>-31.447846153846154</v>
      </c>
      <c r="BB1185">
        <f t="shared" si="337"/>
        <v>1951.7083333332446</v>
      </c>
      <c r="BC1185">
        <v>195109</v>
      </c>
      <c r="BD1185">
        <v>-0.78</v>
      </c>
      <c r="BE1185">
        <f t="shared" si="336"/>
        <v>-0.26</v>
      </c>
    </row>
    <row r="1186" spans="1:57">
      <c r="A1186">
        <f t="shared" si="338"/>
        <v>1954</v>
      </c>
      <c r="B1186" t="s">
        <v>6</v>
      </c>
      <c r="C1186">
        <f t="shared" si="333"/>
        <v>1954.5416666665772</v>
      </c>
      <c r="D1186">
        <f>'NOAA-AMO-Raw'!H$99</f>
        <v>-4.2999999999999997E-2</v>
      </c>
      <c r="K1186">
        <f t="shared" si="339"/>
        <v>0</v>
      </c>
      <c r="N1186">
        <f>[2]HadCRUT4!C1187</f>
        <v>1948.5416666665772</v>
      </c>
      <c r="O1186">
        <f>[2]HadCRUT4!D1187</f>
        <v>-0.11</v>
      </c>
      <c r="V1186">
        <f t="shared" si="330"/>
        <v>-51.458333333422843</v>
      </c>
      <c r="W1186">
        <f t="shared" si="331"/>
        <v>-31.46</v>
      </c>
      <c r="X1186">
        <f t="shared" si="332"/>
        <v>-31.57</v>
      </c>
      <c r="Y1186">
        <f t="shared" si="334"/>
        <v>-31.374076923076927</v>
      </c>
      <c r="Z1186">
        <f t="shared" si="335"/>
        <v>-31.398153846153846</v>
      </c>
      <c r="BB1186">
        <f t="shared" si="337"/>
        <v>1951.7916666665778</v>
      </c>
      <c r="BC1186">
        <v>195110</v>
      </c>
      <c r="BD1186">
        <v>-0.09</v>
      </c>
      <c r="BE1186">
        <f t="shared" si="336"/>
        <v>-0.03</v>
      </c>
    </row>
    <row r="1187" spans="1:57">
      <c r="A1187">
        <f t="shared" si="338"/>
        <v>1954</v>
      </c>
      <c r="B1187" t="s">
        <v>7</v>
      </c>
      <c r="C1187">
        <f t="shared" si="333"/>
        <v>1954.6249999999104</v>
      </c>
      <c r="D1187">
        <f>'NOAA-AMO-Raw'!I$99</f>
        <v>-1.2999999999999999E-2</v>
      </c>
      <c r="K1187">
        <f t="shared" si="339"/>
        <v>0</v>
      </c>
      <c r="N1187">
        <f>[2]HadCRUT4!C1188</f>
        <v>1948.6249999999104</v>
      </c>
      <c r="O1187">
        <f>[2]HadCRUT4!D1188</f>
        <v>-2E-3</v>
      </c>
      <c r="V1187">
        <f t="shared" si="330"/>
        <v>-51.375000000089585</v>
      </c>
      <c r="W1187">
        <f t="shared" si="331"/>
        <v>-31.352</v>
      </c>
      <c r="X1187">
        <f t="shared" si="332"/>
        <v>-31.354000000000003</v>
      </c>
      <c r="Y1187">
        <f t="shared" si="334"/>
        <v>-31.392230769230771</v>
      </c>
      <c r="Z1187">
        <f t="shared" si="335"/>
        <v>-31.434461538461541</v>
      </c>
      <c r="BB1187">
        <f t="shared" si="337"/>
        <v>1951.8749999999111</v>
      </c>
      <c r="BC1187">
        <v>195111</v>
      </c>
      <c r="BD1187">
        <v>-0.31</v>
      </c>
      <c r="BE1187">
        <f t="shared" si="336"/>
        <v>-0.10333333333333333</v>
      </c>
    </row>
    <row r="1188" spans="1:57">
      <c r="A1188">
        <f t="shared" si="338"/>
        <v>1954</v>
      </c>
      <c r="B1188" t="s">
        <v>8</v>
      </c>
      <c r="C1188">
        <f t="shared" si="333"/>
        <v>1954.7083333332437</v>
      </c>
      <c r="D1188">
        <f>'NOAA-AMO-Raw'!J$99</f>
        <v>-8.9999999999999993E-3</v>
      </c>
      <c r="K1188">
        <f t="shared" si="339"/>
        <v>0</v>
      </c>
      <c r="N1188">
        <f>[2]HadCRUT4!C1189</f>
        <v>1948.7083333332437</v>
      </c>
      <c r="O1188">
        <f>[2]HadCRUT4!D1189</f>
        <v>-5.3999999999999999E-2</v>
      </c>
      <c r="V1188">
        <f t="shared" si="330"/>
        <v>-51.291666666756328</v>
      </c>
      <c r="W1188">
        <f t="shared" si="331"/>
        <v>-31.404</v>
      </c>
      <c r="X1188">
        <f t="shared" si="332"/>
        <v>-31.458000000000002</v>
      </c>
      <c r="Y1188">
        <f t="shared" si="334"/>
        <v>-31.396230769230776</v>
      </c>
      <c r="Z1188">
        <f t="shared" si="335"/>
        <v>-31.44246153846154</v>
      </c>
      <c r="BB1188">
        <f t="shared" si="337"/>
        <v>1951.9583333332444</v>
      </c>
      <c r="BC1188">
        <v>195112</v>
      </c>
      <c r="BD1188">
        <v>-1.45</v>
      </c>
      <c r="BE1188">
        <f t="shared" si="336"/>
        <v>-0.48333333333333334</v>
      </c>
    </row>
    <row r="1189" spans="1:57">
      <c r="A1189">
        <f t="shared" si="338"/>
        <v>1954</v>
      </c>
      <c r="B1189" t="s">
        <v>9</v>
      </c>
      <c r="C1189">
        <f t="shared" si="333"/>
        <v>1954.7916666665769</v>
      </c>
      <c r="D1189">
        <f>'NOAA-AMO-Raw'!K$99</f>
        <v>-3.1E-2</v>
      </c>
      <c r="K1189">
        <f t="shared" si="339"/>
        <v>0</v>
      </c>
      <c r="N1189">
        <f>[2]HadCRUT4!C1190</f>
        <v>1948.7916666665769</v>
      </c>
      <c r="O1189">
        <f>[2]HadCRUT4!D1190</f>
        <v>2.7E-2</v>
      </c>
      <c r="V1189">
        <f t="shared" si="330"/>
        <v>-51.20833333342307</v>
      </c>
      <c r="W1189">
        <f t="shared" si="331"/>
        <v>-31.323</v>
      </c>
      <c r="X1189">
        <f t="shared" si="332"/>
        <v>-31.296000000000003</v>
      </c>
      <c r="Y1189">
        <f t="shared" si="334"/>
        <v>-31.382000000000005</v>
      </c>
      <c r="Z1189">
        <f t="shared" si="335"/>
        <v>-31.414000000000001</v>
      </c>
      <c r="BB1189">
        <f t="shared" si="337"/>
        <v>1952.0416666665776</v>
      </c>
      <c r="BC1189">
        <v>195201</v>
      </c>
      <c r="BD1189">
        <v>-2.19</v>
      </c>
      <c r="BE1189">
        <f t="shared" si="336"/>
        <v>-0.73</v>
      </c>
    </row>
    <row r="1190" spans="1:57">
      <c r="A1190">
        <f t="shared" si="338"/>
        <v>1954</v>
      </c>
      <c r="B1190" t="s">
        <v>10</v>
      </c>
      <c r="C1190">
        <f t="shared" si="333"/>
        <v>1954.8749999999102</v>
      </c>
      <c r="D1190">
        <f>'NOAA-AMO-Raw'!L$99</f>
        <v>-2.5000000000000001E-2</v>
      </c>
      <c r="K1190">
        <f t="shared" si="339"/>
        <v>0</v>
      </c>
      <c r="N1190">
        <f>[2]HadCRUT4!C1191</f>
        <v>1948.8749999999102</v>
      </c>
      <c r="O1190">
        <f>[2]HadCRUT4!D1191</f>
        <v>-4.9000000000000002E-2</v>
      </c>
      <c r="V1190">
        <f t="shared" si="330"/>
        <v>-51.125000000089813</v>
      </c>
      <c r="W1190">
        <f t="shared" si="331"/>
        <v>-31.399000000000001</v>
      </c>
      <c r="X1190">
        <f t="shared" si="332"/>
        <v>-31.448</v>
      </c>
      <c r="Y1190">
        <f t="shared" si="334"/>
        <v>-31.382307692307695</v>
      </c>
      <c r="Z1190">
        <f t="shared" si="335"/>
        <v>-31.414615384615388</v>
      </c>
      <c r="BB1190">
        <f t="shared" si="337"/>
        <v>1952.1249999999109</v>
      </c>
      <c r="BC1190">
        <v>195202</v>
      </c>
      <c r="BD1190">
        <v>-1.35</v>
      </c>
      <c r="BE1190">
        <f t="shared" si="336"/>
        <v>-0.45</v>
      </c>
    </row>
    <row r="1191" spans="1:57">
      <c r="A1191">
        <f t="shared" si="338"/>
        <v>1954</v>
      </c>
      <c r="B1191" t="s">
        <v>11</v>
      </c>
      <c r="C1191">
        <f t="shared" si="333"/>
        <v>1954.9583333332434</v>
      </c>
      <c r="D1191">
        <f>'NOAA-AMO-Raw'!M$99</f>
        <v>-0.05</v>
      </c>
      <c r="K1191">
        <f t="shared" si="339"/>
        <v>0</v>
      </c>
      <c r="N1191">
        <f>[2]HadCRUT4!C1192</f>
        <v>1948.9583333332434</v>
      </c>
      <c r="O1191">
        <f>[2]HadCRUT4!D1192</f>
        <v>-0.2</v>
      </c>
      <c r="V1191">
        <f t="shared" si="330"/>
        <v>-51.041666666756555</v>
      </c>
      <c r="W1191">
        <f t="shared" si="331"/>
        <v>-31.55</v>
      </c>
      <c r="X1191">
        <f t="shared" si="332"/>
        <v>-31.75</v>
      </c>
      <c r="Y1191">
        <f t="shared" si="334"/>
        <v>-31.405153846153844</v>
      </c>
      <c r="Z1191">
        <f t="shared" si="335"/>
        <v>-31.460307692307691</v>
      </c>
      <c r="BB1191">
        <f t="shared" si="337"/>
        <v>1952.2083333332441</v>
      </c>
      <c r="BC1191">
        <v>195203</v>
      </c>
      <c r="BD1191">
        <v>-1.67</v>
      </c>
      <c r="BE1191">
        <f t="shared" si="336"/>
        <v>-0.55666666666666664</v>
      </c>
    </row>
    <row r="1192" spans="1:57">
      <c r="A1192">
        <f t="shared" si="338"/>
        <v>1955</v>
      </c>
      <c r="B1192" t="s">
        <v>0</v>
      </c>
      <c r="C1192">
        <f t="shared" si="333"/>
        <v>1955.0416666665767</v>
      </c>
      <c r="D1192">
        <f>'NOAA-AMO-Raw'!B$100</f>
        <v>7.6999999999999999E-2</v>
      </c>
      <c r="K1192">
        <f t="shared" si="339"/>
        <v>0</v>
      </c>
      <c r="N1192">
        <f>[2]HadCRUT4!C1193</f>
        <v>1949.0416666665767</v>
      </c>
      <c r="O1192">
        <f>[2]HadCRUT4!D1193</f>
        <v>0.151</v>
      </c>
      <c r="V1192">
        <f t="shared" si="330"/>
        <v>-50.958333333423298</v>
      </c>
      <c r="W1192">
        <f t="shared" si="331"/>
        <v>-31.199000000000002</v>
      </c>
      <c r="X1192">
        <f t="shared" si="332"/>
        <v>-31.048000000000002</v>
      </c>
      <c r="Y1192">
        <f t="shared" si="334"/>
        <v>-31.417538461538463</v>
      </c>
      <c r="Z1192">
        <f t="shared" si="335"/>
        <v>-31.485076923076921</v>
      </c>
      <c r="BB1192">
        <f t="shared" si="337"/>
        <v>1952.2916666665774</v>
      </c>
      <c r="BC1192">
        <v>195204</v>
      </c>
      <c r="BD1192">
        <v>-1.92</v>
      </c>
      <c r="BE1192">
        <f t="shared" si="336"/>
        <v>-0.64</v>
      </c>
    </row>
    <row r="1193" spans="1:57">
      <c r="A1193">
        <f t="shared" si="338"/>
        <v>1955</v>
      </c>
      <c r="B1193" t="s">
        <v>1</v>
      </c>
      <c r="C1193">
        <f t="shared" si="333"/>
        <v>1955.12499999991</v>
      </c>
      <c r="D1193">
        <f>'NOAA-AMO-Raw'!C$100</f>
        <v>4.2000000000000003E-2</v>
      </c>
      <c r="K1193">
        <f t="shared" si="339"/>
        <v>0</v>
      </c>
      <c r="N1193">
        <f>[2]HadCRUT4!C1194</f>
        <v>1949.12499999991</v>
      </c>
      <c r="O1193">
        <f>[2]HadCRUT4!D1194</f>
        <v>-0.14899999999999999</v>
      </c>
      <c r="V1193">
        <f t="shared" si="330"/>
        <v>-50.87500000009004</v>
      </c>
      <c r="W1193">
        <f t="shared" si="331"/>
        <v>-31.499000000000002</v>
      </c>
      <c r="X1193">
        <f t="shared" si="332"/>
        <v>-31.648</v>
      </c>
      <c r="Y1193">
        <f t="shared" si="334"/>
        <v>-31.411923076923078</v>
      </c>
      <c r="Z1193">
        <f t="shared" si="335"/>
        <v>-31.47384615384615</v>
      </c>
      <c r="BB1193">
        <f t="shared" si="337"/>
        <v>1952.3749999999106</v>
      </c>
      <c r="BC1193">
        <v>195205</v>
      </c>
      <c r="BD1193">
        <v>-2.0699999999999998</v>
      </c>
      <c r="BE1193">
        <f t="shared" si="336"/>
        <v>-0.69</v>
      </c>
    </row>
    <row r="1194" spans="1:57">
      <c r="A1194">
        <f t="shared" si="338"/>
        <v>1955</v>
      </c>
      <c r="B1194" t="s">
        <v>2</v>
      </c>
      <c r="C1194">
        <f t="shared" si="333"/>
        <v>1955.2083333332432</v>
      </c>
      <c r="D1194">
        <f>'NOAA-AMO-Raw'!D$100</f>
        <v>4.2999999999999997E-2</v>
      </c>
      <c r="K1194">
        <f t="shared" si="339"/>
        <v>0</v>
      </c>
      <c r="N1194">
        <f>[2]HadCRUT4!C1195</f>
        <v>1949.2083333332432</v>
      </c>
      <c r="O1194">
        <f>[2]HadCRUT4!D1195</f>
        <v>-0.17499999999999999</v>
      </c>
      <c r="V1194">
        <f t="shared" si="330"/>
        <v>-50.791666666756782</v>
      </c>
      <c r="W1194">
        <f t="shared" si="331"/>
        <v>-31.525000000000002</v>
      </c>
      <c r="X1194">
        <f t="shared" si="332"/>
        <v>-31.700000000000003</v>
      </c>
      <c r="Y1194">
        <f t="shared" si="334"/>
        <v>-31.417230769230766</v>
      </c>
      <c r="Z1194">
        <f t="shared" si="335"/>
        <v>-31.484461538461538</v>
      </c>
      <c r="BB1194">
        <f t="shared" si="337"/>
        <v>1952.4583333332439</v>
      </c>
      <c r="BC1194">
        <v>195206</v>
      </c>
      <c r="BD1194">
        <v>-2.13</v>
      </c>
      <c r="BE1194">
        <f t="shared" si="336"/>
        <v>-0.71</v>
      </c>
    </row>
    <row r="1195" spans="1:57">
      <c r="A1195">
        <f t="shared" si="338"/>
        <v>1955</v>
      </c>
      <c r="B1195" t="s">
        <v>3</v>
      </c>
      <c r="C1195">
        <f t="shared" si="333"/>
        <v>1955.2916666665765</v>
      </c>
      <c r="D1195">
        <f>'NOAA-AMO-Raw'!E$100</f>
        <v>9.7000000000000003E-2</v>
      </c>
      <c r="K1195">
        <f t="shared" si="339"/>
        <v>0</v>
      </c>
      <c r="N1195">
        <f>[2]HadCRUT4!C1196</f>
        <v>1949.2916666665765</v>
      </c>
      <c r="O1195">
        <f>[2]HadCRUT4!D1196</f>
        <v>7.0000000000000001E-3</v>
      </c>
      <c r="V1195">
        <f t="shared" si="330"/>
        <v>-50.708333333423525</v>
      </c>
      <c r="W1195">
        <f t="shared" si="331"/>
        <v>-31.343</v>
      </c>
      <c r="X1195">
        <f t="shared" si="332"/>
        <v>-31.336000000000002</v>
      </c>
      <c r="Y1195">
        <f t="shared" si="334"/>
        <v>-31.415461538461535</v>
      </c>
      <c r="Z1195">
        <f t="shared" si="335"/>
        <v>-31.480923076923073</v>
      </c>
      <c r="BB1195">
        <f t="shared" si="337"/>
        <v>1952.5416666665772</v>
      </c>
      <c r="BC1195">
        <v>195207</v>
      </c>
      <c r="BD1195">
        <v>-2.0499999999999998</v>
      </c>
      <c r="BE1195">
        <f t="shared" si="336"/>
        <v>-0.68333333333333324</v>
      </c>
    </row>
    <row r="1196" spans="1:57">
      <c r="A1196">
        <f t="shared" si="338"/>
        <v>1955</v>
      </c>
      <c r="B1196" t="s">
        <v>4</v>
      </c>
      <c r="C1196">
        <f t="shared" si="333"/>
        <v>1955.3749999999097</v>
      </c>
      <c r="D1196">
        <f>'NOAA-AMO-Raw'!F$100</f>
        <v>0.17799999999999999</v>
      </c>
      <c r="K1196">
        <f t="shared" si="339"/>
        <v>0</v>
      </c>
      <c r="N1196">
        <f>[2]HadCRUT4!C1197</f>
        <v>1949.3749999999097</v>
      </c>
      <c r="O1196">
        <f>[2]HadCRUT4!D1197</f>
        <v>-4.4999999999999998E-2</v>
      </c>
      <c r="V1196">
        <f t="shared" si="330"/>
        <v>-50.625000000090267</v>
      </c>
      <c r="W1196">
        <f t="shared" si="331"/>
        <v>-31.395000000000003</v>
      </c>
      <c r="X1196">
        <f t="shared" si="332"/>
        <v>-31.44</v>
      </c>
      <c r="Y1196">
        <f t="shared" si="334"/>
        <v>-31.423461538461538</v>
      </c>
      <c r="Z1196">
        <f t="shared" si="335"/>
        <v>-31.496923076923075</v>
      </c>
      <c r="BB1196">
        <f t="shared" si="337"/>
        <v>1952.6249999999104</v>
      </c>
      <c r="BC1196">
        <v>195208</v>
      </c>
      <c r="BD1196">
        <v>-1.58</v>
      </c>
      <c r="BE1196">
        <f t="shared" si="336"/>
        <v>-0.52666666666666673</v>
      </c>
    </row>
    <row r="1197" spans="1:57">
      <c r="A1197">
        <f t="shared" si="338"/>
        <v>1955</v>
      </c>
      <c r="B1197" t="s">
        <v>5</v>
      </c>
      <c r="C1197">
        <f t="shared" si="333"/>
        <v>1955.458333333243</v>
      </c>
      <c r="D1197">
        <f>'NOAA-AMO-Raw'!G$100</f>
        <v>0.19500000000000001</v>
      </c>
      <c r="K1197">
        <f t="shared" si="339"/>
        <v>0</v>
      </c>
      <c r="N1197">
        <f>[2]HadCRUT4!C1198</f>
        <v>1949.458333333243</v>
      </c>
      <c r="O1197">
        <f>[2]HadCRUT4!D1198</f>
        <v>-0.187</v>
      </c>
      <c r="V1197">
        <f t="shared" si="330"/>
        <v>-50.54166666675701</v>
      </c>
      <c r="W1197">
        <f t="shared" si="331"/>
        <v>-31.537000000000003</v>
      </c>
      <c r="X1197">
        <f t="shared" si="332"/>
        <v>-31.724</v>
      </c>
      <c r="Y1197">
        <f t="shared" si="334"/>
        <v>-31.433923076923087</v>
      </c>
      <c r="Z1197">
        <f t="shared" si="335"/>
        <v>-31.517846153846158</v>
      </c>
      <c r="BB1197">
        <f t="shared" si="337"/>
        <v>1952.7083333332437</v>
      </c>
      <c r="BC1197">
        <v>195209</v>
      </c>
      <c r="BD1197">
        <v>-1.36</v>
      </c>
      <c r="BE1197">
        <f t="shared" si="336"/>
        <v>-0.45333333333333337</v>
      </c>
    </row>
    <row r="1198" spans="1:57">
      <c r="A1198">
        <f t="shared" si="338"/>
        <v>1955</v>
      </c>
      <c r="B1198" t="s">
        <v>6</v>
      </c>
      <c r="C1198">
        <f t="shared" si="333"/>
        <v>1955.5416666665762</v>
      </c>
      <c r="D1198">
        <f>'NOAA-AMO-Raw'!H$100</f>
        <v>0.27</v>
      </c>
      <c r="K1198">
        <f t="shared" si="339"/>
        <v>0</v>
      </c>
      <c r="N1198">
        <f>[2]HadCRUT4!C1199</f>
        <v>1949.5416666665762</v>
      </c>
      <c r="O1198">
        <f>[2]HadCRUT4!D1199</f>
        <v>-9.1999999999999998E-2</v>
      </c>
      <c r="V1198">
        <f t="shared" si="330"/>
        <v>-50.458333333423752</v>
      </c>
      <c r="W1198">
        <f t="shared" si="331"/>
        <v>-31.442</v>
      </c>
      <c r="X1198">
        <f t="shared" si="332"/>
        <v>-31.534000000000002</v>
      </c>
      <c r="Y1198">
        <f t="shared" si="334"/>
        <v>-31.443615384615388</v>
      </c>
      <c r="Z1198">
        <f t="shared" si="335"/>
        <v>-31.537230769230771</v>
      </c>
      <c r="BB1198">
        <f t="shared" si="337"/>
        <v>1952.7916666665769</v>
      </c>
      <c r="BC1198">
        <v>195210</v>
      </c>
      <c r="BD1198">
        <v>-0.91</v>
      </c>
      <c r="BE1198">
        <f t="shared" si="336"/>
        <v>-0.30333333333333334</v>
      </c>
    </row>
    <row r="1199" spans="1:57">
      <c r="A1199">
        <f t="shared" si="338"/>
        <v>1955</v>
      </c>
      <c r="B1199" t="s">
        <v>7</v>
      </c>
      <c r="C1199">
        <f t="shared" si="333"/>
        <v>1955.6249999999095</v>
      </c>
      <c r="D1199">
        <f>'NOAA-AMO-Raw'!I$100</f>
        <v>0.17599999999999999</v>
      </c>
      <c r="K1199">
        <f t="shared" si="339"/>
        <v>0</v>
      </c>
      <c r="N1199">
        <f>[2]HadCRUT4!C1200</f>
        <v>1949.6249999999095</v>
      </c>
      <c r="O1199">
        <f>[2]HadCRUT4!D1200</f>
        <v>-3.6999999999999998E-2</v>
      </c>
      <c r="V1199">
        <f t="shared" si="330"/>
        <v>-50.375000000090495</v>
      </c>
      <c r="W1199">
        <f t="shared" si="331"/>
        <v>-31.387</v>
      </c>
      <c r="X1199">
        <f t="shared" si="332"/>
        <v>-31.424000000000003</v>
      </c>
      <c r="Y1199">
        <f t="shared" si="334"/>
        <v>-31.474000000000004</v>
      </c>
      <c r="Z1199">
        <f t="shared" si="335"/>
        <v>-31.598000000000006</v>
      </c>
      <c r="BB1199">
        <f t="shared" si="337"/>
        <v>1952.8749999999102</v>
      </c>
      <c r="BC1199">
        <v>195211</v>
      </c>
      <c r="BD1199">
        <v>-0.53</v>
      </c>
      <c r="BE1199">
        <f t="shared" si="336"/>
        <v>-0.17666666666666667</v>
      </c>
    </row>
    <row r="1200" spans="1:57">
      <c r="A1200">
        <f t="shared" si="338"/>
        <v>1955</v>
      </c>
      <c r="B1200" t="s">
        <v>8</v>
      </c>
      <c r="C1200">
        <f t="shared" si="333"/>
        <v>1955.7083333332428</v>
      </c>
      <c r="D1200">
        <f>'NOAA-AMO-Raw'!J$100</f>
        <v>0.20399999999999999</v>
      </c>
      <c r="K1200">
        <f t="shared" si="339"/>
        <v>0</v>
      </c>
      <c r="N1200">
        <f>[2]HadCRUT4!C1201</f>
        <v>1949.7083333332428</v>
      </c>
      <c r="O1200">
        <f>[2]HadCRUT4!D1201</f>
        <v>-7.0999999999999994E-2</v>
      </c>
      <c r="V1200">
        <f t="shared" si="330"/>
        <v>-50.291666666757237</v>
      </c>
      <c r="W1200">
        <f t="shared" si="331"/>
        <v>-31.421000000000003</v>
      </c>
      <c r="X1200">
        <f t="shared" si="332"/>
        <v>-31.492000000000001</v>
      </c>
      <c r="Y1200">
        <f t="shared" si="334"/>
        <v>-31.476230769230771</v>
      </c>
      <c r="Z1200">
        <f t="shared" si="335"/>
        <v>-31.602461538461547</v>
      </c>
      <c r="BB1200">
        <f t="shared" si="337"/>
        <v>1952.9583333332434</v>
      </c>
      <c r="BC1200">
        <v>195212</v>
      </c>
      <c r="BD1200">
        <v>-0.83</v>
      </c>
      <c r="BE1200">
        <f t="shared" si="336"/>
        <v>-0.27666666666666667</v>
      </c>
    </row>
    <row r="1201" spans="1:57">
      <c r="A1201">
        <f t="shared" si="338"/>
        <v>1955</v>
      </c>
      <c r="B1201" t="s">
        <v>9</v>
      </c>
      <c r="C1201">
        <f t="shared" si="333"/>
        <v>1955.791666666576</v>
      </c>
      <c r="D1201">
        <f>'NOAA-AMO-Raw'!K$100</f>
        <v>0.28100000000000003</v>
      </c>
      <c r="K1201">
        <f t="shared" si="339"/>
        <v>0</v>
      </c>
      <c r="N1201">
        <f>[2]HadCRUT4!C1202</f>
        <v>1949.791666666576</v>
      </c>
      <c r="O1201">
        <f>[2]HadCRUT4!D1202</f>
        <v>-3.1E-2</v>
      </c>
      <c r="V1201">
        <f t="shared" si="330"/>
        <v>-50.20833333342398</v>
      </c>
      <c r="W1201">
        <f t="shared" si="331"/>
        <v>-31.381</v>
      </c>
      <c r="X1201">
        <f t="shared" si="332"/>
        <v>-31.412000000000003</v>
      </c>
      <c r="Y1201">
        <f t="shared" si="334"/>
        <v>-31.475692307692306</v>
      </c>
      <c r="Z1201">
        <f t="shared" si="335"/>
        <v>-31.601384615384617</v>
      </c>
      <c r="BB1201">
        <f t="shared" si="337"/>
        <v>1953.0416666665767</v>
      </c>
      <c r="BC1201">
        <v>195301</v>
      </c>
      <c r="BD1201">
        <v>-0.16</v>
      </c>
      <c r="BE1201">
        <f t="shared" si="336"/>
        <v>-5.3333333333333337E-2</v>
      </c>
    </row>
    <row r="1202" spans="1:57">
      <c r="A1202">
        <f t="shared" si="338"/>
        <v>1955</v>
      </c>
      <c r="B1202" t="s">
        <v>10</v>
      </c>
      <c r="C1202">
        <f t="shared" si="333"/>
        <v>1955.8749999999093</v>
      </c>
      <c r="D1202">
        <f>'NOAA-AMO-Raw'!L$100</f>
        <v>0.38800000000000001</v>
      </c>
      <c r="K1202">
        <f t="shared" si="339"/>
        <v>0</v>
      </c>
      <c r="N1202">
        <f>[2]HadCRUT4!C1203</f>
        <v>1949.8749999999093</v>
      </c>
      <c r="O1202">
        <f>[2]HadCRUT4!D1203</f>
        <v>-7.6999999999999999E-2</v>
      </c>
      <c r="V1202">
        <f t="shared" si="330"/>
        <v>-50.125000000090722</v>
      </c>
      <c r="W1202">
        <f t="shared" si="331"/>
        <v>-31.427000000000003</v>
      </c>
      <c r="X1202">
        <f t="shared" si="332"/>
        <v>-31.504000000000001</v>
      </c>
      <c r="Y1202">
        <f t="shared" si="334"/>
        <v>-31.483076923076926</v>
      </c>
      <c r="Z1202">
        <f t="shared" si="335"/>
        <v>-31.61615384615385</v>
      </c>
      <c r="BB1202">
        <f t="shared" si="337"/>
        <v>1953.12499999991</v>
      </c>
      <c r="BC1202">
        <v>195302</v>
      </c>
      <c r="BD1202">
        <v>-0.46</v>
      </c>
      <c r="BE1202">
        <f t="shared" si="336"/>
        <v>-0.15333333333333335</v>
      </c>
    </row>
    <row r="1203" spans="1:57">
      <c r="A1203">
        <f t="shared" si="338"/>
        <v>1955</v>
      </c>
      <c r="B1203" t="s">
        <v>11</v>
      </c>
      <c r="C1203">
        <f t="shared" si="333"/>
        <v>1955.9583333332425</v>
      </c>
      <c r="D1203">
        <f>'NOAA-AMO-Raw'!M$100</f>
        <v>0.25800000000000001</v>
      </c>
      <c r="K1203">
        <f t="shared" si="339"/>
        <v>0</v>
      </c>
      <c r="N1203">
        <f>[2]HadCRUT4!C1204</f>
        <v>1949.9583333332425</v>
      </c>
      <c r="O1203">
        <f>[2]HadCRUT4!D1204</f>
        <v>-0.185</v>
      </c>
      <c r="V1203">
        <f t="shared" si="330"/>
        <v>-50.041666666757465</v>
      </c>
      <c r="W1203">
        <f t="shared" si="331"/>
        <v>-31.535</v>
      </c>
      <c r="X1203">
        <f t="shared" si="332"/>
        <v>-31.720000000000002</v>
      </c>
      <c r="Y1203">
        <f t="shared" si="334"/>
        <v>-31.485307692307693</v>
      </c>
      <c r="Z1203">
        <f t="shared" si="335"/>
        <v>-31.620615384615387</v>
      </c>
      <c r="BB1203">
        <f t="shared" si="337"/>
        <v>1953.2083333332432</v>
      </c>
      <c r="BC1203">
        <v>195303</v>
      </c>
      <c r="BD1203">
        <v>-1.27</v>
      </c>
      <c r="BE1203">
        <f t="shared" si="336"/>
        <v>-0.42333333333333334</v>
      </c>
    </row>
    <row r="1204" spans="1:57">
      <c r="A1204">
        <f t="shared" si="338"/>
        <v>1956</v>
      </c>
      <c r="B1204" t="s">
        <v>0</v>
      </c>
      <c r="C1204">
        <f t="shared" si="333"/>
        <v>1956.0416666665758</v>
      </c>
      <c r="D1204">
        <f>'NOAA-AMO-Raw'!B$101</f>
        <v>0.188</v>
      </c>
      <c r="K1204">
        <f t="shared" si="339"/>
        <v>0</v>
      </c>
      <c r="N1204">
        <f>[2]HadCRUT4!C1205</f>
        <v>1950.0416666665758</v>
      </c>
      <c r="O1204">
        <f>[2]HadCRUT4!D1205</f>
        <v>-0.32600000000000001</v>
      </c>
      <c r="V1204">
        <f t="shared" si="330"/>
        <v>-49.958333333424207</v>
      </c>
      <c r="W1204">
        <f t="shared" si="331"/>
        <v>-31.676000000000002</v>
      </c>
      <c r="X1204">
        <f t="shared" si="332"/>
        <v>-32.002000000000002</v>
      </c>
      <c r="Y1204">
        <f t="shared" si="334"/>
        <v>-31.474307692307693</v>
      </c>
      <c r="Z1204">
        <f t="shared" si="335"/>
        <v>-31.598615384615382</v>
      </c>
      <c r="BB1204">
        <f t="shared" si="337"/>
        <v>1953.2916666665765</v>
      </c>
      <c r="BC1204">
        <v>195304</v>
      </c>
      <c r="BD1204">
        <v>-0.9</v>
      </c>
      <c r="BE1204">
        <f t="shared" si="336"/>
        <v>-0.3</v>
      </c>
    </row>
    <row r="1205" spans="1:57">
      <c r="A1205">
        <f t="shared" si="338"/>
        <v>1956</v>
      </c>
      <c r="B1205" t="s">
        <v>1</v>
      </c>
      <c r="C1205">
        <f t="shared" si="333"/>
        <v>1956.1249999999091</v>
      </c>
      <c r="D1205">
        <f>'NOAA-AMO-Raw'!C$101</f>
        <v>9.6000000000000002E-2</v>
      </c>
      <c r="K1205">
        <f t="shared" si="339"/>
        <v>0</v>
      </c>
      <c r="N1205">
        <f>[2]HadCRUT4!C1206</f>
        <v>1950.1249999999091</v>
      </c>
      <c r="O1205">
        <f>[2]HadCRUT4!D1206</f>
        <v>-0.24399999999999999</v>
      </c>
      <c r="V1205">
        <f t="shared" si="330"/>
        <v>-49.875000000090949</v>
      </c>
      <c r="W1205">
        <f t="shared" si="331"/>
        <v>-31.594000000000001</v>
      </c>
      <c r="X1205">
        <f t="shared" si="332"/>
        <v>-31.838000000000001</v>
      </c>
      <c r="Y1205">
        <f t="shared" si="334"/>
        <v>-31.475923076923078</v>
      </c>
      <c r="Z1205">
        <f t="shared" si="335"/>
        <v>-31.601846153846154</v>
      </c>
      <c r="BB1205">
        <f t="shared" si="337"/>
        <v>1953.3749999999097</v>
      </c>
      <c r="BC1205">
        <v>195305</v>
      </c>
      <c r="BD1205">
        <v>-0.55000000000000004</v>
      </c>
      <c r="BE1205">
        <f t="shared" si="336"/>
        <v>-0.18333333333333335</v>
      </c>
    </row>
    <row r="1206" spans="1:57">
      <c r="A1206">
        <f t="shared" si="338"/>
        <v>1956</v>
      </c>
      <c r="B1206" t="s">
        <v>2</v>
      </c>
      <c r="C1206">
        <f t="shared" si="333"/>
        <v>1956.2083333332423</v>
      </c>
      <c r="D1206">
        <f>'NOAA-AMO-Raw'!D$101</f>
        <v>1.4999999999999999E-2</v>
      </c>
      <c r="K1206">
        <f t="shared" si="339"/>
        <v>0</v>
      </c>
      <c r="N1206">
        <f>[2]HadCRUT4!C1207</f>
        <v>1950.2083333332423</v>
      </c>
      <c r="O1206">
        <f>[2]HadCRUT4!D1207</f>
        <v>-0.17799999999999999</v>
      </c>
      <c r="V1206">
        <f t="shared" si="330"/>
        <v>-49.791666666757692</v>
      </c>
      <c r="W1206">
        <f t="shared" si="331"/>
        <v>-31.528000000000002</v>
      </c>
      <c r="X1206">
        <f t="shared" si="332"/>
        <v>-31.706000000000003</v>
      </c>
      <c r="Y1206">
        <f t="shared" si="334"/>
        <v>-31.481153846153845</v>
      </c>
      <c r="Z1206">
        <f t="shared" si="335"/>
        <v>-31.612307692307692</v>
      </c>
      <c r="BB1206">
        <f t="shared" si="337"/>
        <v>1953.458333333243</v>
      </c>
      <c r="BC1206">
        <v>195306</v>
      </c>
      <c r="BD1206">
        <v>-0.2</v>
      </c>
      <c r="BE1206">
        <f t="shared" si="336"/>
        <v>-6.6666666666666666E-2</v>
      </c>
    </row>
    <row r="1207" spans="1:57">
      <c r="A1207">
        <f t="shared" si="338"/>
        <v>1956</v>
      </c>
      <c r="B1207" t="s">
        <v>3</v>
      </c>
      <c r="C1207">
        <f t="shared" si="333"/>
        <v>1956.2916666665756</v>
      </c>
      <c r="D1207">
        <f>'NOAA-AMO-Raw'!E$101</f>
        <v>6.5000000000000002E-2</v>
      </c>
      <c r="K1207">
        <f t="shared" si="339"/>
        <v>0</v>
      </c>
      <c r="N1207">
        <f>[2]HadCRUT4!C1208</f>
        <v>1950.2916666665756</v>
      </c>
      <c r="O1207">
        <f>[2]HadCRUT4!D1208</f>
        <v>-0.16800000000000001</v>
      </c>
      <c r="V1207">
        <f t="shared" si="330"/>
        <v>-49.708333333424434</v>
      </c>
      <c r="W1207">
        <f t="shared" si="331"/>
        <v>-31.518000000000001</v>
      </c>
      <c r="X1207">
        <f t="shared" si="332"/>
        <v>-31.686</v>
      </c>
      <c r="Y1207">
        <f t="shared" si="334"/>
        <v>-31.485538461538461</v>
      </c>
      <c r="Z1207">
        <f t="shared" si="335"/>
        <v>-31.621076923076924</v>
      </c>
      <c r="BB1207">
        <f t="shared" si="337"/>
        <v>1953.5416666665762</v>
      </c>
      <c r="BC1207">
        <v>195307</v>
      </c>
      <c r="BD1207">
        <v>0.06</v>
      </c>
      <c r="BE1207">
        <f t="shared" si="336"/>
        <v>0.02</v>
      </c>
    </row>
    <row r="1208" spans="1:57">
      <c r="A1208">
        <f t="shared" si="338"/>
        <v>1956</v>
      </c>
      <c r="B1208" t="s">
        <v>4</v>
      </c>
      <c r="C1208">
        <f t="shared" si="333"/>
        <v>1956.3749999999088</v>
      </c>
      <c r="D1208">
        <f>'NOAA-AMO-Raw'!F$101</f>
        <v>-5.6000000000000001E-2</v>
      </c>
      <c r="K1208">
        <f t="shared" si="339"/>
        <v>0</v>
      </c>
      <c r="N1208">
        <f>[2]HadCRUT4!C1209</f>
        <v>1950.3749999999088</v>
      </c>
      <c r="O1208">
        <f>[2]HadCRUT4!D1209</f>
        <v>-8.8999999999999996E-2</v>
      </c>
      <c r="V1208">
        <f t="shared" si="330"/>
        <v>-49.625000000091177</v>
      </c>
      <c r="W1208">
        <f t="shared" si="331"/>
        <v>-31.439</v>
      </c>
      <c r="X1208">
        <f t="shared" si="332"/>
        <v>-31.528000000000002</v>
      </c>
      <c r="Y1208">
        <f t="shared" si="334"/>
        <v>-31.51307692307692</v>
      </c>
      <c r="Z1208">
        <f t="shared" si="335"/>
        <v>-31.676153846153845</v>
      </c>
      <c r="BB1208">
        <f t="shared" si="337"/>
        <v>1953.6249999999095</v>
      </c>
      <c r="BC1208">
        <v>195308</v>
      </c>
      <c r="BD1208">
        <v>-0.92</v>
      </c>
      <c r="BE1208">
        <f t="shared" si="336"/>
        <v>-0.3066666666666667</v>
      </c>
    </row>
    <row r="1209" spans="1:57">
      <c r="A1209">
        <f t="shared" si="338"/>
        <v>1956</v>
      </c>
      <c r="B1209" t="s">
        <v>5</v>
      </c>
      <c r="C1209">
        <f t="shared" si="333"/>
        <v>1956.4583333332421</v>
      </c>
      <c r="D1209">
        <f>'NOAA-AMO-Raw'!G$101</f>
        <v>-0.26300000000000001</v>
      </c>
      <c r="K1209">
        <f t="shared" si="339"/>
        <v>0</v>
      </c>
      <c r="N1209">
        <f>[2]HadCRUT4!C1210</f>
        <v>1950.4583333332421</v>
      </c>
      <c r="O1209">
        <f>[2]HadCRUT4!D1210</f>
        <v>-7.3999999999999996E-2</v>
      </c>
      <c r="V1209">
        <f t="shared" si="330"/>
        <v>-49.541666666757919</v>
      </c>
      <c r="W1209">
        <f t="shared" si="331"/>
        <v>-31.424000000000003</v>
      </c>
      <c r="X1209">
        <f t="shared" si="332"/>
        <v>-31.498000000000001</v>
      </c>
      <c r="Y1209">
        <f t="shared" si="334"/>
        <v>-31.526307692307689</v>
      </c>
      <c r="Z1209">
        <f t="shared" si="335"/>
        <v>-31.702615384615385</v>
      </c>
      <c r="BB1209">
        <f t="shared" si="337"/>
        <v>1953.7083333332428</v>
      </c>
      <c r="BC1209">
        <v>195309</v>
      </c>
      <c r="BD1209">
        <v>-1.1100000000000001</v>
      </c>
      <c r="BE1209">
        <f t="shared" si="336"/>
        <v>-0.37000000000000005</v>
      </c>
    </row>
    <row r="1210" spans="1:57">
      <c r="A1210">
        <f t="shared" si="338"/>
        <v>1956</v>
      </c>
      <c r="B1210" t="s">
        <v>6</v>
      </c>
      <c r="C1210">
        <f t="shared" si="333"/>
        <v>1956.5416666665753</v>
      </c>
      <c r="D1210">
        <f>'NOAA-AMO-Raw'!H$101</f>
        <v>-8.8999999999999996E-2</v>
      </c>
      <c r="K1210">
        <f t="shared" si="339"/>
        <v>0</v>
      </c>
      <c r="N1210">
        <f>[2]HadCRUT4!C1211</f>
        <v>1950.5416666665753</v>
      </c>
      <c r="O1210">
        <f>[2]HadCRUT4!D1211</f>
        <v>-4.3999999999999997E-2</v>
      </c>
      <c r="V1210">
        <f t="shared" si="330"/>
        <v>-49.458333333424662</v>
      </c>
      <c r="W1210">
        <f t="shared" si="331"/>
        <v>-31.394000000000002</v>
      </c>
      <c r="X1210">
        <f t="shared" si="332"/>
        <v>-31.438000000000002</v>
      </c>
      <c r="Y1210">
        <f t="shared" si="334"/>
        <v>-31.53923076923077</v>
      </c>
      <c r="Z1210">
        <f t="shared" si="335"/>
        <v>-31.728461538461538</v>
      </c>
      <c r="BB1210">
        <f t="shared" si="337"/>
        <v>1953.791666666576</v>
      </c>
      <c r="BC1210">
        <v>195310</v>
      </c>
      <c r="BD1210">
        <v>-1.48</v>
      </c>
      <c r="BE1210">
        <f t="shared" si="336"/>
        <v>-0.49333333333333335</v>
      </c>
    </row>
    <row r="1211" spans="1:57">
      <c r="A1211">
        <f t="shared" si="338"/>
        <v>1956</v>
      </c>
      <c r="B1211" t="s">
        <v>7</v>
      </c>
      <c r="C1211">
        <f t="shared" si="333"/>
        <v>1956.6249999999086</v>
      </c>
      <c r="D1211">
        <f>'NOAA-AMO-Raw'!I$101</f>
        <v>-9.7000000000000003E-2</v>
      </c>
      <c r="K1211">
        <f t="shared" si="339"/>
        <v>0</v>
      </c>
      <c r="N1211">
        <f>[2]HadCRUT4!C1212</f>
        <v>1950.6249999999086</v>
      </c>
      <c r="O1211">
        <f>[2]HadCRUT4!D1212</f>
        <v>-0.113</v>
      </c>
      <c r="V1211">
        <f t="shared" si="330"/>
        <v>-49.375000000091404</v>
      </c>
      <c r="W1211">
        <f t="shared" si="331"/>
        <v>-31.463000000000001</v>
      </c>
      <c r="X1211">
        <f t="shared" si="332"/>
        <v>-31.576000000000001</v>
      </c>
      <c r="Y1211">
        <f t="shared" si="334"/>
        <v>-31.549615384615379</v>
      </c>
      <c r="Z1211">
        <f t="shared" si="335"/>
        <v>-31.74923076923077</v>
      </c>
      <c r="BB1211">
        <f t="shared" si="337"/>
        <v>1953.8749999999093</v>
      </c>
      <c r="BC1211">
        <v>195311</v>
      </c>
      <c r="BD1211">
        <v>-0.51</v>
      </c>
      <c r="BE1211">
        <f t="shared" si="336"/>
        <v>-0.17</v>
      </c>
    </row>
    <row r="1212" spans="1:57">
      <c r="A1212">
        <f t="shared" si="338"/>
        <v>1956</v>
      </c>
      <c r="B1212" t="s">
        <v>8</v>
      </c>
      <c r="C1212">
        <f t="shared" si="333"/>
        <v>1956.7083333332419</v>
      </c>
      <c r="D1212">
        <f>'NOAA-AMO-Raw'!J$101</f>
        <v>-8.7999999999999995E-2</v>
      </c>
      <c r="K1212">
        <f t="shared" si="339"/>
        <v>0</v>
      </c>
      <c r="N1212">
        <f>[2]HadCRUT4!C1213</f>
        <v>1950.7083333332419</v>
      </c>
      <c r="O1212">
        <f>[2]HadCRUT4!D1213</f>
        <v>-0.105</v>
      </c>
      <c r="V1212">
        <f t="shared" si="330"/>
        <v>-49.291666666758147</v>
      </c>
      <c r="W1212">
        <f t="shared" si="331"/>
        <v>-31.455000000000002</v>
      </c>
      <c r="X1212">
        <f t="shared" si="332"/>
        <v>-31.560000000000002</v>
      </c>
      <c r="Y1212">
        <f t="shared" si="334"/>
        <v>-31.553307692307691</v>
      </c>
      <c r="Z1212">
        <f t="shared" si="335"/>
        <v>-31.756615384615387</v>
      </c>
      <c r="BB1212">
        <f t="shared" si="337"/>
        <v>1953.9583333332425</v>
      </c>
      <c r="BC1212">
        <v>195312</v>
      </c>
      <c r="BD1212">
        <v>-0.18</v>
      </c>
      <c r="BE1212">
        <f t="shared" si="336"/>
        <v>-0.06</v>
      </c>
    </row>
    <row r="1213" spans="1:57">
      <c r="A1213">
        <f t="shared" si="338"/>
        <v>1956</v>
      </c>
      <c r="B1213" t="s">
        <v>9</v>
      </c>
      <c r="C1213">
        <f t="shared" si="333"/>
        <v>1956.7916666665751</v>
      </c>
      <c r="D1213">
        <f>'NOAA-AMO-Raw'!K$101</f>
        <v>-4.2000000000000003E-2</v>
      </c>
      <c r="K1213">
        <f t="shared" si="339"/>
        <v>0</v>
      </c>
      <c r="N1213">
        <f>[2]HadCRUT4!C1214</f>
        <v>1950.7916666665751</v>
      </c>
      <c r="O1213">
        <f>[2]HadCRUT4!D1214</f>
        <v>-0.128</v>
      </c>
      <c r="V1213">
        <f t="shared" si="330"/>
        <v>-49.208333333424889</v>
      </c>
      <c r="W1213">
        <f t="shared" si="331"/>
        <v>-31.478000000000002</v>
      </c>
      <c r="X1213">
        <f t="shared" si="332"/>
        <v>-31.606000000000002</v>
      </c>
      <c r="Y1213">
        <f t="shared" si="334"/>
        <v>-31.547615384615384</v>
      </c>
      <c r="Z1213">
        <f t="shared" si="335"/>
        <v>-31.745230769230769</v>
      </c>
      <c r="BB1213">
        <f t="shared" si="337"/>
        <v>1954.0416666665758</v>
      </c>
      <c r="BC1213">
        <v>195401</v>
      </c>
      <c r="BD1213">
        <v>-1.1299999999999999</v>
      </c>
      <c r="BE1213">
        <f t="shared" si="336"/>
        <v>-0.37666666666666665</v>
      </c>
    </row>
    <row r="1214" spans="1:57">
      <c r="A1214">
        <f t="shared" si="338"/>
        <v>1956</v>
      </c>
      <c r="B1214" t="s">
        <v>10</v>
      </c>
      <c r="C1214">
        <f t="shared" si="333"/>
        <v>1956.8749999999084</v>
      </c>
      <c r="D1214">
        <f>'NOAA-AMO-Raw'!L$101</f>
        <v>-8.5000000000000006E-2</v>
      </c>
      <c r="K1214">
        <f t="shared" si="339"/>
        <v>0</v>
      </c>
      <c r="N1214">
        <f>[2]HadCRUT4!C1215</f>
        <v>1950.8749999999084</v>
      </c>
      <c r="O1214">
        <f>[2]HadCRUT4!D1215</f>
        <v>-0.38900000000000001</v>
      </c>
      <c r="V1214">
        <f t="shared" si="330"/>
        <v>-49.125000000091632</v>
      </c>
      <c r="W1214">
        <f t="shared" si="331"/>
        <v>-31.739000000000001</v>
      </c>
      <c r="X1214">
        <f t="shared" si="332"/>
        <v>-32.128</v>
      </c>
      <c r="Y1214">
        <f t="shared" si="334"/>
        <v>-31.535846153846155</v>
      </c>
      <c r="Z1214">
        <f t="shared" si="335"/>
        <v>-31.721692307692308</v>
      </c>
      <c r="BB1214">
        <f t="shared" si="337"/>
        <v>1954.1249999999091</v>
      </c>
      <c r="BC1214">
        <v>195402</v>
      </c>
      <c r="BD1214">
        <v>-0.95</v>
      </c>
      <c r="BE1214">
        <f t="shared" si="336"/>
        <v>-0.31666666666666665</v>
      </c>
    </row>
    <row r="1215" spans="1:57">
      <c r="A1215">
        <f t="shared" si="338"/>
        <v>1956</v>
      </c>
      <c r="B1215" t="s">
        <v>11</v>
      </c>
      <c r="C1215">
        <f t="shared" si="333"/>
        <v>1956.9583333332416</v>
      </c>
      <c r="D1215">
        <f>'NOAA-AMO-Raw'!M$101</f>
        <v>0.02</v>
      </c>
      <c r="K1215">
        <f t="shared" si="339"/>
        <v>0</v>
      </c>
      <c r="N1215">
        <f>[2]HadCRUT4!C1216</f>
        <v>1950.9583333332416</v>
      </c>
      <c r="O1215">
        <f>[2]HadCRUT4!D1216</f>
        <v>-0.249</v>
      </c>
      <c r="V1215">
        <f t="shared" si="330"/>
        <v>-49.041666666758374</v>
      </c>
      <c r="W1215">
        <f t="shared" si="331"/>
        <v>-31.599</v>
      </c>
      <c r="X1215">
        <f t="shared" si="332"/>
        <v>-31.848000000000003</v>
      </c>
      <c r="Y1215">
        <f t="shared" si="334"/>
        <v>-31.526384615384611</v>
      </c>
      <c r="Z1215">
        <f t="shared" si="335"/>
        <v>-31.702769230769231</v>
      </c>
      <c r="BB1215">
        <f t="shared" si="337"/>
        <v>1954.2083333332423</v>
      </c>
      <c r="BC1215">
        <v>195403</v>
      </c>
      <c r="BD1215">
        <v>-1.1499999999999999</v>
      </c>
      <c r="BE1215">
        <f t="shared" si="336"/>
        <v>-0.3833333333333333</v>
      </c>
    </row>
    <row r="1216" spans="1:57">
      <c r="A1216">
        <f t="shared" si="338"/>
        <v>1957</v>
      </c>
      <c r="B1216" t="s">
        <v>0</v>
      </c>
      <c r="C1216">
        <f t="shared" si="333"/>
        <v>1957.0416666665749</v>
      </c>
      <c r="D1216">
        <f>'NOAA-AMO-Raw'!B$102</f>
        <v>-7.9000000000000001E-2</v>
      </c>
      <c r="K1216">
        <f t="shared" si="339"/>
        <v>0</v>
      </c>
      <c r="N1216">
        <f>[2]HadCRUT4!C1217</f>
        <v>1951.0416666665749</v>
      </c>
      <c r="O1216">
        <f>[2]HadCRUT4!D1217</f>
        <v>-0.35299999999999998</v>
      </c>
      <c r="V1216">
        <f t="shared" si="330"/>
        <v>-48.958333333425117</v>
      </c>
      <c r="W1216">
        <f t="shared" si="331"/>
        <v>-31.703000000000003</v>
      </c>
      <c r="X1216">
        <f t="shared" si="332"/>
        <v>-32.056000000000004</v>
      </c>
      <c r="Y1216">
        <f t="shared" si="334"/>
        <v>-31.517230769230768</v>
      </c>
      <c r="Z1216">
        <f t="shared" si="335"/>
        <v>-31.684461538461537</v>
      </c>
      <c r="BB1216">
        <f t="shared" si="337"/>
        <v>1954.2916666665756</v>
      </c>
      <c r="BC1216">
        <v>195404</v>
      </c>
      <c r="BD1216">
        <v>-1.25</v>
      </c>
      <c r="BE1216">
        <f t="shared" si="336"/>
        <v>-0.41666666666666669</v>
      </c>
    </row>
    <row r="1217" spans="1:57">
      <c r="A1217">
        <f t="shared" si="338"/>
        <v>1957</v>
      </c>
      <c r="B1217" t="s">
        <v>1</v>
      </c>
      <c r="C1217">
        <f t="shared" si="333"/>
        <v>1957.1249999999081</v>
      </c>
      <c r="D1217">
        <f>'NOAA-AMO-Raw'!C$102</f>
        <v>-0.105</v>
      </c>
      <c r="K1217">
        <f t="shared" si="339"/>
        <v>0</v>
      </c>
      <c r="N1217">
        <f>[2]HadCRUT4!C1218</f>
        <v>1951.1249999999081</v>
      </c>
      <c r="O1217">
        <f>[2]HadCRUT4!D1218</f>
        <v>-0.46100000000000002</v>
      </c>
      <c r="V1217">
        <f t="shared" si="330"/>
        <v>-48.875000000091859</v>
      </c>
      <c r="W1217">
        <f t="shared" si="331"/>
        <v>-31.811</v>
      </c>
      <c r="X1217">
        <f t="shared" si="332"/>
        <v>-32.271999999999998</v>
      </c>
      <c r="Y1217">
        <f t="shared" si="334"/>
        <v>-31.503307692307693</v>
      </c>
      <c r="Z1217">
        <f t="shared" si="335"/>
        <v>-31.656615384615385</v>
      </c>
      <c r="BB1217">
        <f t="shared" si="337"/>
        <v>1954.3749999999088</v>
      </c>
      <c r="BC1217">
        <v>195405</v>
      </c>
      <c r="BD1217">
        <v>-0.76</v>
      </c>
      <c r="BE1217">
        <f t="shared" si="336"/>
        <v>-0.25333333333333335</v>
      </c>
    </row>
    <row r="1218" spans="1:57">
      <c r="A1218">
        <f t="shared" si="338"/>
        <v>1957</v>
      </c>
      <c r="B1218" t="s">
        <v>2</v>
      </c>
      <c r="C1218">
        <f t="shared" si="333"/>
        <v>1957.2083333332414</v>
      </c>
      <c r="D1218">
        <f>'NOAA-AMO-Raw'!D$102</f>
        <v>-1.7999999999999999E-2</v>
      </c>
      <c r="K1218">
        <f t="shared" si="339"/>
        <v>0</v>
      </c>
      <c r="N1218">
        <f>[2]HadCRUT4!C1219</f>
        <v>1951.2083333332414</v>
      </c>
      <c r="O1218">
        <f>[2]HadCRUT4!D1219</f>
        <v>-0.29199999999999998</v>
      </c>
      <c r="V1218">
        <f t="shared" si="330"/>
        <v>-48.791666666758601</v>
      </c>
      <c r="W1218">
        <f t="shared" si="331"/>
        <v>-31.642000000000003</v>
      </c>
      <c r="X1218">
        <f t="shared" si="332"/>
        <v>-31.934000000000001</v>
      </c>
      <c r="Y1218">
        <f t="shared" si="334"/>
        <v>-31.487538461538463</v>
      </c>
      <c r="Z1218">
        <f t="shared" si="335"/>
        <v>-31.625076923076922</v>
      </c>
      <c r="BB1218">
        <f t="shared" si="337"/>
        <v>1954.4583333332421</v>
      </c>
      <c r="BC1218">
        <v>195406</v>
      </c>
      <c r="BD1218">
        <v>0.49</v>
      </c>
      <c r="BE1218">
        <f t="shared" si="336"/>
        <v>0.16333333333333333</v>
      </c>
    </row>
    <row r="1219" spans="1:57">
      <c r="A1219">
        <f t="shared" si="338"/>
        <v>1957</v>
      </c>
      <c r="B1219" t="s">
        <v>3</v>
      </c>
      <c r="C1219">
        <f t="shared" si="333"/>
        <v>1957.2916666665747</v>
      </c>
      <c r="D1219">
        <f>'NOAA-AMO-Raw'!E$102</f>
        <v>-7.1999999999999995E-2</v>
      </c>
      <c r="K1219">
        <f t="shared" si="339"/>
        <v>0</v>
      </c>
      <c r="N1219">
        <f>[2]HadCRUT4!C1220</f>
        <v>1951.2916666665747</v>
      </c>
      <c r="O1219">
        <f>[2]HadCRUT4!D1220</f>
        <v>-0.104</v>
      </c>
      <c r="V1219">
        <f t="shared" si="330"/>
        <v>-48.708333333425344</v>
      </c>
      <c r="W1219">
        <f t="shared" si="331"/>
        <v>-31.454000000000001</v>
      </c>
      <c r="X1219">
        <f t="shared" si="332"/>
        <v>-31.558</v>
      </c>
      <c r="Y1219">
        <f t="shared" si="334"/>
        <v>-31.469230769230769</v>
      </c>
      <c r="Z1219">
        <f t="shared" si="335"/>
        <v>-31.588461538461537</v>
      </c>
      <c r="BB1219">
        <f t="shared" si="337"/>
        <v>1954.5416666665753</v>
      </c>
      <c r="BC1219">
        <v>195407</v>
      </c>
      <c r="BD1219">
        <v>-0.08</v>
      </c>
      <c r="BE1219">
        <f t="shared" si="336"/>
        <v>-2.6666666666666668E-2</v>
      </c>
    </row>
    <row r="1220" spans="1:57">
      <c r="A1220">
        <f t="shared" si="338"/>
        <v>1957</v>
      </c>
      <c r="B1220" t="s">
        <v>4</v>
      </c>
      <c r="C1220">
        <f t="shared" si="333"/>
        <v>1957.3749999999079</v>
      </c>
      <c r="D1220">
        <f>'NOAA-AMO-Raw'!F$102</f>
        <v>-0.12</v>
      </c>
      <c r="K1220">
        <f t="shared" si="339"/>
        <v>0</v>
      </c>
      <c r="N1220">
        <f>[2]HadCRUT4!C1221</f>
        <v>1951.3749999999079</v>
      </c>
      <c r="O1220">
        <f>[2]HadCRUT4!D1221</f>
        <v>-1.4999999999999999E-2</v>
      </c>
      <c r="V1220">
        <f t="shared" ref="V1220:V1283" si="340">N1220-2000</f>
        <v>-48.625000000092086</v>
      </c>
      <c r="W1220">
        <f t="shared" ref="W1220:W1283" si="341">O1220-31.35</f>
        <v>-31.365000000000002</v>
      </c>
      <c r="X1220">
        <f t="shared" ref="X1220:X1283" si="342">O1220*2-31.35</f>
        <v>-31.380000000000003</v>
      </c>
      <c r="Y1220">
        <f t="shared" si="334"/>
        <v>-31.462230769230771</v>
      </c>
      <c r="Z1220">
        <f t="shared" si="335"/>
        <v>-31.574461538461541</v>
      </c>
      <c r="BB1220">
        <f t="shared" si="337"/>
        <v>1954.6249999999086</v>
      </c>
      <c r="BC1220">
        <v>195408</v>
      </c>
      <c r="BD1220">
        <v>-0.32</v>
      </c>
      <c r="BE1220">
        <f t="shared" si="336"/>
        <v>-0.10666666666666667</v>
      </c>
    </row>
    <row r="1221" spans="1:57">
      <c r="A1221">
        <f t="shared" si="338"/>
        <v>1957</v>
      </c>
      <c r="B1221" t="s">
        <v>5</v>
      </c>
      <c r="C1221">
        <f t="shared" ref="C1221:C1284" si="343">C1220+1/12</f>
        <v>1957.4583333332412</v>
      </c>
      <c r="D1221">
        <f>'NOAA-AMO-Raw'!G$102</f>
        <v>-1.0999999999999999E-2</v>
      </c>
      <c r="K1221">
        <f t="shared" si="339"/>
        <v>0</v>
      </c>
      <c r="N1221">
        <f>[2]HadCRUT4!C1222</f>
        <v>1951.4583333332412</v>
      </c>
      <c r="O1221">
        <f>[2]HadCRUT4!D1222</f>
        <v>3.4000000000000002E-2</v>
      </c>
      <c r="V1221">
        <f t="shared" si="340"/>
        <v>-48.541666666758829</v>
      </c>
      <c r="W1221">
        <f t="shared" si="341"/>
        <v>-31.316000000000003</v>
      </c>
      <c r="X1221">
        <f t="shared" si="342"/>
        <v>-31.282</v>
      </c>
      <c r="Y1221">
        <f t="shared" si="334"/>
        <v>-31.418615384615386</v>
      </c>
      <c r="Z1221">
        <f t="shared" si="335"/>
        <v>-31.487230769230766</v>
      </c>
      <c r="BB1221">
        <f t="shared" si="337"/>
        <v>1954.7083333332419</v>
      </c>
      <c r="BC1221">
        <v>195409</v>
      </c>
      <c r="BD1221">
        <v>-1.05</v>
      </c>
      <c r="BE1221">
        <f t="shared" si="336"/>
        <v>-0.35000000000000003</v>
      </c>
    </row>
    <row r="1222" spans="1:57">
      <c r="A1222">
        <f t="shared" si="338"/>
        <v>1957</v>
      </c>
      <c r="B1222" t="s">
        <v>6</v>
      </c>
      <c r="C1222">
        <f t="shared" si="343"/>
        <v>1957.5416666665744</v>
      </c>
      <c r="D1222">
        <f>'NOAA-AMO-Raw'!H$102</f>
        <v>4.1000000000000002E-2</v>
      </c>
      <c r="K1222">
        <f t="shared" si="339"/>
        <v>0</v>
      </c>
      <c r="N1222">
        <f>[2]HadCRUT4!C1223</f>
        <v>1951.5416666665744</v>
      </c>
      <c r="O1222">
        <f>[2]HadCRUT4!D1223</f>
        <v>4.4999999999999998E-2</v>
      </c>
      <c r="V1222">
        <f t="shared" si="340"/>
        <v>-48.458333333425571</v>
      </c>
      <c r="W1222">
        <f t="shared" si="341"/>
        <v>-31.305</v>
      </c>
      <c r="X1222">
        <f t="shared" si="342"/>
        <v>-31.26</v>
      </c>
      <c r="Y1222">
        <f t="shared" si="334"/>
        <v>-31.385230769230773</v>
      </c>
      <c r="Z1222">
        <f t="shared" si="335"/>
        <v>-31.420461538461538</v>
      </c>
      <c r="BB1222">
        <f t="shared" si="337"/>
        <v>1954.7916666665751</v>
      </c>
      <c r="BC1222">
        <v>195410</v>
      </c>
      <c r="BD1222">
        <v>0.02</v>
      </c>
      <c r="BE1222">
        <f t="shared" si="336"/>
        <v>6.6666666666666671E-3</v>
      </c>
    </row>
    <row r="1223" spans="1:57">
      <c r="A1223">
        <f t="shared" si="338"/>
        <v>1957</v>
      </c>
      <c r="B1223" t="s">
        <v>7</v>
      </c>
      <c r="C1223">
        <f t="shared" si="343"/>
        <v>1957.6249999999077</v>
      </c>
      <c r="D1223">
        <f>'NOAA-AMO-Raw'!I$102</f>
        <v>0.20300000000000001</v>
      </c>
      <c r="K1223">
        <f t="shared" si="339"/>
        <v>0</v>
      </c>
      <c r="N1223">
        <f>[2]HadCRUT4!C1224</f>
        <v>1951.6249999999077</v>
      </c>
      <c r="O1223">
        <f>[2]HadCRUT4!D1224</f>
        <v>0.13700000000000001</v>
      </c>
      <c r="V1223">
        <f t="shared" si="340"/>
        <v>-48.375000000092314</v>
      </c>
      <c r="W1223">
        <f t="shared" si="341"/>
        <v>-31.213000000000001</v>
      </c>
      <c r="X1223">
        <f t="shared" si="342"/>
        <v>-31.076000000000001</v>
      </c>
      <c r="Y1223">
        <f t="shared" si="334"/>
        <v>-31.347846153846156</v>
      </c>
      <c r="Z1223">
        <f t="shared" si="335"/>
        <v>-31.345692307692307</v>
      </c>
      <c r="BB1223">
        <f t="shared" si="337"/>
        <v>1954.8749999999084</v>
      </c>
      <c r="BC1223">
        <v>195411</v>
      </c>
      <c r="BD1223">
        <v>0.85</v>
      </c>
      <c r="BE1223">
        <f t="shared" si="336"/>
        <v>0.28333333333333333</v>
      </c>
    </row>
    <row r="1224" spans="1:57">
      <c r="A1224">
        <f t="shared" si="338"/>
        <v>1957</v>
      </c>
      <c r="B1224" t="s">
        <v>8</v>
      </c>
      <c r="C1224">
        <f t="shared" si="343"/>
        <v>1957.7083333332409</v>
      </c>
      <c r="D1224">
        <f>'NOAA-AMO-Raw'!J$102</f>
        <v>0.222</v>
      </c>
      <c r="K1224">
        <f t="shared" si="339"/>
        <v>0</v>
      </c>
      <c r="N1224">
        <f>[2]HadCRUT4!C1225</f>
        <v>1951.7083333332409</v>
      </c>
      <c r="O1224">
        <f>[2]HadCRUT4!D1225</f>
        <v>9.1999999999999998E-2</v>
      </c>
      <c r="V1224">
        <f t="shared" si="340"/>
        <v>-48.291666666759056</v>
      </c>
      <c r="W1224">
        <f t="shared" si="341"/>
        <v>-31.258000000000003</v>
      </c>
      <c r="X1224">
        <f t="shared" si="342"/>
        <v>-31.166</v>
      </c>
      <c r="Y1224">
        <f t="shared" si="334"/>
        <v>-31.322307692307696</v>
      </c>
      <c r="Z1224">
        <f t="shared" si="335"/>
        <v>-31.294615384615387</v>
      </c>
      <c r="BB1224">
        <f t="shared" si="337"/>
        <v>1954.9583333332416</v>
      </c>
      <c r="BC1224">
        <v>195412</v>
      </c>
      <c r="BD1224">
        <v>0.49</v>
      </c>
      <c r="BE1224">
        <f t="shared" si="336"/>
        <v>0.16333333333333333</v>
      </c>
    </row>
    <row r="1225" spans="1:57">
      <c r="A1225">
        <f t="shared" si="338"/>
        <v>1957</v>
      </c>
      <c r="B1225" t="s">
        <v>9</v>
      </c>
      <c r="C1225">
        <f t="shared" si="343"/>
        <v>1957.7916666665742</v>
      </c>
      <c r="D1225">
        <f>'NOAA-AMO-Raw'!K$102</f>
        <v>0.151</v>
      </c>
      <c r="K1225">
        <f t="shared" si="339"/>
        <v>0</v>
      </c>
      <c r="N1225">
        <f>[2]HadCRUT4!C1226</f>
        <v>1951.7916666665742</v>
      </c>
      <c r="O1225">
        <f>[2]HadCRUT4!D1226</f>
        <v>0.13300000000000001</v>
      </c>
      <c r="V1225">
        <f t="shared" si="340"/>
        <v>-48.208333333425799</v>
      </c>
      <c r="W1225">
        <f t="shared" si="341"/>
        <v>-31.217000000000002</v>
      </c>
      <c r="X1225">
        <f t="shared" si="342"/>
        <v>-31.084000000000003</v>
      </c>
      <c r="Y1225">
        <f t="shared" si="334"/>
        <v>-31.29553846153846</v>
      </c>
      <c r="Z1225">
        <f t="shared" si="335"/>
        <v>-31.241076923076928</v>
      </c>
      <c r="BB1225">
        <f t="shared" si="337"/>
        <v>1955.0416666665749</v>
      </c>
      <c r="BC1225">
        <v>195501</v>
      </c>
      <c r="BD1225">
        <v>-0.23</v>
      </c>
      <c r="BE1225">
        <f t="shared" si="336"/>
        <v>-7.6666666666666675E-2</v>
      </c>
    </row>
    <row r="1226" spans="1:57">
      <c r="A1226">
        <f t="shared" si="338"/>
        <v>1957</v>
      </c>
      <c r="B1226" t="s">
        <v>10</v>
      </c>
      <c r="C1226">
        <f t="shared" si="343"/>
        <v>1957.8749999999075</v>
      </c>
      <c r="D1226">
        <f>'NOAA-AMO-Raw'!L$102</f>
        <v>8.5000000000000006E-2</v>
      </c>
      <c r="K1226">
        <f t="shared" si="339"/>
        <v>0</v>
      </c>
      <c r="N1226">
        <f>[2]HadCRUT4!C1227</f>
        <v>1951.8749999999075</v>
      </c>
      <c r="O1226">
        <f>[2]HadCRUT4!D1227</f>
        <v>-3.6999999999999998E-2</v>
      </c>
      <c r="V1226">
        <f t="shared" si="340"/>
        <v>-48.125000000092541</v>
      </c>
      <c r="W1226">
        <f t="shared" si="341"/>
        <v>-31.387</v>
      </c>
      <c r="X1226">
        <f t="shared" si="342"/>
        <v>-31.424000000000003</v>
      </c>
      <c r="Y1226">
        <f t="shared" ref="Y1226:Y1289" si="344">AVERAGE(W1220:W1232)</f>
        <v>-31.284307692307689</v>
      </c>
      <c r="Z1226">
        <f t="shared" ref="Z1226:Z1289" si="345">AVERAGE(X1220:X1232)</f>
        <v>-31.218615384615386</v>
      </c>
      <c r="BB1226">
        <f t="shared" si="337"/>
        <v>1955.1249999999081</v>
      </c>
      <c r="BC1226">
        <v>195502</v>
      </c>
      <c r="BD1226">
        <v>-1.01</v>
      </c>
      <c r="BE1226">
        <f t="shared" si="336"/>
        <v>-0.33666666666666667</v>
      </c>
    </row>
    <row r="1227" spans="1:57">
      <c r="A1227">
        <f t="shared" si="338"/>
        <v>1957</v>
      </c>
      <c r="B1227" t="s">
        <v>11</v>
      </c>
      <c r="C1227">
        <f t="shared" si="343"/>
        <v>1957.9583333332407</v>
      </c>
      <c r="D1227">
        <f>'NOAA-AMO-Raw'!M$102</f>
        <v>0.08</v>
      </c>
      <c r="K1227">
        <f t="shared" si="339"/>
        <v>0</v>
      </c>
      <c r="N1227">
        <f>[2]HadCRUT4!C1228</f>
        <v>1951.9583333332407</v>
      </c>
      <c r="O1227">
        <f>[2]HadCRUT4!D1228</f>
        <v>0.17799999999999999</v>
      </c>
      <c r="V1227">
        <f t="shared" si="340"/>
        <v>-48.041666666759284</v>
      </c>
      <c r="W1227">
        <f t="shared" si="341"/>
        <v>-31.172000000000001</v>
      </c>
      <c r="X1227">
        <f t="shared" si="342"/>
        <v>-30.994</v>
      </c>
      <c r="Y1227">
        <f t="shared" si="344"/>
        <v>-31.280076923076919</v>
      </c>
      <c r="Z1227">
        <f t="shared" si="345"/>
        <v>-31.210153846153847</v>
      </c>
      <c r="BB1227">
        <f t="shared" si="337"/>
        <v>1955.2083333332414</v>
      </c>
      <c r="BC1227">
        <v>195503</v>
      </c>
      <c r="BD1227">
        <v>-1.24</v>
      </c>
      <c r="BE1227">
        <f t="shared" si="336"/>
        <v>-0.41333333333333333</v>
      </c>
    </row>
    <row r="1228" spans="1:57">
      <c r="A1228">
        <f t="shared" si="338"/>
        <v>1958</v>
      </c>
      <c r="B1228" t="s">
        <v>0</v>
      </c>
      <c r="C1228">
        <f t="shared" si="343"/>
        <v>1958.041666666574</v>
      </c>
      <c r="D1228">
        <f>'NOAA-AMO-Raw'!B$103</f>
        <v>0.05</v>
      </c>
      <c r="K1228">
        <f t="shared" si="339"/>
        <v>0</v>
      </c>
      <c r="N1228">
        <f>[2]HadCRUT4!C1229</f>
        <v>1952.041666666574</v>
      </c>
      <c r="O1228">
        <f>[2]HadCRUT4!D1229</f>
        <v>0.185</v>
      </c>
      <c r="V1228">
        <f t="shared" si="340"/>
        <v>-47.958333333426026</v>
      </c>
      <c r="W1228">
        <f t="shared" si="341"/>
        <v>-31.165000000000003</v>
      </c>
      <c r="X1228">
        <f t="shared" si="342"/>
        <v>-30.98</v>
      </c>
      <c r="Y1228">
        <f t="shared" si="344"/>
        <v>-31.27507692307692</v>
      </c>
      <c r="Z1228">
        <f t="shared" si="345"/>
        <v>-31.200153846153846</v>
      </c>
      <c r="BB1228">
        <f t="shared" si="337"/>
        <v>1955.2916666665747</v>
      </c>
      <c r="BC1228">
        <v>195504</v>
      </c>
      <c r="BD1228">
        <v>-2.21</v>
      </c>
      <c r="BE1228">
        <f t="shared" si="336"/>
        <v>-0.73666666666666669</v>
      </c>
    </row>
    <row r="1229" spans="1:57">
      <c r="A1229">
        <f t="shared" si="338"/>
        <v>1958</v>
      </c>
      <c r="B1229" t="s">
        <v>1</v>
      </c>
      <c r="C1229">
        <f t="shared" si="343"/>
        <v>1958.1249999999072</v>
      </c>
      <c r="D1229">
        <f>'NOAA-AMO-Raw'!C$103</f>
        <v>0.19</v>
      </c>
      <c r="K1229">
        <f t="shared" si="339"/>
        <v>0</v>
      </c>
      <c r="N1229">
        <f>[2]HadCRUT4!C1230</f>
        <v>1952.1249999999072</v>
      </c>
      <c r="O1229">
        <f>[2]HadCRUT4!D1230</f>
        <v>0.13300000000000001</v>
      </c>
      <c r="V1229">
        <f t="shared" si="340"/>
        <v>-47.875000000092768</v>
      </c>
      <c r="W1229">
        <f t="shared" si="341"/>
        <v>-31.217000000000002</v>
      </c>
      <c r="X1229">
        <f t="shared" si="342"/>
        <v>-31.084000000000003</v>
      </c>
      <c r="Y1229">
        <f t="shared" si="344"/>
        <v>-31.271307692307694</v>
      </c>
      <c r="Z1229">
        <f t="shared" si="345"/>
        <v>-31.192615384615387</v>
      </c>
      <c r="BB1229">
        <f t="shared" si="337"/>
        <v>1955.3749999999079</v>
      </c>
      <c r="BC1229">
        <v>195505</v>
      </c>
      <c r="BD1229">
        <v>-1.89</v>
      </c>
      <c r="BE1229">
        <f t="shared" si="336"/>
        <v>-0.63</v>
      </c>
    </row>
    <row r="1230" spans="1:57">
      <c r="A1230">
        <f t="shared" si="338"/>
        <v>1958</v>
      </c>
      <c r="B1230" t="s">
        <v>2</v>
      </c>
      <c r="C1230">
        <f t="shared" si="343"/>
        <v>1958.2083333332405</v>
      </c>
      <c r="D1230">
        <f>'NOAA-AMO-Raw'!D$103</f>
        <v>0.34499999999999997</v>
      </c>
      <c r="K1230">
        <f t="shared" si="339"/>
        <v>0</v>
      </c>
      <c r="N1230">
        <f>[2]HadCRUT4!C1231</f>
        <v>1952.2083333332405</v>
      </c>
      <c r="O1230">
        <f>[2]HadCRUT4!D1231</f>
        <v>-0.129</v>
      </c>
      <c r="V1230">
        <f t="shared" si="340"/>
        <v>-47.791666666759511</v>
      </c>
      <c r="W1230">
        <f t="shared" si="341"/>
        <v>-31.479000000000003</v>
      </c>
      <c r="X1230">
        <f t="shared" si="342"/>
        <v>-31.608000000000001</v>
      </c>
      <c r="Y1230">
        <f t="shared" si="344"/>
        <v>-31.274230769230773</v>
      </c>
      <c r="Z1230">
        <f t="shared" si="345"/>
        <v>-31.198461538461533</v>
      </c>
      <c r="BB1230">
        <f t="shared" si="337"/>
        <v>1955.4583333332412</v>
      </c>
      <c r="BC1230">
        <v>195506</v>
      </c>
      <c r="BD1230">
        <v>-2.1800000000000002</v>
      </c>
      <c r="BE1230">
        <f t="shared" ref="BE1230:BE1293" si="346">BD1230/3</f>
        <v>-0.72666666666666668</v>
      </c>
    </row>
    <row r="1231" spans="1:57">
      <c r="A1231">
        <f t="shared" si="338"/>
        <v>1958</v>
      </c>
      <c r="B1231" t="s">
        <v>3</v>
      </c>
      <c r="C1231">
        <f t="shared" si="343"/>
        <v>1958.2916666665737</v>
      </c>
      <c r="D1231">
        <f>'NOAA-AMO-Raw'!E$103</f>
        <v>0.34699999999999998</v>
      </c>
      <c r="K1231">
        <f t="shared" si="339"/>
        <v>0</v>
      </c>
      <c r="N1231">
        <f>[2]HadCRUT4!C1232</f>
        <v>1952.2916666665737</v>
      </c>
      <c r="O1231">
        <f>[2]HadCRUT4!D1232</f>
        <v>5.6000000000000001E-2</v>
      </c>
      <c r="V1231">
        <f t="shared" si="340"/>
        <v>-47.708333333426253</v>
      </c>
      <c r="W1231">
        <f t="shared" si="341"/>
        <v>-31.294</v>
      </c>
      <c r="X1231">
        <f t="shared" si="342"/>
        <v>-31.238000000000003</v>
      </c>
      <c r="Y1231">
        <f t="shared" si="344"/>
        <v>-31.281769230769232</v>
      </c>
      <c r="Z1231">
        <f t="shared" si="345"/>
        <v>-31.213538461538462</v>
      </c>
      <c r="BB1231">
        <f t="shared" ref="BB1231:BB1294" si="347">BB1230+1/12</f>
        <v>1955.5416666665744</v>
      </c>
      <c r="BC1231">
        <v>195507</v>
      </c>
      <c r="BD1231">
        <v>-2.75</v>
      </c>
      <c r="BE1231">
        <f t="shared" si="346"/>
        <v>-0.91666666666666663</v>
      </c>
    </row>
    <row r="1232" spans="1:57">
      <c r="A1232">
        <f t="shared" ref="A1232:A1295" si="348">A1220+1</f>
        <v>1958</v>
      </c>
      <c r="B1232" t="s">
        <v>4</v>
      </c>
      <c r="C1232">
        <f t="shared" si="343"/>
        <v>1958.374999999907</v>
      </c>
      <c r="D1232">
        <f>'NOAA-AMO-Raw'!F$103</f>
        <v>0.20200000000000001</v>
      </c>
      <c r="K1232">
        <f t="shared" si="339"/>
        <v>0</v>
      </c>
      <c r="N1232">
        <f>[2]HadCRUT4!C1233</f>
        <v>1952.374999999907</v>
      </c>
      <c r="O1232">
        <f>[2]HadCRUT4!D1233</f>
        <v>4.2000000000000003E-2</v>
      </c>
      <c r="V1232">
        <f t="shared" si="340"/>
        <v>-47.625000000092996</v>
      </c>
      <c r="W1232">
        <f t="shared" si="341"/>
        <v>-31.308</v>
      </c>
      <c r="X1232">
        <f t="shared" si="342"/>
        <v>-31.266000000000002</v>
      </c>
      <c r="Y1232">
        <f t="shared" si="344"/>
        <v>-31.306307692307694</v>
      </c>
      <c r="Z1232">
        <f t="shared" si="345"/>
        <v>-31.262615384615383</v>
      </c>
      <c r="BB1232">
        <f t="shared" si="347"/>
        <v>1955.6249999999077</v>
      </c>
      <c r="BC1232">
        <v>195508</v>
      </c>
      <c r="BD1232">
        <v>-2.66</v>
      </c>
      <c r="BE1232">
        <f t="shared" si="346"/>
        <v>-0.88666666666666671</v>
      </c>
    </row>
    <row r="1233" spans="1:57">
      <c r="A1233">
        <f t="shared" si="348"/>
        <v>1958</v>
      </c>
      <c r="B1233" t="s">
        <v>5</v>
      </c>
      <c r="C1233">
        <f t="shared" si="343"/>
        <v>1958.4583333332403</v>
      </c>
      <c r="D1233">
        <f>'NOAA-AMO-Raw'!G$103</f>
        <v>0.222</v>
      </c>
      <c r="K1233">
        <f t="shared" si="339"/>
        <v>0</v>
      </c>
      <c r="N1233">
        <f>[2]HadCRUT4!C1234</f>
        <v>1952.4583333332403</v>
      </c>
      <c r="O1233">
        <f>[2]HadCRUT4!D1234</f>
        <v>0.04</v>
      </c>
      <c r="V1233">
        <f t="shared" si="340"/>
        <v>-47.541666666759738</v>
      </c>
      <c r="W1233">
        <f t="shared" si="341"/>
        <v>-31.310000000000002</v>
      </c>
      <c r="X1233">
        <f t="shared" si="342"/>
        <v>-31.270000000000003</v>
      </c>
      <c r="Y1233">
        <f t="shared" si="344"/>
        <v>-31.307999999999996</v>
      </c>
      <c r="Z1233">
        <f t="shared" si="345"/>
        <v>-31.266000000000002</v>
      </c>
      <c r="BB1233">
        <f t="shared" si="347"/>
        <v>1955.7083333332409</v>
      </c>
      <c r="BC1233">
        <v>195509</v>
      </c>
      <c r="BD1233">
        <v>-2.48</v>
      </c>
      <c r="BE1233">
        <f t="shared" si="346"/>
        <v>-0.82666666666666666</v>
      </c>
    </row>
    <row r="1234" spans="1:57">
      <c r="A1234">
        <f t="shared" si="348"/>
        <v>1958</v>
      </c>
      <c r="B1234" t="s">
        <v>6</v>
      </c>
      <c r="C1234">
        <f t="shared" si="343"/>
        <v>1958.5416666665735</v>
      </c>
      <c r="D1234">
        <f>'NOAA-AMO-Raw'!H$103</f>
        <v>0.16500000000000001</v>
      </c>
      <c r="K1234">
        <f t="shared" si="339"/>
        <v>0</v>
      </c>
      <c r="N1234">
        <f>[2]HadCRUT4!C1235</f>
        <v>1952.5416666665735</v>
      </c>
      <c r="O1234">
        <f>[2]HadCRUT4!D1235</f>
        <v>9.9000000000000005E-2</v>
      </c>
      <c r="V1234">
        <f t="shared" si="340"/>
        <v>-47.458333333426481</v>
      </c>
      <c r="W1234">
        <f t="shared" si="341"/>
        <v>-31.251000000000001</v>
      </c>
      <c r="X1234">
        <f t="shared" si="342"/>
        <v>-31.152000000000001</v>
      </c>
      <c r="Y1234">
        <f t="shared" si="344"/>
        <v>-31.31669230769231</v>
      </c>
      <c r="Z1234">
        <f t="shared" si="345"/>
        <v>-31.283384615384623</v>
      </c>
      <c r="BB1234">
        <f t="shared" si="347"/>
        <v>1955.7916666665742</v>
      </c>
      <c r="BC1234">
        <v>195510</v>
      </c>
      <c r="BD1234">
        <v>-3.35</v>
      </c>
      <c r="BE1234">
        <f t="shared" si="346"/>
        <v>-1.1166666666666667</v>
      </c>
    </row>
    <row r="1235" spans="1:57">
      <c r="A1235">
        <f t="shared" si="348"/>
        <v>1958</v>
      </c>
      <c r="B1235" t="s">
        <v>7</v>
      </c>
      <c r="C1235">
        <f t="shared" si="343"/>
        <v>1958.6249999999068</v>
      </c>
      <c r="D1235">
        <f>'NOAA-AMO-Raw'!I$103</f>
        <v>0.16200000000000001</v>
      </c>
      <c r="K1235">
        <f t="shared" si="339"/>
        <v>0</v>
      </c>
      <c r="N1235">
        <f>[2]HadCRUT4!C1236</f>
        <v>1952.6249999999068</v>
      </c>
      <c r="O1235">
        <f>[2]HadCRUT4!D1236</f>
        <v>9.4E-2</v>
      </c>
      <c r="V1235">
        <f t="shared" si="340"/>
        <v>-47.375000000093223</v>
      </c>
      <c r="W1235">
        <f t="shared" si="341"/>
        <v>-31.256</v>
      </c>
      <c r="X1235">
        <f t="shared" si="342"/>
        <v>-31.162000000000003</v>
      </c>
      <c r="Y1235">
        <f t="shared" si="344"/>
        <v>-31.319923076923082</v>
      </c>
      <c r="Z1235">
        <f t="shared" si="345"/>
        <v>-31.28984615384616</v>
      </c>
      <c r="BB1235">
        <f t="shared" si="347"/>
        <v>1955.8749999999075</v>
      </c>
      <c r="BC1235">
        <v>195511</v>
      </c>
      <c r="BD1235">
        <v>-2.63</v>
      </c>
      <c r="BE1235">
        <f t="shared" si="346"/>
        <v>-0.87666666666666659</v>
      </c>
    </row>
    <row r="1236" spans="1:57">
      <c r="A1236">
        <f t="shared" si="348"/>
        <v>1958</v>
      </c>
      <c r="B1236" t="s">
        <v>8</v>
      </c>
      <c r="C1236">
        <f t="shared" si="343"/>
        <v>1958.70833333324</v>
      </c>
      <c r="D1236">
        <f>'NOAA-AMO-Raw'!J$103</f>
        <v>0.21299999999999999</v>
      </c>
      <c r="K1236">
        <f t="shared" si="339"/>
        <v>0</v>
      </c>
      <c r="N1236">
        <f>[2]HadCRUT4!C1237</f>
        <v>1952.70833333324</v>
      </c>
      <c r="O1236">
        <f>[2]HadCRUT4!D1237</f>
        <v>9.9000000000000005E-2</v>
      </c>
      <c r="V1236">
        <f t="shared" si="340"/>
        <v>-47.291666666759966</v>
      </c>
      <c r="W1236">
        <f t="shared" si="341"/>
        <v>-31.251000000000001</v>
      </c>
      <c r="X1236">
        <f t="shared" si="342"/>
        <v>-31.152000000000001</v>
      </c>
      <c r="Y1236">
        <f t="shared" si="344"/>
        <v>-31.320384615384619</v>
      </c>
      <c r="Z1236">
        <f t="shared" si="345"/>
        <v>-31.290769230769236</v>
      </c>
      <c r="BB1236">
        <f t="shared" si="347"/>
        <v>1955.9583333332407</v>
      </c>
      <c r="BC1236">
        <v>195512</v>
      </c>
      <c r="BD1236">
        <v>-2.2000000000000002</v>
      </c>
      <c r="BE1236">
        <f t="shared" si="346"/>
        <v>-0.73333333333333339</v>
      </c>
    </row>
    <row r="1237" spans="1:57">
      <c r="A1237">
        <f t="shared" si="348"/>
        <v>1958</v>
      </c>
      <c r="B1237" t="s">
        <v>9</v>
      </c>
      <c r="C1237">
        <f t="shared" si="343"/>
        <v>1958.7916666665733</v>
      </c>
      <c r="D1237">
        <f>'NOAA-AMO-Raw'!K$103</f>
        <v>0.153</v>
      </c>
      <c r="K1237">
        <f t="shared" si="339"/>
        <v>0</v>
      </c>
      <c r="N1237">
        <f>[2]HadCRUT4!C1238</f>
        <v>1952.7916666665733</v>
      </c>
      <c r="O1237">
        <f>[2]HadCRUT4!D1238</f>
        <v>-6.0000000000000001E-3</v>
      </c>
      <c r="V1237">
        <f t="shared" si="340"/>
        <v>-47.208333333426708</v>
      </c>
      <c r="W1237">
        <f t="shared" si="341"/>
        <v>-31.356000000000002</v>
      </c>
      <c r="X1237">
        <f t="shared" si="342"/>
        <v>-31.362000000000002</v>
      </c>
      <c r="Y1237">
        <f t="shared" si="344"/>
        <v>-31.295384615384616</v>
      </c>
      <c r="Z1237">
        <f t="shared" si="345"/>
        <v>-31.240769230769239</v>
      </c>
      <c r="BB1237">
        <f t="shared" si="347"/>
        <v>1956.041666666574</v>
      </c>
      <c r="BC1237">
        <v>195601</v>
      </c>
      <c r="BD1237">
        <v>-2.2599999999999998</v>
      </c>
      <c r="BE1237">
        <f t="shared" si="346"/>
        <v>-0.7533333333333333</v>
      </c>
    </row>
    <row r="1238" spans="1:57">
      <c r="A1238">
        <f t="shared" si="348"/>
        <v>1958</v>
      </c>
      <c r="B1238" t="s">
        <v>10</v>
      </c>
      <c r="C1238">
        <f t="shared" si="343"/>
        <v>1958.8749999999065</v>
      </c>
      <c r="D1238">
        <f>'NOAA-AMO-Raw'!L$103</f>
        <v>0.186</v>
      </c>
      <c r="K1238">
        <f t="shared" si="339"/>
        <v>0</v>
      </c>
      <c r="N1238">
        <f>[2]HadCRUT4!C1239</f>
        <v>1952.8749999999065</v>
      </c>
      <c r="O1238">
        <f>[2]HadCRUT4!D1239</f>
        <v>-0.186</v>
      </c>
      <c r="V1238">
        <f t="shared" si="340"/>
        <v>-47.125000000093451</v>
      </c>
      <c r="W1238">
        <f t="shared" si="341"/>
        <v>-31.536000000000001</v>
      </c>
      <c r="X1238">
        <f t="shared" si="342"/>
        <v>-31.722000000000001</v>
      </c>
      <c r="Y1238">
        <f t="shared" si="344"/>
        <v>-31.288923076923076</v>
      </c>
      <c r="Z1238">
        <f t="shared" si="345"/>
        <v>-31.227846153846158</v>
      </c>
      <c r="BB1238">
        <f t="shared" si="347"/>
        <v>1956.1249999999072</v>
      </c>
      <c r="BC1238">
        <v>195602</v>
      </c>
      <c r="BD1238">
        <v>-2.2799999999999998</v>
      </c>
      <c r="BE1238">
        <f t="shared" si="346"/>
        <v>-0.7599999999999999</v>
      </c>
    </row>
    <row r="1239" spans="1:57">
      <c r="A1239">
        <f t="shared" si="348"/>
        <v>1958</v>
      </c>
      <c r="B1239" t="s">
        <v>11</v>
      </c>
      <c r="C1239">
        <f t="shared" si="343"/>
        <v>1958.9583333332398</v>
      </c>
      <c r="D1239">
        <f>'NOAA-AMO-Raw'!M$103</f>
        <v>0.22</v>
      </c>
      <c r="K1239">
        <f t="shared" si="339"/>
        <v>0</v>
      </c>
      <c r="N1239">
        <f>[2]HadCRUT4!C1240</f>
        <v>1952.9583333332398</v>
      </c>
      <c r="O1239">
        <f>[2]HadCRUT4!D1240</f>
        <v>-5.8999999999999997E-2</v>
      </c>
      <c r="V1239">
        <f t="shared" si="340"/>
        <v>-47.041666666760193</v>
      </c>
      <c r="W1239">
        <f t="shared" si="341"/>
        <v>-31.409000000000002</v>
      </c>
      <c r="X1239">
        <f t="shared" si="342"/>
        <v>-31.468</v>
      </c>
      <c r="Y1239">
        <f t="shared" si="344"/>
        <v>-31.279384615384615</v>
      </c>
      <c r="Z1239">
        <f t="shared" si="345"/>
        <v>-31.208769230769235</v>
      </c>
      <c r="BB1239">
        <f t="shared" si="347"/>
        <v>1956.2083333332405</v>
      </c>
      <c r="BC1239">
        <v>195603</v>
      </c>
      <c r="BD1239">
        <v>-2.93</v>
      </c>
      <c r="BE1239">
        <f t="shared" si="346"/>
        <v>-0.97666666666666668</v>
      </c>
    </row>
    <row r="1240" spans="1:57">
      <c r="A1240">
        <f t="shared" si="348"/>
        <v>1959</v>
      </c>
      <c r="B1240" t="s">
        <v>0</v>
      </c>
      <c r="C1240">
        <f t="shared" si="343"/>
        <v>1959.0416666665731</v>
      </c>
      <c r="D1240">
        <f>'NOAA-AMO-Raw'!B$104</f>
        <v>0.10100000000000001</v>
      </c>
      <c r="K1240">
        <f t="shared" si="339"/>
        <v>0</v>
      </c>
      <c r="N1240">
        <f>[2]HadCRUT4!C1241</f>
        <v>1953.0416666665731</v>
      </c>
      <c r="O1240">
        <f>[2]HadCRUT4!D1241</f>
        <v>6.5000000000000002E-2</v>
      </c>
      <c r="V1240">
        <f t="shared" si="340"/>
        <v>-46.958333333426935</v>
      </c>
      <c r="W1240">
        <f t="shared" si="341"/>
        <v>-31.285</v>
      </c>
      <c r="X1240">
        <f t="shared" si="342"/>
        <v>-31.220000000000002</v>
      </c>
      <c r="Y1240">
        <f t="shared" si="344"/>
        <v>-31.27853846153846</v>
      </c>
      <c r="Z1240">
        <f t="shared" si="345"/>
        <v>-31.207076923076919</v>
      </c>
      <c r="BB1240">
        <f t="shared" si="347"/>
        <v>1956.2916666665737</v>
      </c>
      <c r="BC1240">
        <v>195604</v>
      </c>
      <c r="BD1240">
        <v>-2.5499999999999998</v>
      </c>
      <c r="BE1240">
        <f t="shared" si="346"/>
        <v>-0.85</v>
      </c>
    </row>
    <row r="1241" spans="1:57">
      <c r="A1241">
        <f t="shared" si="348"/>
        <v>1959</v>
      </c>
      <c r="B1241" t="s">
        <v>1</v>
      </c>
      <c r="C1241">
        <f t="shared" si="343"/>
        <v>1959.1249999999063</v>
      </c>
      <c r="D1241">
        <f>'NOAA-AMO-Raw'!C$104</f>
        <v>0.115</v>
      </c>
      <c r="K1241">
        <f t="shared" si="339"/>
        <v>0</v>
      </c>
      <c r="N1241">
        <f>[2]HadCRUT4!C1242</f>
        <v>1953.1249999999063</v>
      </c>
      <c r="O1241">
        <f>[2]HadCRUT4!D1242</f>
        <v>0.14299999999999999</v>
      </c>
      <c r="V1241">
        <f t="shared" si="340"/>
        <v>-46.875000000093678</v>
      </c>
      <c r="W1241">
        <f t="shared" si="341"/>
        <v>-31.207000000000001</v>
      </c>
      <c r="X1241">
        <f t="shared" si="342"/>
        <v>-31.064</v>
      </c>
      <c r="Y1241">
        <f t="shared" si="344"/>
        <v>-31.278692307692307</v>
      </c>
      <c r="Z1241">
        <f t="shared" si="345"/>
        <v>-31.207384615384619</v>
      </c>
      <c r="BB1241">
        <f t="shared" si="347"/>
        <v>1956.374999999907</v>
      </c>
      <c r="BC1241">
        <v>195605</v>
      </c>
      <c r="BD1241">
        <v>-1.62</v>
      </c>
      <c r="BE1241">
        <f t="shared" si="346"/>
        <v>-0.54</v>
      </c>
    </row>
    <row r="1242" spans="1:57">
      <c r="A1242">
        <f t="shared" si="348"/>
        <v>1959</v>
      </c>
      <c r="B1242" t="s">
        <v>2</v>
      </c>
      <c r="C1242">
        <f t="shared" si="343"/>
        <v>1959.2083333332396</v>
      </c>
      <c r="D1242">
        <f>'NOAA-AMO-Raw'!D$104</f>
        <v>-2.5999999999999999E-2</v>
      </c>
      <c r="K1242">
        <f t="shared" si="339"/>
        <v>0</v>
      </c>
      <c r="N1242">
        <f>[2]HadCRUT4!C1243</f>
        <v>1953.2083333332396</v>
      </c>
      <c r="O1242">
        <f>[2]HadCRUT4!D1243</f>
        <v>0.127</v>
      </c>
      <c r="V1242">
        <f t="shared" si="340"/>
        <v>-46.79166666676042</v>
      </c>
      <c r="W1242">
        <f t="shared" si="341"/>
        <v>-31.223000000000003</v>
      </c>
      <c r="X1242">
        <f t="shared" si="342"/>
        <v>-31.096</v>
      </c>
      <c r="Y1242">
        <f t="shared" si="344"/>
        <v>-31.280000000000005</v>
      </c>
      <c r="Z1242">
        <f t="shared" si="345"/>
        <v>-31.21</v>
      </c>
      <c r="BB1242">
        <f t="shared" si="347"/>
        <v>1956.4583333332403</v>
      </c>
      <c r="BC1242">
        <v>195606</v>
      </c>
      <c r="BD1242">
        <v>-1.98</v>
      </c>
      <c r="BE1242">
        <f t="shared" si="346"/>
        <v>-0.66</v>
      </c>
    </row>
    <row r="1243" spans="1:57">
      <c r="A1243">
        <f t="shared" si="348"/>
        <v>1959</v>
      </c>
      <c r="B1243" t="s">
        <v>3</v>
      </c>
      <c r="C1243">
        <f t="shared" si="343"/>
        <v>1959.2916666665728</v>
      </c>
      <c r="D1243">
        <f>'NOAA-AMO-Raw'!E$104</f>
        <v>-3.0000000000000001E-3</v>
      </c>
      <c r="K1243">
        <f t="shared" si="339"/>
        <v>0</v>
      </c>
      <c r="N1243">
        <f>[2]HadCRUT4!C1244</f>
        <v>1953.2916666665728</v>
      </c>
      <c r="O1243">
        <f>[2]HadCRUT4!D1244</f>
        <v>0.19600000000000001</v>
      </c>
      <c r="V1243">
        <f t="shared" si="340"/>
        <v>-46.708333333427163</v>
      </c>
      <c r="W1243">
        <f t="shared" si="341"/>
        <v>-31.154</v>
      </c>
      <c r="X1243">
        <f t="shared" si="342"/>
        <v>-30.958000000000002</v>
      </c>
      <c r="Y1243">
        <f t="shared" si="344"/>
        <v>-31.281846153846153</v>
      </c>
      <c r="Z1243">
        <f t="shared" si="345"/>
        <v>-31.213692307692309</v>
      </c>
      <c r="BB1243">
        <f t="shared" si="347"/>
        <v>1956.5416666665735</v>
      </c>
      <c r="BC1243">
        <v>195607</v>
      </c>
      <c r="BD1243">
        <v>-1.48</v>
      </c>
      <c r="BE1243">
        <f t="shared" si="346"/>
        <v>-0.49333333333333335</v>
      </c>
    </row>
    <row r="1244" spans="1:57">
      <c r="A1244">
        <f t="shared" si="348"/>
        <v>1959</v>
      </c>
      <c r="B1244" t="s">
        <v>4</v>
      </c>
      <c r="C1244">
        <f t="shared" si="343"/>
        <v>1959.3749999999061</v>
      </c>
      <c r="D1244">
        <f>'NOAA-AMO-Raw'!F$104</f>
        <v>8.0000000000000002E-3</v>
      </c>
      <c r="K1244">
        <f t="shared" si="339"/>
        <v>0</v>
      </c>
      <c r="N1244">
        <f>[2]HadCRUT4!C1245</f>
        <v>1953.3749999999061</v>
      </c>
      <c r="O1244">
        <f>[2]HadCRUT4!D1245</f>
        <v>0.14000000000000001</v>
      </c>
      <c r="V1244">
        <f t="shared" si="340"/>
        <v>-46.625000000093905</v>
      </c>
      <c r="W1244">
        <f t="shared" si="341"/>
        <v>-31.21</v>
      </c>
      <c r="X1244">
        <f t="shared" si="342"/>
        <v>-31.07</v>
      </c>
      <c r="Y1244">
        <f t="shared" si="344"/>
        <v>-31.286769230769231</v>
      </c>
      <c r="Z1244">
        <f t="shared" si="345"/>
        <v>-31.22353846153846</v>
      </c>
      <c r="BB1244">
        <f t="shared" si="347"/>
        <v>1956.6249999999068</v>
      </c>
      <c r="BC1244">
        <v>195608</v>
      </c>
      <c r="BD1244">
        <v>-1</v>
      </c>
      <c r="BE1244">
        <f t="shared" si="346"/>
        <v>-0.33333333333333331</v>
      </c>
    </row>
    <row r="1245" spans="1:57">
      <c r="A1245">
        <f t="shared" si="348"/>
        <v>1959</v>
      </c>
      <c r="B1245" t="s">
        <v>5</v>
      </c>
      <c r="C1245">
        <f t="shared" si="343"/>
        <v>1959.4583333332394</v>
      </c>
      <c r="D1245">
        <f>'NOAA-AMO-Raw'!G$104</f>
        <v>-5.8000000000000003E-2</v>
      </c>
      <c r="K1245">
        <f t="shared" si="339"/>
        <v>0</v>
      </c>
      <c r="N1245">
        <f>[2]HadCRUT4!C1246</f>
        <v>1953.4583333332394</v>
      </c>
      <c r="O1245">
        <f>[2]HadCRUT4!D1246</f>
        <v>0.16600000000000001</v>
      </c>
      <c r="V1245">
        <f t="shared" si="340"/>
        <v>-46.541666666760648</v>
      </c>
      <c r="W1245">
        <f t="shared" si="341"/>
        <v>-31.184000000000001</v>
      </c>
      <c r="X1245">
        <f t="shared" si="342"/>
        <v>-31.018000000000001</v>
      </c>
      <c r="Y1245">
        <f t="shared" si="344"/>
        <v>-31.265461538461544</v>
      </c>
      <c r="Z1245">
        <f t="shared" si="345"/>
        <v>-31.180923076923079</v>
      </c>
      <c r="BB1245">
        <f t="shared" si="347"/>
        <v>1956.70833333324</v>
      </c>
      <c r="BC1245">
        <v>195609</v>
      </c>
      <c r="BD1245">
        <v>-0.28000000000000003</v>
      </c>
      <c r="BE1245">
        <f t="shared" si="346"/>
        <v>-9.3333333333333338E-2</v>
      </c>
    </row>
    <row r="1246" spans="1:57">
      <c r="A1246">
        <f t="shared" si="348"/>
        <v>1959</v>
      </c>
      <c r="B1246" t="s">
        <v>6</v>
      </c>
      <c r="C1246">
        <f t="shared" si="343"/>
        <v>1959.5416666665726</v>
      </c>
      <c r="D1246">
        <f>'NOAA-AMO-Raw'!H$104</f>
        <v>-3.1E-2</v>
      </c>
      <c r="K1246">
        <f t="shared" ref="K1246:K1309" si="349">K1245</f>
        <v>0</v>
      </c>
      <c r="N1246">
        <f>[2]HadCRUT4!C1247</f>
        <v>1953.5416666665726</v>
      </c>
      <c r="O1246">
        <f>[2]HadCRUT4!D1247</f>
        <v>5.0999999999999997E-2</v>
      </c>
      <c r="V1246">
        <f t="shared" si="340"/>
        <v>-46.45833333342739</v>
      </c>
      <c r="W1246">
        <f t="shared" si="341"/>
        <v>-31.299000000000003</v>
      </c>
      <c r="X1246">
        <f t="shared" si="342"/>
        <v>-31.248000000000001</v>
      </c>
      <c r="Y1246">
        <f t="shared" si="344"/>
        <v>-31.279</v>
      </c>
      <c r="Z1246">
        <f t="shared" si="345"/>
        <v>-31.208000000000002</v>
      </c>
      <c r="BB1246">
        <f t="shared" si="347"/>
        <v>1956.7916666665733</v>
      </c>
      <c r="BC1246">
        <v>195610</v>
      </c>
      <c r="BD1246">
        <v>-1.66</v>
      </c>
      <c r="BE1246">
        <f t="shared" si="346"/>
        <v>-0.55333333333333334</v>
      </c>
    </row>
    <row r="1247" spans="1:57">
      <c r="A1247">
        <f t="shared" si="348"/>
        <v>1959</v>
      </c>
      <c r="B1247" t="s">
        <v>7</v>
      </c>
      <c r="C1247">
        <f t="shared" si="343"/>
        <v>1959.6249999999059</v>
      </c>
      <c r="D1247">
        <f>'NOAA-AMO-Raw'!I$104</f>
        <v>1.2999999999999999E-2</v>
      </c>
      <c r="K1247">
        <f t="shared" si="349"/>
        <v>0</v>
      </c>
      <c r="N1247">
        <f>[2]HadCRUT4!C1248</f>
        <v>1953.6249999999059</v>
      </c>
      <c r="O1247">
        <f>[2]HadCRUT4!D1248</f>
        <v>9.7000000000000003E-2</v>
      </c>
      <c r="V1247">
        <f t="shared" si="340"/>
        <v>-46.375000000094133</v>
      </c>
      <c r="W1247">
        <f t="shared" si="341"/>
        <v>-31.253</v>
      </c>
      <c r="X1247">
        <f t="shared" si="342"/>
        <v>-31.156000000000002</v>
      </c>
      <c r="Y1247">
        <f t="shared" si="344"/>
        <v>-31.290461538461543</v>
      </c>
      <c r="Z1247">
        <f t="shared" si="345"/>
        <v>-31.230923076923073</v>
      </c>
      <c r="BB1247">
        <f t="shared" si="347"/>
        <v>1956.8749999999065</v>
      </c>
      <c r="BC1247">
        <v>195611</v>
      </c>
      <c r="BD1247">
        <v>-2.44</v>
      </c>
      <c r="BE1247">
        <f t="shared" si="346"/>
        <v>-0.81333333333333335</v>
      </c>
    </row>
    <row r="1248" spans="1:57">
      <c r="A1248">
        <f t="shared" si="348"/>
        <v>1959</v>
      </c>
      <c r="B1248" t="s">
        <v>8</v>
      </c>
      <c r="C1248">
        <f t="shared" si="343"/>
        <v>1959.7083333332391</v>
      </c>
      <c r="D1248">
        <f>'NOAA-AMO-Raw'!J$104</f>
        <v>0.126</v>
      </c>
      <c r="K1248">
        <f t="shared" si="349"/>
        <v>0</v>
      </c>
      <c r="N1248">
        <f>[2]HadCRUT4!C1249</f>
        <v>1953.7083333332391</v>
      </c>
      <c r="O1248">
        <f>[2]HadCRUT4!D1249</f>
        <v>7.6999999999999999E-2</v>
      </c>
      <c r="V1248">
        <f t="shared" si="340"/>
        <v>-46.291666666760875</v>
      </c>
      <c r="W1248">
        <f t="shared" si="341"/>
        <v>-31.273</v>
      </c>
      <c r="X1248">
        <f t="shared" si="342"/>
        <v>-31.196000000000002</v>
      </c>
      <c r="Y1248">
        <f t="shared" si="344"/>
        <v>-31.313153846153849</v>
      </c>
      <c r="Z1248">
        <f t="shared" si="345"/>
        <v>-31.276307692307689</v>
      </c>
      <c r="BB1248">
        <f t="shared" si="347"/>
        <v>1956.9583333332398</v>
      </c>
      <c r="BC1248">
        <v>195612</v>
      </c>
      <c r="BD1248">
        <v>-1.27</v>
      </c>
      <c r="BE1248">
        <f t="shared" si="346"/>
        <v>-0.42333333333333334</v>
      </c>
    </row>
    <row r="1249" spans="1:57">
      <c r="A1249">
        <f t="shared" si="348"/>
        <v>1959</v>
      </c>
      <c r="B1249" t="s">
        <v>9</v>
      </c>
      <c r="C1249">
        <f t="shared" si="343"/>
        <v>1959.7916666665724</v>
      </c>
      <c r="D1249">
        <f>'NOAA-AMO-Raw'!K$104</f>
        <v>0.113</v>
      </c>
      <c r="K1249">
        <f t="shared" si="349"/>
        <v>0</v>
      </c>
      <c r="N1249">
        <f>[2]HadCRUT4!C1250</f>
        <v>1953.7916666665724</v>
      </c>
      <c r="O1249">
        <f>[2]HadCRUT4!D1250</f>
        <v>7.4999999999999997E-2</v>
      </c>
      <c r="V1249">
        <f t="shared" si="340"/>
        <v>-46.208333333427618</v>
      </c>
      <c r="W1249">
        <f t="shared" si="341"/>
        <v>-31.275000000000002</v>
      </c>
      <c r="X1249">
        <f t="shared" si="342"/>
        <v>-31.200000000000003</v>
      </c>
      <c r="Y1249">
        <f t="shared" si="344"/>
        <v>-31.33415384615385</v>
      </c>
      <c r="Z1249">
        <f t="shared" si="345"/>
        <v>-31.318307692307691</v>
      </c>
      <c r="BB1249">
        <f t="shared" si="347"/>
        <v>1957.0416666665731</v>
      </c>
      <c r="BC1249">
        <v>195701</v>
      </c>
      <c r="BD1249">
        <v>-1.31</v>
      </c>
      <c r="BE1249">
        <f t="shared" si="346"/>
        <v>-0.4366666666666667</v>
      </c>
    </row>
    <row r="1250" spans="1:57">
      <c r="A1250">
        <f t="shared" si="348"/>
        <v>1959</v>
      </c>
      <c r="B1250" t="s">
        <v>10</v>
      </c>
      <c r="C1250">
        <f t="shared" si="343"/>
        <v>1959.8749999999056</v>
      </c>
      <c r="D1250">
        <f>'NOAA-AMO-Raw'!L$104</f>
        <v>5.1999999999999998E-2</v>
      </c>
      <c r="K1250">
        <f t="shared" si="349"/>
        <v>0</v>
      </c>
      <c r="N1250">
        <f>[2]HadCRUT4!C1251</f>
        <v>1953.8749999999056</v>
      </c>
      <c r="O1250">
        <f>[2]HadCRUT4!D1251</f>
        <v>-7.0000000000000007E-2</v>
      </c>
      <c r="V1250">
        <f t="shared" si="340"/>
        <v>-46.12500000009436</v>
      </c>
      <c r="W1250">
        <f t="shared" si="341"/>
        <v>-31.42</v>
      </c>
      <c r="X1250">
        <f t="shared" si="342"/>
        <v>-31.490000000000002</v>
      </c>
      <c r="Y1250">
        <f t="shared" si="344"/>
        <v>-31.365076923076927</v>
      </c>
      <c r="Z1250">
        <f t="shared" si="345"/>
        <v>-31.380153846153846</v>
      </c>
      <c r="BB1250">
        <f t="shared" si="347"/>
        <v>1957.1249999999063</v>
      </c>
      <c r="BC1250">
        <v>195702</v>
      </c>
      <c r="BD1250">
        <v>-1.57</v>
      </c>
      <c r="BE1250">
        <f t="shared" si="346"/>
        <v>-0.52333333333333332</v>
      </c>
    </row>
    <row r="1251" spans="1:57">
      <c r="A1251">
        <f t="shared" si="348"/>
        <v>1959</v>
      </c>
      <c r="B1251" t="s">
        <v>11</v>
      </c>
      <c r="C1251">
        <f t="shared" si="343"/>
        <v>1959.9583333332389</v>
      </c>
      <c r="D1251">
        <f>'NOAA-AMO-Raw'!M$104</f>
        <v>0.11</v>
      </c>
      <c r="K1251">
        <f t="shared" si="349"/>
        <v>0</v>
      </c>
      <c r="N1251">
        <f>[2]HadCRUT4!C1252</f>
        <v>1953.9583333332389</v>
      </c>
      <c r="O1251">
        <f>[2]HadCRUT4!D1252</f>
        <v>9.0999999999999998E-2</v>
      </c>
      <c r="V1251">
        <f t="shared" si="340"/>
        <v>-46.041666666761103</v>
      </c>
      <c r="W1251">
        <f t="shared" si="341"/>
        <v>-31.259</v>
      </c>
      <c r="X1251">
        <f t="shared" si="342"/>
        <v>-31.168000000000003</v>
      </c>
      <c r="Y1251">
        <f t="shared" si="344"/>
        <v>-31.385769230769231</v>
      </c>
      <c r="Z1251">
        <f t="shared" si="345"/>
        <v>-31.421538461538464</v>
      </c>
      <c r="BB1251">
        <f t="shared" si="347"/>
        <v>1957.2083333332396</v>
      </c>
      <c r="BC1251">
        <v>195703</v>
      </c>
      <c r="BD1251">
        <v>-0.83</v>
      </c>
      <c r="BE1251">
        <f t="shared" si="346"/>
        <v>-0.27666666666666667</v>
      </c>
    </row>
    <row r="1252" spans="1:57">
      <c r="A1252">
        <f t="shared" si="348"/>
        <v>1960</v>
      </c>
      <c r="B1252" t="s">
        <v>0</v>
      </c>
      <c r="C1252">
        <f t="shared" si="343"/>
        <v>1960.0416666665722</v>
      </c>
      <c r="D1252">
        <f>'NOAA-AMO-Raw'!B$105</f>
        <v>0.17699999999999999</v>
      </c>
      <c r="K1252">
        <f t="shared" si="349"/>
        <v>0</v>
      </c>
      <c r="N1252">
        <f>[2]HadCRUT4!C1253</f>
        <v>1954.0416666665722</v>
      </c>
      <c r="O1252">
        <f>[2]HadCRUT4!D1253</f>
        <v>-0.23499999999999999</v>
      </c>
      <c r="V1252">
        <f t="shared" si="340"/>
        <v>-45.958333333427845</v>
      </c>
      <c r="W1252">
        <f t="shared" si="341"/>
        <v>-31.585000000000001</v>
      </c>
      <c r="X1252">
        <f t="shared" si="342"/>
        <v>-31.82</v>
      </c>
      <c r="Y1252">
        <f t="shared" si="344"/>
        <v>-31.413769230769226</v>
      </c>
      <c r="Z1252">
        <f t="shared" si="345"/>
        <v>-31.477538461538465</v>
      </c>
      <c r="BB1252">
        <f t="shared" si="347"/>
        <v>1957.2916666665728</v>
      </c>
      <c r="BC1252">
        <v>195704</v>
      </c>
      <c r="BD1252">
        <v>-0.81</v>
      </c>
      <c r="BE1252">
        <f t="shared" si="346"/>
        <v>-0.27</v>
      </c>
    </row>
    <row r="1253" spans="1:57">
      <c r="A1253">
        <f t="shared" si="348"/>
        <v>1960</v>
      </c>
      <c r="B1253" t="s">
        <v>1</v>
      </c>
      <c r="C1253">
        <f t="shared" si="343"/>
        <v>1960.1249999999054</v>
      </c>
      <c r="D1253">
        <f>'NOAA-AMO-Raw'!C$105</f>
        <v>0.217</v>
      </c>
      <c r="K1253">
        <f t="shared" si="349"/>
        <v>0</v>
      </c>
      <c r="N1253">
        <f>[2]HadCRUT4!C1254</f>
        <v>1954.1249999999054</v>
      </c>
      <c r="O1253">
        <f>[2]HadCRUT4!D1254</f>
        <v>-8.4000000000000005E-2</v>
      </c>
      <c r="V1253">
        <f t="shared" si="340"/>
        <v>-45.875000000094587</v>
      </c>
      <c r="W1253">
        <f t="shared" si="341"/>
        <v>-31.434000000000001</v>
      </c>
      <c r="X1253">
        <f t="shared" si="342"/>
        <v>-31.518000000000001</v>
      </c>
      <c r="Y1253">
        <f t="shared" si="344"/>
        <v>-31.424769230769229</v>
      </c>
      <c r="Z1253">
        <f t="shared" si="345"/>
        <v>-31.49953846153846</v>
      </c>
      <c r="BB1253">
        <f t="shared" si="347"/>
        <v>1957.3749999999061</v>
      </c>
      <c r="BC1253">
        <v>195705</v>
      </c>
      <c r="BD1253">
        <v>-0.02</v>
      </c>
      <c r="BE1253">
        <f t="shared" si="346"/>
        <v>-6.6666666666666671E-3</v>
      </c>
    </row>
    <row r="1254" spans="1:57">
      <c r="A1254">
        <f t="shared" si="348"/>
        <v>1960</v>
      </c>
      <c r="B1254" t="s">
        <v>2</v>
      </c>
      <c r="C1254">
        <f t="shared" si="343"/>
        <v>1960.2083333332387</v>
      </c>
      <c r="D1254">
        <f>'NOAA-AMO-Raw'!D$105</f>
        <v>8.8999999999999996E-2</v>
      </c>
      <c r="K1254">
        <f t="shared" si="349"/>
        <v>0</v>
      </c>
      <c r="N1254">
        <f>[2]HadCRUT4!C1255</f>
        <v>1954.2083333332387</v>
      </c>
      <c r="O1254">
        <f>[2]HadCRUT4!D1255</f>
        <v>-0.152</v>
      </c>
      <c r="V1254">
        <f t="shared" si="340"/>
        <v>-45.79166666676133</v>
      </c>
      <c r="W1254">
        <f t="shared" si="341"/>
        <v>-31.502000000000002</v>
      </c>
      <c r="X1254">
        <f t="shared" si="342"/>
        <v>-31.654</v>
      </c>
      <c r="Y1254">
        <f t="shared" si="344"/>
        <v>-31.438846153846153</v>
      </c>
      <c r="Z1254">
        <f t="shared" si="345"/>
        <v>-31.527692307692305</v>
      </c>
      <c r="BB1254">
        <f t="shared" si="347"/>
        <v>1957.4583333332394</v>
      </c>
      <c r="BC1254">
        <v>195706</v>
      </c>
      <c r="BD1254">
        <v>1.53</v>
      </c>
      <c r="BE1254">
        <f t="shared" si="346"/>
        <v>0.51</v>
      </c>
    </row>
    <row r="1255" spans="1:57">
      <c r="A1255">
        <f t="shared" si="348"/>
        <v>1960</v>
      </c>
      <c r="B1255" t="s">
        <v>3</v>
      </c>
      <c r="C1255">
        <f t="shared" si="343"/>
        <v>1960.2916666665719</v>
      </c>
      <c r="D1255">
        <f>'NOAA-AMO-Raw'!E$105</f>
        <v>9.8000000000000004E-2</v>
      </c>
      <c r="K1255">
        <f t="shared" si="349"/>
        <v>0</v>
      </c>
      <c r="N1255">
        <f>[2]HadCRUT4!C1256</f>
        <v>1954.2916666665719</v>
      </c>
      <c r="O1255">
        <f>[2]HadCRUT4!D1256</f>
        <v>-0.14599999999999999</v>
      </c>
      <c r="V1255">
        <f t="shared" si="340"/>
        <v>-45.708333333428072</v>
      </c>
      <c r="W1255">
        <f t="shared" si="341"/>
        <v>-31.496000000000002</v>
      </c>
      <c r="X1255">
        <f t="shared" si="342"/>
        <v>-31.642000000000003</v>
      </c>
      <c r="Y1255">
        <f t="shared" si="344"/>
        <v>-31.447307692307692</v>
      </c>
      <c r="Z1255">
        <f t="shared" si="345"/>
        <v>-31.54461538461538</v>
      </c>
      <c r="BB1255">
        <f t="shared" si="347"/>
        <v>1957.5416666665726</v>
      </c>
      <c r="BC1255">
        <v>195707</v>
      </c>
      <c r="BD1255">
        <v>0.59</v>
      </c>
      <c r="BE1255">
        <f t="shared" si="346"/>
        <v>0.19666666666666666</v>
      </c>
    </row>
    <row r="1256" spans="1:57">
      <c r="A1256">
        <f t="shared" si="348"/>
        <v>1960</v>
      </c>
      <c r="B1256" t="s">
        <v>4</v>
      </c>
      <c r="C1256">
        <f t="shared" si="343"/>
        <v>1960.3749999999052</v>
      </c>
      <c r="D1256">
        <f>'NOAA-AMO-Raw'!F$105</f>
        <v>0.30299999999999999</v>
      </c>
      <c r="K1256">
        <f t="shared" si="349"/>
        <v>0</v>
      </c>
      <c r="N1256">
        <f>[2]HadCRUT4!C1257</f>
        <v>1954.3749999999052</v>
      </c>
      <c r="O1256">
        <f>[2]HadCRUT4!D1257</f>
        <v>-0.20599999999999999</v>
      </c>
      <c r="V1256">
        <f t="shared" si="340"/>
        <v>-45.625000000094815</v>
      </c>
      <c r="W1256">
        <f t="shared" si="341"/>
        <v>-31.556000000000001</v>
      </c>
      <c r="X1256">
        <f t="shared" si="342"/>
        <v>-31.762</v>
      </c>
      <c r="Y1256">
        <f t="shared" si="344"/>
        <v>-31.451307692307694</v>
      </c>
      <c r="Z1256">
        <f t="shared" si="345"/>
        <v>-31.552615384615383</v>
      </c>
      <c r="BB1256">
        <f t="shared" si="347"/>
        <v>1957.6249999999059</v>
      </c>
      <c r="BC1256">
        <v>195708</v>
      </c>
      <c r="BD1256">
        <v>0.34</v>
      </c>
      <c r="BE1256">
        <f t="shared" si="346"/>
        <v>0.11333333333333334</v>
      </c>
    </row>
    <row r="1257" spans="1:57">
      <c r="A1257">
        <f t="shared" si="348"/>
        <v>1960</v>
      </c>
      <c r="B1257" t="s">
        <v>5</v>
      </c>
      <c r="C1257">
        <f t="shared" si="343"/>
        <v>1960.4583333332384</v>
      </c>
      <c r="D1257">
        <f>'NOAA-AMO-Raw'!G$105</f>
        <v>0.32</v>
      </c>
      <c r="K1257">
        <f t="shared" si="349"/>
        <v>0</v>
      </c>
      <c r="N1257">
        <f>[2]HadCRUT4!C1258</f>
        <v>1954.4583333332384</v>
      </c>
      <c r="O1257">
        <f>[2]HadCRUT4!D1258</f>
        <v>-0.129</v>
      </c>
      <c r="V1257">
        <f t="shared" si="340"/>
        <v>-45.541666666761557</v>
      </c>
      <c r="W1257">
        <f t="shared" si="341"/>
        <v>-31.479000000000003</v>
      </c>
      <c r="X1257">
        <f t="shared" si="342"/>
        <v>-31.608000000000001</v>
      </c>
      <c r="Y1257">
        <f t="shared" si="344"/>
        <v>-31.46376923076923</v>
      </c>
      <c r="Z1257">
        <f t="shared" si="345"/>
        <v>-31.57753846153846</v>
      </c>
      <c r="BB1257">
        <f t="shared" si="347"/>
        <v>1957.7083333332391</v>
      </c>
      <c r="BC1257">
        <v>195709</v>
      </c>
      <c r="BD1257">
        <v>1.84</v>
      </c>
      <c r="BE1257">
        <f t="shared" si="346"/>
        <v>0.6133333333333334</v>
      </c>
    </row>
    <row r="1258" spans="1:57">
      <c r="A1258">
        <f t="shared" si="348"/>
        <v>1960</v>
      </c>
      <c r="B1258" t="s">
        <v>6</v>
      </c>
      <c r="C1258">
        <f t="shared" si="343"/>
        <v>1960.5416666665717</v>
      </c>
      <c r="D1258">
        <f>'NOAA-AMO-Raw'!H$105</f>
        <v>0.27100000000000002</v>
      </c>
      <c r="K1258">
        <f t="shared" si="349"/>
        <v>0</v>
      </c>
      <c r="N1258">
        <f>[2]HadCRUT4!C1259</f>
        <v>1954.5416666665717</v>
      </c>
      <c r="O1258">
        <f>[2]HadCRUT4!D1259</f>
        <v>-0.19800000000000001</v>
      </c>
      <c r="V1258">
        <f t="shared" si="340"/>
        <v>-45.4583333334283</v>
      </c>
      <c r="W1258">
        <f t="shared" si="341"/>
        <v>-31.548000000000002</v>
      </c>
      <c r="X1258">
        <f t="shared" si="342"/>
        <v>-31.746000000000002</v>
      </c>
      <c r="Y1258">
        <f t="shared" si="344"/>
        <v>-31.461000000000006</v>
      </c>
      <c r="Z1258">
        <f t="shared" si="345"/>
        <v>-31.572000000000006</v>
      </c>
      <c r="BB1258">
        <f t="shared" si="347"/>
        <v>1957.7916666665724</v>
      </c>
      <c r="BC1258">
        <v>195710</v>
      </c>
      <c r="BD1258">
        <v>1.72</v>
      </c>
      <c r="BE1258">
        <f t="shared" si="346"/>
        <v>0.57333333333333336</v>
      </c>
    </row>
    <row r="1259" spans="1:57">
      <c r="A1259">
        <f t="shared" si="348"/>
        <v>1960</v>
      </c>
      <c r="B1259" t="s">
        <v>7</v>
      </c>
      <c r="C1259">
        <f t="shared" si="343"/>
        <v>1960.624999999905</v>
      </c>
      <c r="D1259">
        <f>'NOAA-AMO-Raw'!I$105</f>
        <v>0.33600000000000002</v>
      </c>
      <c r="K1259">
        <f t="shared" si="349"/>
        <v>0</v>
      </c>
      <c r="N1259">
        <f>[2]HadCRUT4!C1260</f>
        <v>1954.624999999905</v>
      </c>
      <c r="O1259">
        <f>[2]HadCRUT4!D1260</f>
        <v>-9.1999999999999998E-2</v>
      </c>
      <c r="V1259">
        <f t="shared" si="340"/>
        <v>-45.375000000095042</v>
      </c>
      <c r="W1259">
        <f t="shared" si="341"/>
        <v>-31.442</v>
      </c>
      <c r="X1259">
        <f t="shared" si="342"/>
        <v>-31.534000000000002</v>
      </c>
      <c r="Y1259">
        <f t="shared" si="344"/>
        <v>-31.45569230769231</v>
      </c>
      <c r="Z1259">
        <f t="shared" si="345"/>
        <v>-31.561384615384618</v>
      </c>
      <c r="BB1259">
        <f t="shared" si="347"/>
        <v>1957.8749999999056</v>
      </c>
      <c r="BC1259">
        <v>195711</v>
      </c>
      <c r="BD1259">
        <v>1.54</v>
      </c>
      <c r="BE1259">
        <f t="shared" si="346"/>
        <v>0.51333333333333331</v>
      </c>
    </row>
    <row r="1260" spans="1:57">
      <c r="A1260">
        <f t="shared" si="348"/>
        <v>1960</v>
      </c>
      <c r="B1260" t="s">
        <v>8</v>
      </c>
      <c r="C1260">
        <f t="shared" si="343"/>
        <v>1960.7083333332382</v>
      </c>
      <c r="D1260">
        <f>'NOAA-AMO-Raw'!J$105</f>
        <v>0.21199999999999999</v>
      </c>
      <c r="K1260">
        <f t="shared" si="349"/>
        <v>0</v>
      </c>
      <c r="N1260">
        <f>[2]HadCRUT4!C1261</f>
        <v>1954.7083333332382</v>
      </c>
      <c r="O1260">
        <f>[2]HadCRUT4!D1261</f>
        <v>-8.5999999999999993E-2</v>
      </c>
      <c r="V1260">
        <f t="shared" si="340"/>
        <v>-45.291666666761785</v>
      </c>
      <c r="W1260">
        <f t="shared" si="341"/>
        <v>-31.436</v>
      </c>
      <c r="X1260">
        <f t="shared" si="342"/>
        <v>-31.522000000000002</v>
      </c>
      <c r="Y1260">
        <f t="shared" si="344"/>
        <v>-31.480307692307697</v>
      </c>
      <c r="Z1260">
        <f t="shared" si="345"/>
        <v>-31.610615384615389</v>
      </c>
      <c r="BB1260">
        <f t="shared" si="347"/>
        <v>1957.9583333332389</v>
      </c>
      <c r="BC1260">
        <v>195712</v>
      </c>
      <c r="BD1260">
        <v>0.46</v>
      </c>
      <c r="BE1260">
        <f t="shared" si="346"/>
        <v>0.15333333333333335</v>
      </c>
    </row>
    <row r="1261" spans="1:57">
      <c r="A1261">
        <f t="shared" si="348"/>
        <v>1960</v>
      </c>
      <c r="B1261" t="s">
        <v>9</v>
      </c>
      <c r="C1261">
        <f t="shared" si="343"/>
        <v>1960.7916666665715</v>
      </c>
      <c r="D1261">
        <f>'NOAA-AMO-Raw'!K$105</f>
        <v>0.29699999999999999</v>
      </c>
      <c r="K1261">
        <f t="shared" si="349"/>
        <v>0</v>
      </c>
      <c r="N1261">
        <f>[2]HadCRUT4!C1262</f>
        <v>1954.7916666665715</v>
      </c>
      <c r="O1261">
        <f>[2]HadCRUT4!D1262</f>
        <v>-3.3000000000000002E-2</v>
      </c>
      <c r="V1261">
        <f t="shared" si="340"/>
        <v>-45.208333333428527</v>
      </c>
      <c r="W1261">
        <f t="shared" si="341"/>
        <v>-31.383000000000003</v>
      </c>
      <c r="X1261">
        <f t="shared" si="342"/>
        <v>-31.416</v>
      </c>
      <c r="Y1261">
        <f t="shared" si="344"/>
        <v>-31.487461538461545</v>
      </c>
      <c r="Z1261">
        <f t="shared" si="345"/>
        <v>-31.624923076923078</v>
      </c>
      <c r="BB1261">
        <f t="shared" si="347"/>
        <v>1958.0416666665722</v>
      </c>
      <c r="BC1261">
        <v>195801</v>
      </c>
      <c r="BD1261">
        <v>0.83</v>
      </c>
      <c r="BE1261">
        <f t="shared" si="346"/>
        <v>0.27666666666666667</v>
      </c>
    </row>
    <row r="1262" spans="1:57">
      <c r="A1262">
        <f t="shared" si="348"/>
        <v>1960</v>
      </c>
      <c r="B1262" t="s">
        <v>10</v>
      </c>
      <c r="C1262">
        <f t="shared" si="343"/>
        <v>1960.8749999999047</v>
      </c>
      <c r="D1262">
        <f>'NOAA-AMO-Raw'!L$105</f>
        <v>0.251</v>
      </c>
      <c r="K1262">
        <f t="shared" si="349"/>
        <v>0</v>
      </c>
      <c r="N1262">
        <f>[2]HadCRUT4!C1263</f>
        <v>1954.8749999999047</v>
      </c>
      <c r="O1262">
        <f>[2]HadCRUT4!D1263</f>
        <v>2.3E-2</v>
      </c>
      <c r="V1262">
        <f t="shared" si="340"/>
        <v>-45.12500000009527</v>
      </c>
      <c r="W1262">
        <f t="shared" si="341"/>
        <v>-31.327000000000002</v>
      </c>
      <c r="X1262">
        <f t="shared" si="342"/>
        <v>-31.304000000000002</v>
      </c>
      <c r="Y1262">
        <f t="shared" si="344"/>
        <v>-31.494384615384622</v>
      </c>
      <c r="Z1262">
        <f t="shared" si="345"/>
        <v>-31.638769230769235</v>
      </c>
      <c r="BB1262">
        <f t="shared" si="347"/>
        <v>1958.1249999999054</v>
      </c>
      <c r="BC1262">
        <v>195802</v>
      </c>
      <c r="BD1262">
        <v>0.94</v>
      </c>
      <c r="BE1262">
        <f t="shared" si="346"/>
        <v>0.3133333333333333</v>
      </c>
    </row>
    <row r="1263" spans="1:57">
      <c r="A1263">
        <f t="shared" si="348"/>
        <v>1960</v>
      </c>
      <c r="B1263" t="s">
        <v>11</v>
      </c>
      <c r="C1263">
        <f t="shared" si="343"/>
        <v>1960.958333333238</v>
      </c>
      <c r="D1263">
        <f>'NOAA-AMO-Raw'!M$105</f>
        <v>0.13800000000000001</v>
      </c>
      <c r="K1263">
        <f t="shared" si="349"/>
        <v>0</v>
      </c>
      <c r="N1263">
        <f>[2]HadCRUT4!C1264</f>
        <v>1954.958333333238</v>
      </c>
      <c r="O1263">
        <f>[2]HadCRUT4!D1264</f>
        <v>-0.23200000000000001</v>
      </c>
      <c r="V1263">
        <f t="shared" si="340"/>
        <v>-45.041666666762012</v>
      </c>
      <c r="W1263">
        <f t="shared" si="341"/>
        <v>-31.582000000000001</v>
      </c>
      <c r="X1263">
        <f t="shared" si="342"/>
        <v>-31.814</v>
      </c>
      <c r="Y1263">
        <f t="shared" si="344"/>
        <v>-31.491384615384622</v>
      </c>
      <c r="Z1263">
        <f t="shared" si="345"/>
        <v>-31.632769230769235</v>
      </c>
      <c r="BB1263">
        <f t="shared" si="347"/>
        <v>1958.2083333332387</v>
      </c>
      <c r="BC1263">
        <v>195803</v>
      </c>
      <c r="BD1263">
        <v>0.62</v>
      </c>
      <c r="BE1263">
        <f t="shared" si="346"/>
        <v>0.20666666666666667</v>
      </c>
    </row>
    <row r="1264" spans="1:57">
      <c r="A1264">
        <f t="shared" si="348"/>
        <v>1961</v>
      </c>
      <c r="B1264" t="s">
        <v>0</v>
      </c>
      <c r="C1264">
        <f t="shared" si="343"/>
        <v>1961.0416666665712</v>
      </c>
      <c r="D1264">
        <f>'NOAA-AMO-Raw'!B$106</f>
        <v>6.0999999999999999E-2</v>
      </c>
      <c r="K1264">
        <f t="shared" si="349"/>
        <v>0</v>
      </c>
      <c r="N1264">
        <f>[2]HadCRUT4!C1265</f>
        <v>1955.0416666665712</v>
      </c>
      <c r="O1264">
        <f>[2]HadCRUT4!D1265</f>
        <v>0.127</v>
      </c>
      <c r="V1264">
        <f t="shared" si="340"/>
        <v>-44.958333333428754</v>
      </c>
      <c r="W1264">
        <f t="shared" si="341"/>
        <v>-31.223000000000003</v>
      </c>
      <c r="X1264">
        <f t="shared" si="342"/>
        <v>-31.096</v>
      </c>
      <c r="Y1264">
        <f t="shared" si="344"/>
        <v>-31.49669230769231</v>
      </c>
      <c r="Z1264">
        <f t="shared" si="345"/>
        <v>-31.643384615384612</v>
      </c>
      <c r="BB1264">
        <f t="shared" si="347"/>
        <v>1958.2916666665719</v>
      </c>
      <c r="BC1264">
        <v>195804</v>
      </c>
      <c r="BD1264">
        <v>0.56000000000000005</v>
      </c>
      <c r="BE1264">
        <f t="shared" si="346"/>
        <v>0.18666666666666668</v>
      </c>
    </row>
    <row r="1265" spans="1:57">
      <c r="A1265">
        <f t="shared" si="348"/>
        <v>1961</v>
      </c>
      <c r="B1265" t="s">
        <v>1</v>
      </c>
      <c r="C1265">
        <f t="shared" si="343"/>
        <v>1961.1249999999045</v>
      </c>
      <c r="D1265">
        <f>'NOAA-AMO-Raw'!C$106</f>
        <v>8.2000000000000003E-2</v>
      </c>
      <c r="K1265">
        <f t="shared" si="349"/>
        <v>0</v>
      </c>
      <c r="N1265">
        <f>[2]HadCRUT4!C1266</f>
        <v>1955.1249999999045</v>
      </c>
      <c r="O1265">
        <f>[2]HadCRUT4!D1266</f>
        <v>-0.16600000000000001</v>
      </c>
      <c r="V1265">
        <f t="shared" si="340"/>
        <v>-44.875000000095497</v>
      </c>
      <c r="W1265">
        <f t="shared" si="341"/>
        <v>-31.516000000000002</v>
      </c>
      <c r="X1265">
        <f t="shared" si="342"/>
        <v>-31.682000000000002</v>
      </c>
      <c r="Y1265">
        <f t="shared" si="344"/>
        <v>-31.486230769230765</v>
      </c>
      <c r="Z1265">
        <f t="shared" si="345"/>
        <v>-31.622461538461536</v>
      </c>
      <c r="BB1265">
        <f t="shared" si="347"/>
        <v>1958.3749999999052</v>
      </c>
      <c r="BC1265">
        <v>195805</v>
      </c>
      <c r="BD1265">
        <v>1.46</v>
      </c>
      <c r="BE1265">
        <f t="shared" si="346"/>
        <v>0.48666666666666664</v>
      </c>
    </row>
    <row r="1266" spans="1:57">
      <c r="A1266">
        <f t="shared" si="348"/>
        <v>1961</v>
      </c>
      <c r="B1266" t="s">
        <v>2</v>
      </c>
      <c r="C1266">
        <f t="shared" si="343"/>
        <v>1961.2083333332378</v>
      </c>
      <c r="D1266">
        <f>'NOAA-AMO-Raw'!D$106</f>
        <v>0.14899999999999999</v>
      </c>
      <c r="K1266">
        <f t="shared" si="349"/>
        <v>0</v>
      </c>
      <c r="N1266">
        <f>[2]HadCRUT4!C1267</f>
        <v>1955.2083333332378</v>
      </c>
      <c r="O1266">
        <f>[2]HadCRUT4!D1267</f>
        <v>-0.40400000000000003</v>
      </c>
      <c r="V1266">
        <f t="shared" si="340"/>
        <v>-44.791666666762239</v>
      </c>
      <c r="W1266">
        <f t="shared" si="341"/>
        <v>-31.754000000000001</v>
      </c>
      <c r="X1266">
        <f t="shared" si="342"/>
        <v>-32.158000000000001</v>
      </c>
      <c r="Y1266">
        <f t="shared" si="344"/>
        <v>-31.488076923076921</v>
      </c>
      <c r="Z1266">
        <f t="shared" si="345"/>
        <v>-31.626153846153844</v>
      </c>
      <c r="BB1266">
        <f t="shared" si="347"/>
        <v>1958.4583333332384</v>
      </c>
      <c r="BC1266">
        <v>195806</v>
      </c>
      <c r="BD1266">
        <v>1.82</v>
      </c>
      <c r="BE1266">
        <f t="shared" si="346"/>
        <v>0.60666666666666669</v>
      </c>
    </row>
    <row r="1267" spans="1:57">
      <c r="A1267">
        <f t="shared" si="348"/>
        <v>1961</v>
      </c>
      <c r="B1267" t="s">
        <v>3</v>
      </c>
      <c r="C1267">
        <f t="shared" si="343"/>
        <v>1961.291666666571</v>
      </c>
      <c r="D1267">
        <f>'NOAA-AMO-Raw'!E$106</f>
        <v>0.22700000000000001</v>
      </c>
      <c r="K1267">
        <f t="shared" si="349"/>
        <v>0</v>
      </c>
      <c r="N1267">
        <f>[2]HadCRUT4!C1268</f>
        <v>1955.291666666571</v>
      </c>
      <c r="O1267">
        <f>[2]HadCRUT4!D1268</f>
        <v>-0.245</v>
      </c>
      <c r="V1267">
        <f t="shared" si="340"/>
        <v>-44.708333333428982</v>
      </c>
      <c r="W1267">
        <f t="shared" si="341"/>
        <v>-31.595000000000002</v>
      </c>
      <c r="X1267">
        <f t="shared" si="342"/>
        <v>-31.84</v>
      </c>
      <c r="Y1267">
        <f t="shared" si="344"/>
        <v>-31.494153846153843</v>
      </c>
      <c r="Z1267">
        <f t="shared" si="345"/>
        <v>-31.638307692307691</v>
      </c>
      <c r="BB1267">
        <f t="shared" si="347"/>
        <v>1958.5416666665717</v>
      </c>
      <c r="BC1267">
        <v>195807</v>
      </c>
      <c r="BD1267">
        <v>0.61</v>
      </c>
      <c r="BE1267">
        <f t="shared" si="346"/>
        <v>0.20333333333333334</v>
      </c>
    </row>
    <row r="1268" spans="1:57">
      <c r="A1268">
        <f t="shared" si="348"/>
        <v>1961</v>
      </c>
      <c r="B1268" t="s">
        <v>4</v>
      </c>
      <c r="C1268">
        <f t="shared" si="343"/>
        <v>1961.3749999999043</v>
      </c>
      <c r="D1268">
        <f>'NOAA-AMO-Raw'!F$106</f>
        <v>0.19400000000000001</v>
      </c>
      <c r="K1268">
        <f t="shared" si="349"/>
        <v>0</v>
      </c>
      <c r="N1268">
        <f>[2]HadCRUT4!C1269</f>
        <v>1955.3749999999043</v>
      </c>
      <c r="O1268">
        <f>[2]HadCRUT4!D1269</f>
        <v>-0.23599999999999999</v>
      </c>
      <c r="V1268">
        <f t="shared" si="340"/>
        <v>-44.625000000095724</v>
      </c>
      <c r="W1268">
        <f t="shared" si="341"/>
        <v>-31.586000000000002</v>
      </c>
      <c r="X1268">
        <f t="shared" si="342"/>
        <v>-31.822000000000003</v>
      </c>
      <c r="Y1268">
        <f t="shared" si="344"/>
        <v>-31.515846153846155</v>
      </c>
      <c r="Z1268">
        <f t="shared" si="345"/>
        <v>-31.681692307692309</v>
      </c>
      <c r="BB1268">
        <f t="shared" si="347"/>
        <v>1958.624999999905</v>
      </c>
      <c r="BC1268">
        <v>195808</v>
      </c>
      <c r="BD1268">
        <v>1.06</v>
      </c>
      <c r="BE1268">
        <f t="shared" si="346"/>
        <v>0.35333333333333333</v>
      </c>
    </row>
    <row r="1269" spans="1:57">
      <c r="A1269">
        <f t="shared" si="348"/>
        <v>1961</v>
      </c>
      <c r="B1269" t="s">
        <v>5</v>
      </c>
      <c r="C1269">
        <f t="shared" si="343"/>
        <v>1961.4583333332375</v>
      </c>
      <c r="D1269">
        <f>'NOAA-AMO-Raw'!G$106</f>
        <v>3.3000000000000002E-2</v>
      </c>
      <c r="K1269">
        <f t="shared" si="349"/>
        <v>0</v>
      </c>
      <c r="N1269">
        <f>[2]HadCRUT4!C1270</f>
        <v>1955.4583333332375</v>
      </c>
      <c r="O1269">
        <f>[2]HadCRUT4!D1270</f>
        <v>-0.16700000000000001</v>
      </c>
      <c r="V1269">
        <f t="shared" si="340"/>
        <v>-44.541666666762467</v>
      </c>
      <c r="W1269">
        <f t="shared" si="341"/>
        <v>-31.517000000000003</v>
      </c>
      <c r="X1269">
        <f t="shared" si="342"/>
        <v>-31.684000000000001</v>
      </c>
      <c r="Y1269">
        <f t="shared" si="344"/>
        <v>-31.543538461538464</v>
      </c>
      <c r="Z1269">
        <f t="shared" si="345"/>
        <v>-31.737076923076927</v>
      </c>
      <c r="BB1269">
        <f t="shared" si="347"/>
        <v>1958.7083333332382</v>
      </c>
      <c r="BC1269">
        <v>195809</v>
      </c>
      <c r="BD1269">
        <v>0.77</v>
      </c>
      <c r="BE1269">
        <f t="shared" si="346"/>
        <v>0.25666666666666665</v>
      </c>
    </row>
    <row r="1270" spans="1:57">
      <c r="A1270">
        <f t="shared" si="348"/>
        <v>1961</v>
      </c>
      <c r="B1270" t="s">
        <v>6</v>
      </c>
      <c r="C1270">
        <f t="shared" si="343"/>
        <v>1961.5416666665708</v>
      </c>
      <c r="D1270">
        <f>'NOAA-AMO-Raw'!H$106</f>
        <v>-1.7999999999999999E-2</v>
      </c>
      <c r="K1270">
        <f t="shared" si="349"/>
        <v>0</v>
      </c>
      <c r="N1270">
        <f>[2]HadCRUT4!C1271</f>
        <v>1955.5416666665708</v>
      </c>
      <c r="O1270">
        <f>[2]HadCRUT4!D1271</f>
        <v>-0.19800000000000001</v>
      </c>
      <c r="V1270">
        <f t="shared" si="340"/>
        <v>-44.458333333429209</v>
      </c>
      <c r="W1270">
        <f t="shared" si="341"/>
        <v>-31.548000000000002</v>
      </c>
      <c r="X1270">
        <f t="shared" si="342"/>
        <v>-31.746000000000002</v>
      </c>
      <c r="Y1270">
        <f t="shared" si="344"/>
        <v>-31.544538461538465</v>
      </c>
      <c r="Z1270">
        <f t="shared" si="345"/>
        <v>-31.739076923076922</v>
      </c>
      <c r="BB1270">
        <f t="shared" si="347"/>
        <v>1958.7916666665715</v>
      </c>
      <c r="BC1270">
        <v>195810</v>
      </c>
      <c r="BD1270">
        <v>0.28000000000000003</v>
      </c>
      <c r="BE1270">
        <f t="shared" si="346"/>
        <v>9.3333333333333338E-2</v>
      </c>
    </row>
    <row r="1271" spans="1:57">
      <c r="A1271">
        <f t="shared" si="348"/>
        <v>1961</v>
      </c>
      <c r="B1271" t="s">
        <v>7</v>
      </c>
      <c r="C1271">
        <f t="shared" si="343"/>
        <v>1961.624999999904</v>
      </c>
      <c r="D1271">
        <f>'NOAA-AMO-Raw'!I$106</f>
        <v>3.5999999999999997E-2</v>
      </c>
      <c r="K1271">
        <f t="shared" si="349"/>
        <v>0</v>
      </c>
      <c r="N1271">
        <f>[2]HadCRUT4!C1272</f>
        <v>1955.624999999904</v>
      </c>
      <c r="O1271">
        <f>[2]HadCRUT4!D1272</f>
        <v>-6.2E-2</v>
      </c>
      <c r="V1271">
        <f t="shared" si="340"/>
        <v>-44.375000000095952</v>
      </c>
      <c r="W1271">
        <f t="shared" si="341"/>
        <v>-31.412000000000003</v>
      </c>
      <c r="X1271">
        <f t="shared" si="342"/>
        <v>-31.474</v>
      </c>
      <c r="Y1271">
        <f t="shared" si="344"/>
        <v>-31.581153846153857</v>
      </c>
      <c r="Z1271">
        <f t="shared" si="345"/>
        <v>-31.812307692307691</v>
      </c>
      <c r="BB1271">
        <f t="shared" si="347"/>
        <v>1958.8749999999047</v>
      </c>
      <c r="BC1271">
        <v>195811</v>
      </c>
      <c r="BD1271">
        <v>0.28000000000000003</v>
      </c>
      <c r="BE1271">
        <f t="shared" si="346"/>
        <v>9.3333333333333338E-2</v>
      </c>
    </row>
    <row r="1272" spans="1:57">
      <c r="A1272">
        <f t="shared" si="348"/>
        <v>1961</v>
      </c>
      <c r="B1272" t="s">
        <v>8</v>
      </c>
      <c r="C1272">
        <f t="shared" si="343"/>
        <v>1961.7083333332373</v>
      </c>
      <c r="D1272">
        <f>'NOAA-AMO-Raw'!J$106</f>
        <v>3.0000000000000001E-3</v>
      </c>
      <c r="K1272">
        <f t="shared" si="349"/>
        <v>0</v>
      </c>
      <c r="N1272">
        <f>[2]HadCRUT4!C1273</f>
        <v>1955.7083333332373</v>
      </c>
      <c r="O1272">
        <f>[2]HadCRUT4!D1273</f>
        <v>-0.11600000000000001</v>
      </c>
      <c r="V1272">
        <f t="shared" si="340"/>
        <v>-44.291666666762694</v>
      </c>
      <c r="W1272">
        <f t="shared" si="341"/>
        <v>-31.466000000000001</v>
      </c>
      <c r="X1272">
        <f t="shared" si="342"/>
        <v>-31.582000000000001</v>
      </c>
      <c r="Y1272">
        <f t="shared" si="344"/>
        <v>-31.592461538461546</v>
      </c>
      <c r="Z1272">
        <f t="shared" si="345"/>
        <v>-31.834923076923076</v>
      </c>
      <c r="BB1272">
        <f t="shared" si="347"/>
        <v>1958.958333333238</v>
      </c>
      <c r="BC1272">
        <v>195812</v>
      </c>
      <c r="BD1272">
        <v>1.1399999999999999</v>
      </c>
      <c r="BE1272">
        <f t="shared" si="346"/>
        <v>0.37999999999999995</v>
      </c>
    </row>
    <row r="1273" spans="1:57">
      <c r="A1273">
        <f t="shared" si="348"/>
        <v>1961</v>
      </c>
      <c r="B1273" t="s">
        <v>9</v>
      </c>
      <c r="C1273">
        <f t="shared" si="343"/>
        <v>1961.7916666665706</v>
      </c>
      <c r="D1273">
        <f>'NOAA-AMO-Raw'!K$106</f>
        <v>0.03</v>
      </c>
      <c r="K1273">
        <f t="shared" si="349"/>
        <v>0</v>
      </c>
      <c r="N1273">
        <f>[2]HadCRUT4!C1274</f>
        <v>1955.7916666665706</v>
      </c>
      <c r="O1273">
        <f>[2]HadCRUT4!D1274</f>
        <v>-0.16500000000000001</v>
      </c>
      <c r="V1273">
        <f t="shared" si="340"/>
        <v>-44.208333333429437</v>
      </c>
      <c r="W1273">
        <f t="shared" si="341"/>
        <v>-31.515000000000001</v>
      </c>
      <c r="X1273">
        <f t="shared" si="342"/>
        <v>-31.68</v>
      </c>
      <c r="Y1273">
        <f t="shared" si="344"/>
        <v>-31.587076923076928</v>
      </c>
      <c r="Z1273">
        <f t="shared" si="345"/>
        <v>-31.824153846153841</v>
      </c>
      <c r="BB1273">
        <f t="shared" si="347"/>
        <v>1959.0416666665712</v>
      </c>
      <c r="BC1273">
        <v>195901</v>
      </c>
      <c r="BD1273">
        <v>1.04</v>
      </c>
      <c r="BE1273">
        <f t="shared" si="346"/>
        <v>0.34666666666666668</v>
      </c>
    </row>
    <row r="1274" spans="1:57">
      <c r="A1274">
        <f t="shared" si="348"/>
        <v>1961</v>
      </c>
      <c r="B1274" t="s">
        <v>10</v>
      </c>
      <c r="C1274">
        <f t="shared" si="343"/>
        <v>1961.8749999999038</v>
      </c>
      <c r="D1274">
        <f>'NOAA-AMO-Raw'!L$106</f>
        <v>6.8000000000000005E-2</v>
      </c>
      <c r="K1274">
        <f t="shared" si="349"/>
        <v>0</v>
      </c>
      <c r="N1274">
        <f>[2]HadCRUT4!C1275</f>
        <v>1955.8749999999038</v>
      </c>
      <c r="O1274">
        <f>[2]HadCRUT4!D1275</f>
        <v>-0.315</v>
      </c>
      <c r="V1274">
        <f t="shared" si="340"/>
        <v>-44.125000000096179</v>
      </c>
      <c r="W1274">
        <f t="shared" si="341"/>
        <v>-31.665000000000003</v>
      </c>
      <c r="X1274">
        <f t="shared" si="342"/>
        <v>-31.98</v>
      </c>
      <c r="Y1274">
        <f t="shared" si="344"/>
        <v>-31.589846153846164</v>
      </c>
      <c r="Z1274">
        <f t="shared" si="345"/>
        <v>-31.829692307692309</v>
      </c>
      <c r="BB1274">
        <f t="shared" si="347"/>
        <v>1959.1249999999045</v>
      </c>
      <c r="BC1274">
        <v>195902</v>
      </c>
      <c r="BD1274">
        <v>0.35</v>
      </c>
      <c r="BE1274">
        <f t="shared" si="346"/>
        <v>0.11666666666666665</v>
      </c>
    </row>
    <row r="1275" spans="1:57">
      <c r="A1275">
        <f t="shared" si="348"/>
        <v>1961</v>
      </c>
      <c r="B1275" t="s">
        <v>11</v>
      </c>
      <c r="C1275">
        <f t="shared" si="343"/>
        <v>1961.9583333332371</v>
      </c>
      <c r="D1275">
        <f>'NOAA-AMO-Raw'!M$106</f>
        <v>0.214</v>
      </c>
      <c r="K1275">
        <f t="shared" si="349"/>
        <v>0</v>
      </c>
      <c r="N1275">
        <f>[2]HadCRUT4!C1276</f>
        <v>1955.9583333332371</v>
      </c>
      <c r="O1275">
        <f>[2]HadCRUT4!D1276</f>
        <v>-0.33700000000000002</v>
      </c>
      <c r="V1275">
        <f t="shared" si="340"/>
        <v>-44.041666666762922</v>
      </c>
      <c r="W1275">
        <f t="shared" si="341"/>
        <v>-31.687000000000001</v>
      </c>
      <c r="X1275">
        <f t="shared" si="342"/>
        <v>-32.024000000000001</v>
      </c>
      <c r="Y1275">
        <f t="shared" si="344"/>
        <v>-31.589076923076934</v>
      </c>
      <c r="Z1275">
        <f t="shared" si="345"/>
        <v>-31.828153846153846</v>
      </c>
      <c r="BB1275">
        <f t="shared" si="347"/>
        <v>1959.2083333332378</v>
      </c>
      <c r="BC1275">
        <v>195903</v>
      </c>
      <c r="BD1275">
        <v>-0.14000000000000001</v>
      </c>
      <c r="BE1275">
        <f t="shared" si="346"/>
        <v>-4.6666666666666669E-2</v>
      </c>
    </row>
    <row r="1276" spans="1:57">
      <c r="A1276">
        <f t="shared" si="348"/>
        <v>1962</v>
      </c>
      <c r="B1276" t="s">
        <v>0</v>
      </c>
      <c r="C1276">
        <f t="shared" si="343"/>
        <v>1962.0416666665703</v>
      </c>
      <c r="D1276">
        <f>'NOAA-AMO-Raw'!B$107</f>
        <v>0.14899999999999999</v>
      </c>
      <c r="K1276">
        <f t="shared" si="349"/>
        <v>0</v>
      </c>
      <c r="N1276">
        <f>[2]HadCRUT4!C1277</f>
        <v>1956.0416666665703</v>
      </c>
      <c r="O1276">
        <f>[2]HadCRUT4!D1277</f>
        <v>-0.245</v>
      </c>
      <c r="V1276">
        <f t="shared" si="340"/>
        <v>-43.958333333429664</v>
      </c>
      <c r="W1276">
        <f t="shared" si="341"/>
        <v>-31.595000000000002</v>
      </c>
      <c r="X1276">
        <f t="shared" si="342"/>
        <v>-31.84</v>
      </c>
      <c r="Y1276">
        <f t="shared" si="344"/>
        <v>-31.592384615384621</v>
      </c>
      <c r="Z1276">
        <f t="shared" si="345"/>
        <v>-31.834769230769233</v>
      </c>
      <c r="BB1276">
        <f t="shared" si="347"/>
        <v>1959.291666666571</v>
      </c>
      <c r="BC1276">
        <v>195904</v>
      </c>
      <c r="BD1276">
        <v>-0.16</v>
      </c>
      <c r="BE1276">
        <f t="shared" si="346"/>
        <v>-5.3333333333333337E-2</v>
      </c>
    </row>
    <row r="1277" spans="1:57">
      <c r="A1277">
        <f t="shared" si="348"/>
        <v>1962</v>
      </c>
      <c r="B1277" t="s">
        <v>1</v>
      </c>
      <c r="C1277">
        <f t="shared" si="343"/>
        <v>1962.1249999999036</v>
      </c>
      <c r="D1277">
        <f>'NOAA-AMO-Raw'!C$107</f>
        <v>0.152</v>
      </c>
      <c r="K1277">
        <f t="shared" si="349"/>
        <v>0</v>
      </c>
      <c r="N1277">
        <f>[2]HadCRUT4!C1278</f>
        <v>1956.1249999999036</v>
      </c>
      <c r="O1277">
        <f>[2]HadCRUT4!D1278</f>
        <v>-0.34899999999999998</v>
      </c>
      <c r="V1277">
        <f t="shared" si="340"/>
        <v>-43.875000000096406</v>
      </c>
      <c r="W1277">
        <f t="shared" si="341"/>
        <v>-31.699000000000002</v>
      </c>
      <c r="X1277">
        <f t="shared" si="342"/>
        <v>-32.048000000000002</v>
      </c>
      <c r="Y1277">
        <f t="shared" si="344"/>
        <v>-31.596076923076929</v>
      </c>
      <c r="Z1277">
        <f t="shared" si="345"/>
        <v>-31.842153846153845</v>
      </c>
      <c r="BB1277">
        <f t="shared" si="347"/>
        <v>1959.3749999999043</v>
      </c>
      <c r="BC1277">
        <v>195905</v>
      </c>
      <c r="BD1277">
        <v>-0.13</v>
      </c>
      <c r="BE1277">
        <f t="shared" si="346"/>
        <v>-4.3333333333333335E-2</v>
      </c>
    </row>
    <row r="1278" spans="1:57">
      <c r="A1278">
        <f t="shared" si="348"/>
        <v>1962</v>
      </c>
      <c r="B1278" t="s">
        <v>2</v>
      </c>
      <c r="C1278">
        <f t="shared" si="343"/>
        <v>1962.2083333332369</v>
      </c>
      <c r="D1278">
        <f>'NOAA-AMO-Raw'!D$107</f>
        <v>0.16600000000000001</v>
      </c>
      <c r="K1278">
        <f t="shared" si="349"/>
        <v>0</v>
      </c>
      <c r="N1278">
        <f>[2]HadCRUT4!C1279</f>
        <v>1956.2083333332369</v>
      </c>
      <c r="O1278">
        <f>[2]HadCRUT4!D1279</f>
        <v>-0.313</v>
      </c>
      <c r="V1278">
        <f t="shared" si="340"/>
        <v>-43.791666666763149</v>
      </c>
      <c r="W1278">
        <f t="shared" si="341"/>
        <v>-31.663</v>
      </c>
      <c r="X1278">
        <f t="shared" si="342"/>
        <v>-31.976000000000003</v>
      </c>
      <c r="Y1278">
        <f t="shared" si="344"/>
        <v>-31.613076923076925</v>
      </c>
      <c r="Z1278">
        <f t="shared" si="345"/>
        <v>-31.876153846153844</v>
      </c>
      <c r="BB1278">
        <f t="shared" si="347"/>
        <v>1959.4583333332375</v>
      </c>
      <c r="BC1278">
        <v>195906</v>
      </c>
      <c r="BD1278">
        <v>0.23</v>
      </c>
      <c r="BE1278">
        <f t="shared" si="346"/>
        <v>7.6666666666666675E-2</v>
      </c>
    </row>
    <row r="1279" spans="1:57">
      <c r="A1279">
        <f t="shared" si="348"/>
        <v>1962</v>
      </c>
      <c r="B1279" t="s">
        <v>3</v>
      </c>
      <c r="C1279">
        <f t="shared" si="343"/>
        <v>1962.2916666665701</v>
      </c>
      <c r="D1279">
        <f>'NOAA-AMO-Raw'!E$107</f>
        <v>8.7999999999999995E-2</v>
      </c>
      <c r="K1279">
        <f t="shared" si="349"/>
        <v>0</v>
      </c>
      <c r="N1279">
        <f>[2]HadCRUT4!C1280</f>
        <v>1956.2916666665701</v>
      </c>
      <c r="O1279">
        <f>[2]HadCRUT4!D1280</f>
        <v>-0.33400000000000002</v>
      </c>
      <c r="V1279">
        <f t="shared" si="340"/>
        <v>-43.708333333429891</v>
      </c>
      <c r="W1279">
        <f t="shared" si="341"/>
        <v>-31.684000000000001</v>
      </c>
      <c r="X1279">
        <f t="shared" si="342"/>
        <v>-32.018000000000001</v>
      </c>
      <c r="Y1279">
        <f t="shared" si="344"/>
        <v>-31.622076923076925</v>
      </c>
      <c r="Z1279">
        <f t="shared" si="345"/>
        <v>-31.894153846153849</v>
      </c>
      <c r="BB1279">
        <f t="shared" si="347"/>
        <v>1959.5416666665708</v>
      </c>
      <c r="BC1279">
        <v>195907</v>
      </c>
      <c r="BD1279">
        <v>-0.42</v>
      </c>
      <c r="BE1279">
        <f t="shared" si="346"/>
        <v>-0.13999999999999999</v>
      </c>
    </row>
    <row r="1280" spans="1:57">
      <c r="A1280">
        <f t="shared" si="348"/>
        <v>1962</v>
      </c>
      <c r="B1280" t="s">
        <v>4</v>
      </c>
      <c r="C1280">
        <f t="shared" si="343"/>
        <v>1962.3749999999034</v>
      </c>
      <c r="D1280">
        <f>'NOAA-AMO-Raw'!F$107</f>
        <v>2.3E-2</v>
      </c>
      <c r="K1280">
        <f t="shared" si="349"/>
        <v>0</v>
      </c>
      <c r="N1280">
        <f>[2]HadCRUT4!C1281</f>
        <v>1956.3749999999034</v>
      </c>
      <c r="O1280">
        <f>[2]HadCRUT4!D1281</f>
        <v>-0.28100000000000003</v>
      </c>
      <c r="V1280">
        <f t="shared" si="340"/>
        <v>-43.625000000096634</v>
      </c>
      <c r="W1280">
        <f t="shared" si="341"/>
        <v>-31.631</v>
      </c>
      <c r="X1280">
        <f t="shared" si="342"/>
        <v>-31.912000000000003</v>
      </c>
      <c r="Y1280">
        <f t="shared" si="344"/>
        <v>-31.629461538461538</v>
      </c>
      <c r="Z1280">
        <f t="shared" si="345"/>
        <v>-31.908923076923074</v>
      </c>
      <c r="BB1280">
        <f t="shared" si="347"/>
        <v>1959.624999999904</v>
      </c>
      <c r="BC1280">
        <v>195908</v>
      </c>
      <c r="BD1280">
        <v>-0.31</v>
      </c>
      <c r="BE1280">
        <f t="shared" si="346"/>
        <v>-0.10333333333333333</v>
      </c>
    </row>
    <row r="1281" spans="1:57">
      <c r="A1281">
        <f t="shared" si="348"/>
        <v>1962</v>
      </c>
      <c r="B1281" t="s">
        <v>5</v>
      </c>
      <c r="C1281">
        <f t="shared" si="343"/>
        <v>1962.4583333332366</v>
      </c>
      <c r="D1281">
        <f>'NOAA-AMO-Raw'!G$107</f>
        <v>-7.0999999999999994E-2</v>
      </c>
      <c r="K1281">
        <f t="shared" si="349"/>
        <v>0</v>
      </c>
      <c r="N1281">
        <f>[2]HadCRUT4!C1282</f>
        <v>1956.4583333332366</v>
      </c>
      <c r="O1281">
        <f>[2]HadCRUT4!D1282</f>
        <v>-0.22600000000000001</v>
      </c>
      <c r="V1281">
        <f t="shared" si="340"/>
        <v>-43.541666666763376</v>
      </c>
      <c r="W1281">
        <f t="shared" si="341"/>
        <v>-31.576000000000001</v>
      </c>
      <c r="X1281">
        <f t="shared" si="342"/>
        <v>-31.802000000000003</v>
      </c>
      <c r="Y1281">
        <f t="shared" si="344"/>
        <v>-31.620999999999999</v>
      </c>
      <c r="Z1281">
        <f t="shared" si="345"/>
        <v>-31.892000000000003</v>
      </c>
      <c r="BB1281">
        <f t="shared" si="347"/>
        <v>1959.7083333332373</v>
      </c>
      <c r="BC1281">
        <v>195909</v>
      </c>
      <c r="BD1281">
        <v>-0.53</v>
      </c>
      <c r="BE1281">
        <f t="shared" si="346"/>
        <v>-0.17666666666666667</v>
      </c>
    </row>
    <row r="1282" spans="1:57">
      <c r="A1282">
        <f t="shared" si="348"/>
        <v>1962</v>
      </c>
      <c r="B1282" t="s">
        <v>6</v>
      </c>
      <c r="C1282">
        <f t="shared" si="343"/>
        <v>1962.5416666665699</v>
      </c>
      <c r="D1282">
        <f>'NOAA-AMO-Raw'!H$107</f>
        <v>-8.0000000000000002E-3</v>
      </c>
      <c r="K1282">
        <f t="shared" si="349"/>
        <v>0</v>
      </c>
      <c r="N1282">
        <f>[2]HadCRUT4!C1283</f>
        <v>1956.5416666665699</v>
      </c>
      <c r="O1282">
        <f>[2]HadCRUT4!D1283</f>
        <v>-0.21</v>
      </c>
      <c r="V1282">
        <f t="shared" si="340"/>
        <v>-43.458333333430119</v>
      </c>
      <c r="W1282">
        <f t="shared" si="341"/>
        <v>-31.560000000000002</v>
      </c>
      <c r="X1282">
        <f t="shared" si="342"/>
        <v>-31.770000000000003</v>
      </c>
      <c r="Y1282">
        <f t="shared" si="344"/>
        <v>-31.607615384615386</v>
      </c>
      <c r="Z1282">
        <f t="shared" si="345"/>
        <v>-31.865230769230774</v>
      </c>
      <c r="BB1282">
        <f t="shared" si="347"/>
        <v>1959.7916666665706</v>
      </c>
      <c r="BC1282">
        <v>195910</v>
      </c>
      <c r="BD1282">
        <v>0.96</v>
      </c>
      <c r="BE1282">
        <f t="shared" si="346"/>
        <v>0.32</v>
      </c>
    </row>
    <row r="1283" spans="1:57">
      <c r="A1283">
        <f t="shared" si="348"/>
        <v>1962</v>
      </c>
      <c r="B1283" t="s">
        <v>7</v>
      </c>
      <c r="C1283">
        <f t="shared" si="343"/>
        <v>1962.6249999999031</v>
      </c>
      <c r="D1283">
        <f>'NOAA-AMO-Raw'!I$107</f>
        <v>-6.3E-2</v>
      </c>
      <c r="K1283">
        <f t="shared" si="349"/>
        <v>0</v>
      </c>
      <c r="N1283">
        <f>[2]HadCRUT4!C1284</f>
        <v>1956.6249999999031</v>
      </c>
      <c r="O1283">
        <f>[2]HadCRUT4!D1284</f>
        <v>-0.246</v>
      </c>
      <c r="V1283">
        <f t="shared" si="340"/>
        <v>-43.375000000096861</v>
      </c>
      <c r="W1283">
        <f t="shared" si="341"/>
        <v>-31.596</v>
      </c>
      <c r="X1283">
        <f t="shared" si="342"/>
        <v>-31.842000000000002</v>
      </c>
      <c r="Y1283">
        <f t="shared" si="344"/>
        <v>-31.598615384615389</v>
      </c>
      <c r="Z1283">
        <f t="shared" si="345"/>
        <v>-31.847230769230769</v>
      </c>
      <c r="BB1283">
        <f t="shared" si="347"/>
        <v>1959.8749999999038</v>
      </c>
      <c r="BC1283">
        <v>195911</v>
      </c>
      <c r="BD1283">
        <v>1.38</v>
      </c>
      <c r="BE1283">
        <f t="shared" si="346"/>
        <v>0.45999999999999996</v>
      </c>
    </row>
    <row r="1284" spans="1:57">
      <c r="A1284">
        <f t="shared" si="348"/>
        <v>1962</v>
      </c>
      <c r="B1284" t="s">
        <v>8</v>
      </c>
      <c r="C1284">
        <f t="shared" si="343"/>
        <v>1962.7083333332364</v>
      </c>
      <c r="D1284">
        <f>'NOAA-AMO-Raw'!J$107</f>
        <v>4.0000000000000001E-3</v>
      </c>
      <c r="K1284">
        <f t="shared" si="349"/>
        <v>0</v>
      </c>
      <c r="N1284">
        <f>[2]HadCRUT4!C1285</f>
        <v>1956.7083333332364</v>
      </c>
      <c r="O1284">
        <f>[2]HadCRUT4!D1285</f>
        <v>-0.28299999999999997</v>
      </c>
      <c r="V1284">
        <f t="shared" ref="V1284:V1347" si="350">N1284-2000</f>
        <v>-43.291666666763604</v>
      </c>
      <c r="W1284">
        <f t="shared" ref="W1284:W1347" si="351">O1284-31.35</f>
        <v>-31.633000000000003</v>
      </c>
      <c r="X1284">
        <f t="shared" ref="X1284:X1347" si="352">O1284*2-31.35</f>
        <v>-31.916</v>
      </c>
      <c r="Y1284">
        <f t="shared" si="344"/>
        <v>-31.586076923076924</v>
      </c>
      <c r="Z1284">
        <f t="shared" si="345"/>
        <v>-31.822153846153846</v>
      </c>
      <c r="BB1284">
        <f t="shared" si="347"/>
        <v>1959.9583333332371</v>
      </c>
      <c r="BC1284">
        <v>195912</v>
      </c>
      <c r="BD1284">
        <v>1.02</v>
      </c>
      <c r="BE1284">
        <f t="shared" si="346"/>
        <v>0.34</v>
      </c>
    </row>
    <row r="1285" spans="1:57">
      <c r="A1285">
        <f t="shared" si="348"/>
        <v>1962</v>
      </c>
      <c r="B1285" t="s">
        <v>9</v>
      </c>
      <c r="C1285">
        <f t="shared" ref="C1285:C1348" si="353">C1284+1/12</f>
        <v>1962.7916666665697</v>
      </c>
      <c r="D1285">
        <f>'NOAA-AMO-Raw'!K$107</f>
        <v>6.6000000000000003E-2</v>
      </c>
      <c r="K1285">
        <f t="shared" si="349"/>
        <v>0</v>
      </c>
      <c r="N1285">
        <f>[2]HadCRUT4!C1286</f>
        <v>1956.7916666665697</v>
      </c>
      <c r="O1285">
        <f>[2]HadCRUT4!D1286</f>
        <v>-0.23300000000000001</v>
      </c>
      <c r="V1285">
        <f t="shared" si="350"/>
        <v>-43.208333333430346</v>
      </c>
      <c r="W1285">
        <f t="shared" si="351"/>
        <v>-31.583000000000002</v>
      </c>
      <c r="X1285">
        <f t="shared" si="352"/>
        <v>-31.816000000000003</v>
      </c>
      <c r="Y1285">
        <f t="shared" si="344"/>
        <v>-31.566692307692303</v>
      </c>
      <c r="Z1285">
        <f t="shared" si="345"/>
        <v>-31.783384615384612</v>
      </c>
      <c r="BB1285">
        <f t="shared" si="347"/>
        <v>1960.0416666665703</v>
      </c>
      <c r="BC1285">
        <v>196001</v>
      </c>
      <c r="BD1285">
        <v>0.24</v>
      </c>
      <c r="BE1285">
        <f t="shared" si="346"/>
        <v>0.08</v>
      </c>
    </row>
    <row r="1286" spans="1:57">
      <c r="A1286">
        <f t="shared" si="348"/>
        <v>1962</v>
      </c>
      <c r="B1286" t="s">
        <v>10</v>
      </c>
      <c r="C1286">
        <f t="shared" si="353"/>
        <v>1962.8749999999029</v>
      </c>
      <c r="D1286">
        <f>'NOAA-AMO-Raw'!L$107</f>
        <v>4.5999999999999999E-2</v>
      </c>
      <c r="K1286">
        <f t="shared" si="349"/>
        <v>0</v>
      </c>
      <c r="N1286">
        <f>[2]HadCRUT4!C1287</f>
        <v>1956.8749999999029</v>
      </c>
      <c r="O1286">
        <f>[2]HadCRUT4!D1287</f>
        <v>-0.26100000000000001</v>
      </c>
      <c r="V1286">
        <f t="shared" si="350"/>
        <v>-43.125000000097089</v>
      </c>
      <c r="W1286">
        <f t="shared" si="351"/>
        <v>-31.611000000000001</v>
      </c>
      <c r="X1286">
        <f t="shared" si="352"/>
        <v>-31.872</v>
      </c>
      <c r="Y1286">
        <f t="shared" si="344"/>
        <v>-31.537153846153846</v>
      </c>
      <c r="Z1286">
        <f t="shared" si="345"/>
        <v>-31.724307692307686</v>
      </c>
      <c r="BB1286">
        <f t="shared" si="347"/>
        <v>1960.1249999999036</v>
      </c>
      <c r="BC1286">
        <v>196002</v>
      </c>
      <c r="BD1286">
        <v>0.61</v>
      </c>
      <c r="BE1286">
        <f t="shared" si="346"/>
        <v>0.20333333333333334</v>
      </c>
    </row>
    <row r="1287" spans="1:57">
      <c r="A1287">
        <f t="shared" si="348"/>
        <v>1962</v>
      </c>
      <c r="B1287" t="s">
        <v>11</v>
      </c>
      <c r="C1287">
        <f t="shared" si="353"/>
        <v>1962.9583333332362</v>
      </c>
      <c r="D1287">
        <f>'NOAA-AMO-Raw'!M$107</f>
        <v>0.19</v>
      </c>
      <c r="K1287">
        <f t="shared" si="349"/>
        <v>0</v>
      </c>
      <c r="N1287">
        <f>[2]HadCRUT4!C1288</f>
        <v>1956.9583333332362</v>
      </c>
      <c r="O1287">
        <f>[2]HadCRUT4!D1288</f>
        <v>-0.20499999999999999</v>
      </c>
      <c r="V1287">
        <f t="shared" si="350"/>
        <v>-43.041666666763831</v>
      </c>
      <c r="W1287">
        <f t="shared" si="351"/>
        <v>-31.555</v>
      </c>
      <c r="X1287">
        <f t="shared" si="352"/>
        <v>-31.76</v>
      </c>
      <c r="Y1287">
        <f t="shared" si="344"/>
        <v>-31.508923076923079</v>
      </c>
      <c r="Z1287">
        <f t="shared" si="345"/>
        <v>-31.667846153846149</v>
      </c>
      <c r="BB1287">
        <f t="shared" si="347"/>
        <v>1960.2083333332369</v>
      </c>
      <c r="BC1287">
        <v>196003</v>
      </c>
      <c r="BD1287">
        <v>0.23</v>
      </c>
      <c r="BE1287">
        <f t="shared" si="346"/>
        <v>7.6666666666666675E-2</v>
      </c>
    </row>
    <row r="1288" spans="1:57">
      <c r="A1288">
        <f t="shared" si="348"/>
        <v>1963</v>
      </c>
      <c r="B1288" t="s">
        <v>0</v>
      </c>
      <c r="C1288">
        <f t="shared" si="353"/>
        <v>1963.0416666665694</v>
      </c>
      <c r="D1288">
        <f>'NOAA-AMO-Raw'!B$108</f>
        <v>0.157</v>
      </c>
      <c r="K1288">
        <f t="shared" si="349"/>
        <v>0</v>
      </c>
      <c r="N1288">
        <f>[2]HadCRUT4!C1289</f>
        <v>1957.0416666665694</v>
      </c>
      <c r="O1288">
        <f>[2]HadCRUT4!D1289</f>
        <v>-0.16300000000000001</v>
      </c>
      <c r="V1288">
        <f t="shared" si="350"/>
        <v>-42.958333333430573</v>
      </c>
      <c r="W1288">
        <f t="shared" si="351"/>
        <v>-31.513000000000002</v>
      </c>
      <c r="X1288">
        <f t="shared" si="352"/>
        <v>-31.676000000000002</v>
      </c>
      <c r="Y1288">
        <f t="shared" si="344"/>
        <v>-31.491230769230775</v>
      </c>
      <c r="Z1288">
        <f t="shared" si="345"/>
        <v>-31.632461538461534</v>
      </c>
      <c r="BB1288">
        <f t="shared" si="347"/>
        <v>1960.2916666665701</v>
      </c>
      <c r="BC1288">
        <v>196004</v>
      </c>
      <c r="BD1288">
        <v>0.21</v>
      </c>
      <c r="BE1288">
        <f t="shared" si="346"/>
        <v>6.9999999999999993E-2</v>
      </c>
    </row>
    <row r="1289" spans="1:57">
      <c r="A1289">
        <f t="shared" si="348"/>
        <v>1963</v>
      </c>
      <c r="B1289" t="s">
        <v>1</v>
      </c>
      <c r="C1289">
        <f t="shared" si="353"/>
        <v>1963.1249999999027</v>
      </c>
      <c r="D1289">
        <f>'NOAA-AMO-Raw'!C$108</f>
        <v>0.16600000000000001</v>
      </c>
      <c r="K1289">
        <f t="shared" si="349"/>
        <v>0</v>
      </c>
      <c r="N1289">
        <f>[2]HadCRUT4!C1290</f>
        <v>1957.1249999999027</v>
      </c>
      <c r="O1289">
        <f>[2]HadCRUT4!D1290</f>
        <v>-0.128</v>
      </c>
      <c r="V1289">
        <f t="shared" si="350"/>
        <v>-42.875000000097316</v>
      </c>
      <c r="W1289">
        <f t="shared" si="351"/>
        <v>-31.478000000000002</v>
      </c>
      <c r="X1289">
        <f t="shared" si="352"/>
        <v>-31.606000000000002</v>
      </c>
      <c r="Y1289">
        <f t="shared" si="344"/>
        <v>-31.467692307692314</v>
      </c>
      <c r="Z1289">
        <f t="shared" si="345"/>
        <v>-31.585384615384616</v>
      </c>
      <c r="BB1289">
        <f t="shared" si="347"/>
        <v>1960.3749999999034</v>
      </c>
      <c r="BC1289">
        <v>196005</v>
      </c>
      <c r="BD1289">
        <v>0.35</v>
      </c>
      <c r="BE1289">
        <f t="shared" si="346"/>
        <v>0.11666666666666665</v>
      </c>
    </row>
    <row r="1290" spans="1:57">
      <c r="A1290">
        <f t="shared" si="348"/>
        <v>1963</v>
      </c>
      <c r="B1290" t="s">
        <v>2</v>
      </c>
      <c r="C1290">
        <f t="shared" si="353"/>
        <v>1963.2083333332359</v>
      </c>
      <c r="D1290">
        <f>'NOAA-AMO-Raw'!D$108</f>
        <v>0.13400000000000001</v>
      </c>
      <c r="K1290">
        <f t="shared" si="349"/>
        <v>0</v>
      </c>
      <c r="N1290">
        <f>[2]HadCRUT4!C1291</f>
        <v>1957.2083333332359</v>
      </c>
      <c r="O1290">
        <f>[2]HadCRUT4!D1291</f>
        <v>-0.186</v>
      </c>
      <c r="V1290">
        <f t="shared" si="350"/>
        <v>-42.791666666764058</v>
      </c>
      <c r="W1290">
        <f t="shared" si="351"/>
        <v>-31.536000000000001</v>
      </c>
      <c r="X1290">
        <f t="shared" si="352"/>
        <v>-31.722000000000001</v>
      </c>
      <c r="Y1290">
        <f t="shared" ref="Y1290:Y1353" si="354">AVERAGE(W1284:W1296)</f>
        <v>-31.445769230769233</v>
      </c>
      <c r="Z1290">
        <f t="shared" ref="Z1290:Z1353" si="355">AVERAGE(X1284:X1296)</f>
        <v>-31.541538461538462</v>
      </c>
      <c r="BB1290">
        <f t="shared" si="347"/>
        <v>1960.4583333332366</v>
      </c>
      <c r="BC1290">
        <v>196006</v>
      </c>
      <c r="BD1290">
        <v>1.2</v>
      </c>
      <c r="BE1290">
        <f t="shared" si="346"/>
        <v>0.39999999999999997</v>
      </c>
    </row>
    <row r="1291" spans="1:57">
      <c r="A1291">
        <f t="shared" si="348"/>
        <v>1963</v>
      </c>
      <c r="B1291" t="s">
        <v>3</v>
      </c>
      <c r="C1291">
        <f t="shared" si="353"/>
        <v>1963.2916666665692</v>
      </c>
      <c r="D1291">
        <f>'NOAA-AMO-Raw'!E$108</f>
        <v>0.104</v>
      </c>
      <c r="K1291">
        <f t="shared" si="349"/>
        <v>0</v>
      </c>
      <c r="N1291">
        <f>[2]HadCRUT4!C1292</f>
        <v>1957.2916666665692</v>
      </c>
      <c r="O1291">
        <f>[2]HadCRUT4!D1292</f>
        <v>-6.0999999999999999E-2</v>
      </c>
      <c r="V1291">
        <f t="shared" si="350"/>
        <v>-42.708333333430801</v>
      </c>
      <c r="W1291">
        <f t="shared" si="351"/>
        <v>-31.411000000000001</v>
      </c>
      <c r="X1291">
        <f t="shared" si="352"/>
        <v>-31.472000000000001</v>
      </c>
      <c r="Y1291">
        <f t="shared" si="354"/>
        <v>-31.424923076923083</v>
      </c>
      <c r="Z1291">
        <f t="shared" si="355"/>
        <v>-31.499846153846157</v>
      </c>
      <c r="BB1291">
        <f t="shared" si="347"/>
        <v>1960.5416666665699</v>
      </c>
      <c r="BC1291">
        <v>196007</v>
      </c>
      <c r="BD1291">
        <v>-0.42</v>
      </c>
      <c r="BE1291">
        <f t="shared" si="346"/>
        <v>-0.13999999999999999</v>
      </c>
    </row>
    <row r="1292" spans="1:57">
      <c r="A1292">
        <f t="shared" si="348"/>
        <v>1963</v>
      </c>
      <c r="B1292" t="s">
        <v>4</v>
      </c>
      <c r="C1292">
        <f t="shared" si="353"/>
        <v>1963.3749999999025</v>
      </c>
      <c r="D1292">
        <f>'NOAA-AMO-Raw'!F$108</f>
        <v>-8.5000000000000006E-2</v>
      </c>
      <c r="K1292">
        <f t="shared" si="349"/>
        <v>0</v>
      </c>
      <c r="N1292">
        <f>[2]HadCRUT4!C1293</f>
        <v>1957.3749999999025</v>
      </c>
      <c r="O1292">
        <f>[2]HadCRUT4!D1293</f>
        <v>0.05</v>
      </c>
      <c r="V1292">
        <f t="shared" si="350"/>
        <v>-42.625000000097543</v>
      </c>
      <c r="W1292">
        <f t="shared" si="351"/>
        <v>-31.3</v>
      </c>
      <c r="X1292">
        <f t="shared" si="352"/>
        <v>-31.25</v>
      </c>
      <c r="Y1292">
        <f t="shared" si="354"/>
        <v>-31.402769230769234</v>
      </c>
      <c r="Z1292">
        <f t="shared" si="355"/>
        <v>-31.455538461538467</v>
      </c>
      <c r="BB1292">
        <f t="shared" si="347"/>
        <v>1960.6249999999031</v>
      </c>
      <c r="BC1292">
        <v>196008</v>
      </c>
      <c r="BD1292">
        <v>-0.31</v>
      </c>
      <c r="BE1292">
        <f t="shared" si="346"/>
        <v>-0.10333333333333333</v>
      </c>
    </row>
    <row r="1293" spans="1:57">
      <c r="A1293">
        <f t="shared" si="348"/>
        <v>1963</v>
      </c>
      <c r="B1293" t="s">
        <v>5</v>
      </c>
      <c r="C1293">
        <f t="shared" si="353"/>
        <v>1963.4583333332357</v>
      </c>
      <c r="D1293">
        <f>'NOAA-AMO-Raw'!G$108</f>
        <v>-4.7E-2</v>
      </c>
      <c r="K1293">
        <f t="shared" si="349"/>
        <v>0</v>
      </c>
      <c r="N1293">
        <f>[2]HadCRUT4!C1294</f>
        <v>1957.4583333332357</v>
      </c>
      <c r="O1293">
        <f>[2]HadCRUT4!D1294</f>
        <v>8.5999999999999993E-2</v>
      </c>
      <c r="V1293">
        <f t="shared" si="350"/>
        <v>-42.541666666764286</v>
      </c>
      <c r="W1293">
        <f t="shared" si="351"/>
        <v>-31.264000000000003</v>
      </c>
      <c r="X1293">
        <f t="shared" si="352"/>
        <v>-31.178000000000001</v>
      </c>
      <c r="Y1293">
        <f t="shared" si="354"/>
        <v>-31.371000000000002</v>
      </c>
      <c r="Z1293">
        <f t="shared" si="355"/>
        <v>-31.392000000000003</v>
      </c>
      <c r="BB1293">
        <f t="shared" si="347"/>
        <v>1960.7083333332364</v>
      </c>
      <c r="BC1293">
        <v>196009</v>
      </c>
      <c r="BD1293">
        <v>-0.96</v>
      </c>
      <c r="BE1293">
        <f t="shared" si="346"/>
        <v>-0.32</v>
      </c>
    </row>
    <row r="1294" spans="1:57">
      <c r="A1294">
        <f t="shared" si="348"/>
        <v>1963</v>
      </c>
      <c r="B1294" t="s">
        <v>6</v>
      </c>
      <c r="C1294">
        <f t="shared" si="353"/>
        <v>1963.541666666569</v>
      </c>
      <c r="D1294">
        <f>'NOAA-AMO-Raw'!H$108</f>
        <v>-3.5999999999999997E-2</v>
      </c>
      <c r="K1294">
        <f t="shared" si="349"/>
        <v>0</v>
      </c>
      <c r="N1294">
        <f>[2]HadCRUT4!C1295</f>
        <v>1957.541666666569</v>
      </c>
      <c r="O1294">
        <f>[2]HadCRUT4!D1295</f>
        <v>4.0000000000000001E-3</v>
      </c>
      <c r="V1294">
        <f t="shared" si="350"/>
        <v>-42.458333333431028</v>
      </c>
      <c r="W1294">
        <f t="shared" si="351"/>
        <v>-31.346</v>
      </c>
      <c r="X1294">
        <f t="shared" si="352"/>
        <v>-31.342000000000002</v>
      </c>
      <c r="Y1294">
        <f t="shared" si="354"/>
        <v>-31.334538461538465</v>
      </c>
      <c r="Z1294">
        <f t="shared" si="355"/>
        <v>-31.319076923076924</v>
      </c>
      <c r="BB1294">
        <f t="shared" si="347"/>
        <v>1960.7916666665697</v>
      </c>
      <c r="BC1294">
        <v>196010</v>
      </c>
      <c r="BD1294">
        <v>-0.34</v>
      </c>
      <c r="BE1294">
        <f t="shared" ref="BE1294:BE1357" si="356">BD1294/3</f>
        <v>-0.11333333333333334</v>
      </c>
    </row>
    <row r="1295" spans="1:57">
      <c r="A1295">
        <f t="shared" si="348"/>
        <v>1963</v>
      </c>
      <c r="B1295" t="s">
        <v>7</v>
      </c>
      <c r="C1295">
        <f t="shared" si="353"/>
        <v>1963.6249999999022</v>
      </c>
      <c r="D1295">
        <f>'NOAA-AMO-Raw'!I$108</f>
        <v>-7.2999999999999995E-2</v>
      </c>
      <c r="K1295">
        <f t="shared" si="349"/>
        <v>0</v>
      </c>
      <c r="N1295">
        <f>[2]HadCRUT4!C1296</f>
        <v>1957.6249999999022</v>
      </c>
      <c r="O1295">
        <f>[2]HadCRUT4!D1296</f>
        <v>9.6000000000000002E-2</v>
      </c>
      <c r="V1295">
        <f t="shared" si="350"/>
        <v>-42.375000000097771</v>
      </c>
      <c r="W1295">
        <f t="shared" si="351"/>
        <v>-31.254000000000001</v>
      </c>
      <c r="X1295">
        <f t="shared" si="352"/>
        <v>-31.158000000000001</v>
      </c>
      <c r="Y1295">
        <f t="shared" si="354"/>
        <v>-31.307923076923082</v>
      </c>
      <c r="Z1295">
        <f t="shared" si="355"/>
        <v>-31.265846153846155</v>
      </c>
      <c r="BB1295">
        <f t="shared" ref="BB1295:BB1358" si="357">BB1294+1/12</f>
        <v>1960.8749999999029</v>
      </c>
      <c r="BC1295">
        <v>196011</v>
      </c>
      <c r="BD1295">
        <v>-0.34</v>
      </c>
      <c r="BE1295">
        <f t="shared" si="356"/>
        <v>-0.11333333333333334</v>
      </c>
    </row>
    <row r="1296" spans="1:57">
      <c r="A1296">
        <f t="shared" ref="A1296:A1359" si="358">A1284+1</f>
        <v>1963</v>
      </c>
      <c r="B1296" t="s">
        <v>8</v>
      </c>
      <c r="C1296">
        <f t="shared" si="353"/>
        <v>1963.7083333332355</v>
      </c>
      <c r="D1296">
        <f>'NOAA-AMO-Raw'!J$108</f>
        <v>-0.20200000000000001</v>
      </c>
      <c r="K1296">
        <f t="shared" si="349"/>
        <v>0</v>
      </c>
      <c r="N1296">
        <f>[2]HadCRUT4!C1297</f>
        <v>1957.7083333332355</v>
      </c>
      <c r="O1296">
        <f>[2]HadCRUT4!D1297</f>
        <v>3.9E-2</v>
      </c>
      <c r="V1296">
        <f t="shared" si="350"/>
        <v>-42.291666666764513</v>
      </c>
      <c r="W1296">
        <f t="shared" si="351"/>
        <v>-31.311</v>
      </c>
      <c r="X1296">
        <f t="shared" si="352"/>
        <v>-31.272000000000002</v>
      </c>
      <c r="Y1296">
        <f t="shared" si="354"/>
        <v>-31.298230769230766</v>
      </c>
      <c r="Z1296">
        <f t="shared" si="355"/>
        <v>-31.246461538461535</v>
      </c>
      <c r="BB1296">
        <f t="shared" si="357"/>
        <v>1960.9583333332362</v>
      </c>
      <c r="BC1296">
        <v>196012</v>
      </c>
      <c r="BD1296">
        <v>0</v>
      </c>
      <c r="BE1296">
        <f t="shared" si="356"/>
        <v>0</v>
      </c>
    </row>
    <row r="1297" spans="1:57">
      <c r="A1297">
        <f t="shared" si="358"/>
        <v>1963</v>
      </c>
      <c r="B1297" t="s">
        <v>9</v>
      </c>
      <c r="C1297">
        <f t="shared" si="353"/>
        <v>1963.7916666665687</v>
      </c>
      <c r="D1297">
        <f>'NOAA-AMO-Raw'!K$108</f>
        <v>-7.0999999999999994E-2</v>
      </c>
      <c r="K1297">
        <f t="shared" si="349"/>
        <v>0</v>
      </c>
      <c r="N1297">
        <f>[2]HadCRUT4!C1298</f>
        <v>1957.7916666665687</v>
      </c>
      <c r="O1297">
        <f>[2]HadCRUT4!D1298</f>
        <v>-1.2E-2</v>
      </c>
      <c r="V1297">
        <f t="shared" si="350"/>
        <v>-42.208333333431256</v>
      </c>
      <c r="W1297">
        <f t="shared" si="351"/>
        <v>-31.362000000000002</v>
      </c>
      <c r="X1297">
        <f t="shared" si="352"/>
        <v>-31.374000000000002</v>
      </c>
      <c r="Y1297">
        <f t="shared" si="354"/>
        <v>-31.281000000000002</v>
      </c>
      <c r="Z1297">
        <f t="shared" si="355"/>
        <v>-31.211999999999996</v>
      </c>
      <c r="BB1297">
        <f t="shared" si="357"/>
        <v>1961.0416666665694</v>
      </c>
      <c r="BC1297">
        <v>196101</v>
      </c>
      <c r="BD1297">
        <v>0.89</v>
      </c>
      <c r="BE1297">
        <f t="shared" si="356"/>
        <v>0.29666666666666669</v>
      </c>
    </row>
    <row r="1298" spans="1:57">
      <c r="A1298">
        <f t="shared" si="358"/>
        <v>1963</v>
      </c>
      <c r="B1298" t="s">
        <v>10</v>
      </c>
      <c r="C1298">
        <f t="shared" si="353"/>
        <v>1963.874999999902</v>
      </c>
      <c r="D1298">
        <f>'NOAA-AMO-Raw'!L$108</f>
        <v>-5.7000000000000002E-2</v>
      </c>
      <c r="K1298">
        <f t="shared" si="349"/>
        <v>0</v>
      </c>
      <c r="N1298">
        <f>[2]HadCRUT4!C1299</f>
        <v>1957.874999999902</v>
      </c>
      <c r="O1298">
        <f>[2]HadCRUT4!D1299</f>
        <v>5.5E-2</v>
      </c>
      <c r="V1298">
        <f t="shared" si="350"/>
        <v>-42.125000000097998</v>
      </c>
      <c r="W1298">
        <f t="shared" si="351"/>
        <v>-31.295000000000002</v>
      </c>
      <c r="X1298">
        <f t="shared" si="352"/>
        <v>-31.240000000000002</v>
      </c>
      <c r="Y1298">
        <f t="shared" si="354"/>
        <v>-31.273692307692308</v>
      </c>
      <c r="Z1298">
        <f t="shared" si="355"/>
        <v>-31.19738461538461</v>
      </c>
      <c r="BB1298">
        <f t="shared" si="357"/>
        <v>1961.1249999999027</v>
      </c>
      <c r="BC1298">
        <v>196102</v>
      </c>
      <c r="BD1298">
        <v>0.92</v>
      </c>
      <c r="BE1298">
        <f t="shared" si="356"/>
        <v>0.3066666666666667</v>
      </c>
    </row>
    <row r="1299" spans="1:57">
      <c r="A1299">
        <f t="shared" si="358"/>
        <v>1963</v>
      </c>
      <c r="B1299" t="s">
        <v>11</v>
      </c>
      <c r="C1299">
        <f t="shared" si="353"/>
        <v>1963.9583333332353</v>
      </c>
      <c r="D1299">
        <f>'NOAA-AMO-Raw'!M$108</f>
        <v>-0.06</v>
      </c>
      <c r="K1299">
        <f t="shared" si="349"/>
        <v>0</v>
      </c>
      <c r="N1299">
        <f>[2]HadCRUT4!C1300</f>
        <v>1957.9583333332353</v>
      </c>
      <c r="O1299">
        <f>[2]HadCRUT4!D1300</f>
        <v>0.152</v>
      </c>
      <c r="V1299">
        <f t="shared" si="350"/>
        <v>-42.041666666764741</v>
      </c>
      <c r="W1299">
        <f t="shared" si="351"/>
        <v>-31.198</v>
      </c>
      <c r="X1299">
        <f t="shared" si="352"/>
        <v>-31.046000000000003</v>
      </c>
      <c r="Y1299">
        <f t="shared" si="354"/>
        <v>-31.27869230769231</v>
      </c>
      <c r="Z1299">
        <f t="shared" si="355"/>
        <v>-31.207384615384612</v>
      </c>
      <c r="BB1299">
        <f t="shared" si="357"/>
        <v>1961.2083333332359</v>
      </c>
      <c r="BC1299">
        <v>196103</v>
      </c>
      <c r="BD1299">
        <v>0.64</v>
      </c>
      <c r="BE1299">
        <f t="shared" si="356"/>
        <v>0.21333333333333335</v>
      </c>
    </row>
    <row r="1300" spans="1:57">
      <c r="A1300">
        <f t="shared" si="358"/>
        <v>1964</v>
      </c>
      <c r="B1300" t="s">
        <v>0</v>
      </c>
      <c r="C1300">
        <f t="shared" si="353"/>
        <v>1964.0416666665685</v>
      </c>
      <c r="D1300">
        <f>'NOAA-AMO-Raw'!B$109</f>
        <v>-7.4999999999999997E-2</v>
      </c>
      <c r="K1300">
        <f t="shared" si="349"/>
        <v>0</v>
      </c>
      <c r="N1300">
        <f>[2]HadCRUT4!C1301</f>
        <v>1958.0416666665685</v>
      </c>
      <c r="O1300">
        <f>[2]HadCRUT4!D1301</f>
        <v>0.26900000000000002</v>
      </c>
      <c r="V1300">
        <f t="shared" si="350"/>
        <v>-41.958333333431483</v>
      </c>
      <c r="W1300">
        <f t="shared" si="351"/>
        <v>-31.081000000000003</v>
      </c>
      <c r="X1300">
        <f t="shared" si="352"/>
        <v>-30.812000000000001</v>
      </c>
      <c r="Y1300">
        <f t="shared" si="354"/>
        <v>-31.28215384615385</v>
      </c>
      <c r="Z1300">
        <f t="shared" si="355"/>
        <v>-31.214307692307695</v>
      </c>
      <c r="BB1300">
        <f t="shared" si="357"/>
        <v>1961.2916666665692</v>
      </c>
      <c r="BC1300">
        <v>196104</v>
      </c>
      <c r="BD1300">
        <v>0.28000000000000003</v>
      </c>
      <c r="BE1300">
        <f t="shared" si="356"/>
        <v>9.3333333333333338E-2</v>
      </c>
    </row>
    <row r="1301" spans="1:57">
      <c r="A1301">
        <f t="shared" si="358"/>
        <v>1964</v>
      </c>
      <c r="B1301" t="s">
        <v>1</v>
      </c>
      <c r="C1301">
        <f t="shared" si="353"/>
        <v>1964.1249999999018</v>
      </c>
      <c r="D1301">
        <f>'NOAA-AMO-Raw'!C$109</f>
        <v>2.1000000000000001E-2</v>
      </c>
      <c r="K1301">
        <f t="shared" si="349"/>
        <v>0</v>
      </c>
      <c r="N1301">
        <f>[2]HadCRUT4!C1302</f>
        <v>1958.1249999999018</v>
      </c>
      <c r="O1301">
        <f>[2]HadCRUT4!D1302</f>
        <v>0.183</v>
      </c>
      <c r="V1301">
        <f t="shared" si="350"/>
        <v>-41.875000000098225</v>
      </c>
      <c r="W1301">
        <f t="shared" si="351"/>
        <v>-31.167000000000002</v>
      </c>
      <c r="X1301">
        <f t="shared" si="352"/>
        <v>-30.984000000000002</v>
      </c>
      <c r="Y1301">
        <f t="shared" si="354"/>
        <v>-31.281923076923082</v>
      </c>
      <c r="Z1301">
        <f t="shared" si="355"/>
        <v>-31.213846153846152</v>
      </c>
      <c r="BB1301">
        <f t="shared" si="357"/>
        <v>1961.3749999999025</v>
      </c>
      <c r="BC1301">
        <v>196105</v>
      </c>
      <c r="BD1301">
        <v>-0.54</v>
      </c>
      <c r="BE1301">
        <f t="shared" si="356"/>
        <v>-0.18000000000000002</v>
      </c>
    </row>
    <row r="1302" spans="1:57">
      <c r="A1302">
        <f t="shared" si="358"/>
        <v>1964</v>
      </c>
      <c r="B1302" t="s">
        <v>2</v>
      </c>
      <c r="C1302">
        <f t="shared" si="353"/>
        <v>1964.208333333235</v>
      </c>
      <c r="D1302">
        <f>'NOAA-AMO-Raw'!D$109</f>
        <v>3.9E-2</v>
      </c>
      <c r="K1302">
        <f t="shared" si="349"/>
        <v>0</v>
      </c>
      <c r="N1302">
        <f>[2]HadCRUT4!C1303</f>
        <v>1958.208333333235</v>
      </c>
      <c r="O1302">
        <f>[2]HadCRUT4!D1303</f>
        <v>-2E-3</v>
      </c>
      <c r="V1302">
        <f t="shared" si="350"/>
        <v>-41.791666666764968</v>
      </c>
      <c r="W1302">
        <f t="shared" si="351"/>
        <v>-31.352</v>
      </c>
      <c r="X1302">
        <f t="shared" si="352"/>
        <v>-31.354000000000003</v>
      </c>
      <c r="Y1302">
        <f t="shared" si="354"/>
        <v>-31.293384615384621</v>
      </c>
      <c r="Z1302">
        <f t="shared" si="355"/>
        <v>-31.236769230769237</v>
      </c>
      <c r="BB1302">
        <f t="shared" si="357"/>
        <v>1961.4583333332357</v>
      </c>
      <c r="BC1302">
        <v>196106</v>
      </c>
      <c r="BD1302">
        <v>-0.7</v>
      </c>
      <c r="BE1302">
        <f t="shared" si="356"/>
        <v>-0.23333333333333331</v>
      </c>
    </row>
    <row r="1303" spans="1:57">
      <c r="A1303">
        <f t="shared" si="358"/>
        <v>1964</v>
      </c>
      <c r="B1303" t="s">
        <v>3</v>
      </c>
      <c r="C1303">
        <f t="shared" si="353"/>
        <v>1964.2916666665683</v>
      </c>
      <c r="D1303">
        <f>'NOAA-AMO-Raw'!E$109</f>
        <v>-0.14599999999999999</v>
      </c>
      <c r="K1303">
        <f t="shared" si="349"/>
        <v>0</v>
      </c>
      <c r="N1303">
        <f>[2]HadCRUT4!C1304</f>
        <v>1958.2916666665683</v>
      </c>
      <c r="O1303">
        <f>[2]HadCRUT4!D1304</f>
        <v>3.7999999999999999E-2</v>
      </c>
      <c r="V1303">
        <f t="shared" si="350"/>
        <v>-41.70833333343171</v>
      </c>
      <c r="W1303">
        <f t="shared" si="351"/>
        <v>-31.312000000000001</v>
      </c>
      <c r="X1303">
        <f t="shared" si="352"/>
        <v>-31.274000000000001</v>
      </c>
      <c r="Y1303">
        <f t="shared" si="354"/>
        <v>-31.295230769230777</v>
      </c>
      <c r="Z1303">
        <f t="shared" si="355"/>
        <v>-31.240461538461542</v>
      </c>
      <c r="BB1303">
        <f t="shared" si="357"/>
        <v>1961.541666666569</v>
      </c>
      <c r="BC1303">
        <v>196107</v>
      </c>
      <c r="BD1303">
        <v>-1.23</v>
      </c>
      <c r="BE1303">
        <f t="shared" si="356"/>
        <v>-0.41</v>
      </c>
    </row>
    <row r="1304" spans="1:57">
      <c r="A1304">
        <f t="shared" si="358"/>
        <v>1964</v>
      </c>
      <c r="B1304" t="s">
        <v>4</v>
      </c>
      <c r="C1304">
        <f t="shared" si="353"/>
        <v>1964.3749999999015</v>
      </c>
      <c r="D1304">
        <f>'NOAA-AMO-Raw'!F$109</f>
        <v>4.1000000000000002E-2</v>
      </c>
      <c r="K1304">
        <f t="shared" si="349"/>
        <v>0</v>
      </c>
      <c r="N1304">
        <f>[2]HadCRUT4!C1305</f>
        <v>1958.3749999999015</v>
      </c>
      <c r="O1304">
        <f>[2]HadCRUT4!D1305</f>
        <v>3.4000000000000002E-2</v>
      </c>
      <c r="V1304">
        <f t="shared" si="350"/>
        <v>-41.625000000098453</v>
      </c>
      <c r="W1304">
        <f t="shared" si="351"/>
        <v>-31.316000000000003</v>
      </c>
      <c r="X1304">
        <f t="shared" si="352"/>
        <v>-31.282</v>
      </c>
      <c r="Y1304">
        <f t="shared" si="354"/>
        <v>-31.293692307692311</v>
      </c>
      <c r="Z1304">
        <f t="shared" si="355"/>
        <v>-31.237384615384617</v>
      </c>
      <c r="BB1304">
        <f t="shared" si="357"/>
        <v>1961.6249999999022</v>
      </c>
      <c r="BC1304">
        <v>196108</v>
      </c>
      <c r="BD1304">
        <v>-0.87</v>
      </c>
      <c r="BE1304">
        <f t="shared" si="356"/>
        <v>-0.28999999999999998</v>
      </c>
    </row>
    <row r="1305" spans="1:57">
      <c r="A1305">
        <f t="shared" si="358"/>
        <v>1964</v>
      </c>
      <c r="B1305" t="s">
        <v>5</v>
      </c>
      <c r="C1305">
        <f t="shared" si="353"/>
        <v>1964.4583333332348</v>
      </c>
      <c r="D1305">
        <f>'NOAA-AMO-Raw'!G$109</f>
        <v>4.0000000000000001E-3</v>
      </c>
      <c r="K1305">
        <f t="shared" si="349"/>
        <v>0</v>
      </c>
      <c r="N1305">
        <f>[2]HadCRUT4!C1306</f>
        <v>1958.4583333332348</v>
      </c>
      <c r="O1305">
        <f>[2]HadCRUT4!D1306</f>
        <v>-1.4999999999999999E-2</v>
      </c>
      <c r="V1305">
        <f t="shared" si="350"/>
        <v>-41.541666666765195</v>
      </c>
      <c r="W1305">
        <f t="shared" si="351"/>
        <v>-31.365000000000002</v>
      </c>
      <c r="X1305">
        <f t="shared" si="352"/>
        <v>-31.380000000000003</v>
      </c>
      <c r="Y1305">
        <f t="shared" si="354"/>
        <v>-31.295615384615385</v>
      </c>
      <c r="Z1305">
        <f t="shared" si="355"/>
        <v>-31.241230769230775</v>
      </c>
      <c r="BB1305">
        <f t="shared" si="357"/>
        <v>1961.7083333332355</v>
      </c>
      <c r="BC1305">
        <v>196109</v>
      </c>
      <c r="BD1305">
        <v>-1.34</v>
      </c>
      <c r="BE1305">
        <f t="shared" si="356"/>
        <v>-0.44666666666666671</v>
      </c>
    </row>
    <row r="1306" spans="1:57">
      <c r="A1306">
        <f t="shared" si="358"/>
        <v>1964</v>
      </c>
      <c r="B1306" t="s">
        <v>6</v>
      </c>
      <c r="C1306">
        <f t="shared" si="353"/>
        <v>1964.5416666665681</v>
      </c>
      <c r="D1306">
        <f>'NOAA-AMO-Raw'!H$109</f>
        <v>-0.14399999999999999</v>
      </c>
      <c r="K1306">
        <f t="shared" si="349"/>
        <v>0</v>
      </c>
      <c r="N1306">
        <f>[2]HadCRUT4!C1307</f>
        <v>1958.5416666665681</v>
      </c>
      <c r="O1306">
        <f>[2]HadCRUT4!D1307</f>
        <v>4.1000000000000002E-2</v>
      </c>
      <c r="V1306">
        <f t="shared" si="350"/>
        <v>-41.458333333431938</v>
      </c>
      <c r="W1306">
        <f t="shared" si="351"/>
        <v>-31.309000000000001</v>
      </c>
      <c r="X1306">
        <f t="shared" si="352"/>
        <v>-31.268000000000001</v>
      </c>
      <c r="Y1306">
        <f t="shared" si="354"/>
        <v>-31.300461538461541</v>
      </c>
      <c r="Z1306">
        <f t="shared" si="355"/>
        <v>-31.25092307692308</v>
      </c>
      <c r="BB1306">
        <f t="shared" si="357"/>
        <v>1961.7916666665687</v>
      </c>
      <c r="BC1306">
        <v>196110</v>
      </c>
      <c r="BD1306">
        <v>-1.78</v>
      </c>
      <c r="BE1306">
        <f t="shared" si="356"/>
        <v>-0.59333333333333338</v>
      </c>
    </row>
    <row r="1307" spans="1:57">
      <c r="A1307">
        <f t="shared" si="358"/>
        <v>1964</v>
      </c>
      <c r="B1307" t="s">
        <v>7</v>
      </c>
      <c r="C1307">
        <f t="shared" si="353"/>
        <v>1964.6249999999013</v>
      </c>
      <c r="D1307">
        <f>'NOAA-AMO-Raw'!I$109</f>
        <v>-0.23400000000000001</v>
      </c>
      <c r="K1307">
        <f t="shared" si="349"/>
        <v>0</v>
      </c>
      <c r="N1307">
        <f>[2]HadCRUT4!C1308</f>
        <v>1958.6249999999013</v>
      </c>
      <c r="O1307">
        <f>[2]HadCRUT4!D1308</f>
        <v>7.0000000000000001E-3</v>
      </c>
      <c r="V1307">
        <f t="shared" si="350"/>
        <v>-41.37500000009868</v>
      </c>
      <c r="W1307">
        <f t="shared" si="351"/>
        <v>-31.343</v>
      </c>
      <c r="X1307">
        <f t="shared" si="352"/>
        <v>-31.336000000000002</v>
      </c>
      <c r="Y1307">
        <f t="shared" si="354"/>
        <v>-31.318769230769231</v>
      </c>
      <c r="Z1307">
        <f t="shared" si="355"/>
        <v>-31.287538461538468</v>
      </c>
      <c r="BB1307">
        <f t="shared" si="357"/>
        <v>1961.874999999902</v>
      </c>
      <c r="BC1307">
        <v>196111</v>
      </c>
      <c r="BD1307">
        <v>-1.43</v>
      </c>
      <c r="BE1307">
        <f t="shared" si="356"/>
        <v>-0.47666666666666663</v>
      </c>
    </row>
    <row r="1308" spans="1:57">
      <c r="A1308">
        <f t="shared" si="358"/>
        <v>1964</v>
      </c>
      <c r="B1308" t="s">
        <v>8</v>
      </c>
      <c r="C1308">
        <f t="shared" si="353"/>
        <v>1964.7083333332346</v>
      </c>
      <c r="D1308">
        <f>'NOAA-AMO-Raw'!J$109</f>
        <v>-0.22</v>
      </c>
      <c r="K1308">
        <f t="shared" si="349"/>
        <v>0</v>
      </c>
      <c r="N1308">
        <f>[2]HadCRUT4!C1309</f>
        <v>1958.7083333332346</v>
      </c>
      <c r="O1308">
        <f>[2]HadCRUT4!D1309</f>
        <v>-5.2999999999999999E-2</v>
      </c>
      <c r="V1308">
        <f t="shared" si="350"/>
        <v>-41.291666666765423</v>
      </c>
      <c r="W1308">
        <f t="shared" si="351"/>
        <v>-31.403000000000002</v>
      </c>
      <c r="X1308">
        <f t="shared" si="352"/>
        <v>-31.456000000000003</v>
      </c>
      <c r="Y1308">
        <f t="shared" si="354"/>
        <v>-31.326692307692309</v>
      </c>
      <c r="Z1308">
        <f t="shared" si="355"/>
        <v>-31.303384615384623</v>
      </c>
      <c r="BB1308">
        <f t="shared" si="357"/>
        <v>1961.9583333332353</v>
      </c>
      <c r="BC1308">
        <v>196112</v>
      </c>
      <c r="BD1308">
        <v>-1.73</v>
      </c>
      <c r="BE1308">
        <f t="shared" si="356"/>
        <v>-0.57666666666666666</v>
      </c>
    </row>
    <row r="1309" spans="1:57">
      <c r="A1309">
        <f t="shared" si="358"/>
        <v>1964</v>
      </c>
      <c r="B1309" t="s">
        <v>9</v>
      </c>
      <c r="C1309">
        <f t="shared" si="353"/>
        <v>1964.7916666665678</v>
      </c>
      <c r="D1309">
        <f>'NOAA-AMO-Raw'!K$109</f>
        <v>-0.27100000000000002</v>
      </c>
      <c r="K1309">
        <f t="shared" si="349"/>
        <v>0</v>
      </c>
      <c r="N1309">
        <f>[2]HadCRUT4!C1310</f>
        <v>1958.7916666665678</v>
      </c>
      <c r="O1309">
        <f>[2]HadCRUT4!D1310</f>
        <v>1.4999999999999999E-2</v>
      </c>
      <c r="V1309">
        <f t="shared" si="350"/>
        <v>-41.208333333432165</v>
      </c>
      <c r="W1309">
        <f t="shared" si="351"/>
        <v>-31.335000000000001</v>
      </c>
      <c r="X1309">
        <f t="shared" si="352"/>
        <v>-31.32</v>
      </c>
      <c r="Y1309">
        <f t="shared" si="354"/>
        <v>-31.322846153846157</v>
      </c>
      <c r="Z1309">
        <f t="shared" si="355"/>
        <v>-31.295692307692317</v>
      </c>
      <c r="BB1309">
        <f t="shared" si="357"/>
        <v>1962.0416666665685</v>
      </c>
      <c r="BC1309">
        <v>196201</v>
      </c>
      <c r="BD1309">
        <v>-1</v>
      </c>
      <c r="BE1309">
        <f t="shared" si="356"/>
        <v>-0.33333333333333331</v>
      </c>
    </row>
    <row r="1310" spans="1:57">
      <c r="A1310">
        <f t="shared" si="358"/>
        <v>1964</v>
      </c>
      <c r="B1310" t="s">
        <v>10</v>
      </c>
      <c r="C1310">
        <f t="shared" si="353"/>
        <v>1964.8749999999011</v>
      </c>
      <c r="D1310">
        <f>'NOAA-AMO-Raw'!L$109</f>
        <v>-0.16600000000000001</v>
      </c>
      <c r="K1310">
        <f t="shared" ref="K1310:K1373" si="359">K1309</f>
        <v>0</v>
      </c>
      <c r="N1310">
        <f>[2]HadCRUT4!C1311</f>
        <v>1958.8749999999011</v>
      </c>
      <c r="O1310">
        <f>[2]HadCRUT4!D1311</f>
        <v>8.0000000000000002E-3</v>
      </c>
      <c r="V1310">
        <f t="shared" si="350"/>
        <v>-41.125000000098908</v>
      </c>
      <c r="W1310">
        <f t="shared" si="351"/>
        <v>-31.342000000000002</v>
      </c>
      <c r="X1310">
        <f t="shared" si="352"/>
        <v>-31.334000000000003</v>
      </c>
      <c r="Y1310">
        <f t="shared" si="354"/>
        <v>-31.326769230769234</v>
      </c>
      <c r="Z1310">
        <f t="shared" si="355"/>
        <v>-31.303538461538462</v>
      </c>
      <c r="BB1310">
        <f t="shared" si="357"/>
        <v>1962.1249999999018</v>
      </c>
      <c r="BC1310">
        <v>196202</v>
      </c>
      <c r="BD1310">
        <v>-0.87</v>
      </c>
      <c r="BE1310">
        <f t="shared" si="356"/>
        <v>-0.28999999999999998</v>
      </c>
    </row>
    <row r="1311" spans="1:57">
      <c r="A1311">
        <f t="shared" si="358"/>
        <v>1964</v>
      </c>
      <c r="B1311" t="s">
        <v>11</v>
      </c>
      <c r="C1311">
        <f t="shared" si="353"/>
        <v>1964.9583333332343</v>
      </c>
      <c r="D1311">
        <f>'NOAA-AMO-Raw'!M$109</f>
        <v>-0.121</v>
      </c>
      <c r="K1311">
        <f t="shared" si="359"/>
        <v>0</v>
      </c>
      <c r="N1311">
        <f>[2]HadCRUT4!C1312</f>
        <v>1958.9583333332343</v>
      </c>
      <c r="O1311">
        <f>[2]HadCRUT4!D1312</f>
        <v>0.03</v>
      </c>
      <c r="V1311">
        <f t="shared" si="350"/>
        <v>-41.04166666676565</v>
      </c>
      <c r="W1311">
        <f t="shared" si="351"/>
        <v>-31.32</v>
      </c>
      <c r="X1311">
        <f t="shared" si="352"/>
        <v>-31.290000000000003</v>
      </c>
      <c r="Y1311">
        <f t="shared" si="354"/>
        <v>-31.32438461538462</v>
      </c>
      <c r="Z1311">
        <f t="shared" si="355"/>
        <v>-31.298769230769231</v>
      </c>
      <c r="BB1311">
        <f t="shared" si="357"/>
        <v>1962.208333333235</v>
      </c>
      <c r="BC1311">
        <v>196203</v>
      </c>
      <c r="BD1311">
        <v>-1.06</v>
      </c>
      <c r="BE1311">
        <f t="shared" si="356"/>
        <v>-0.35333333333333333</v>
      </c>
    </row>
    <row r="1312" spans="1:57">
      <c r="A1312">
        <f t="shared" si="358"/>
        <v>1965</v>
      </c>
      <c r="B1312" t="s">
        <v>0</v>
      </c>
      <c r="C1312">
        <f t="shared" si="353"/>
        <v>1965.0416666665676</v>
      </c>
      <c r="D1312">
        <f>'NOAA-AMO-Raw'!B$110</f>
        <v>-0.19900000000000001</v>
      </c>
      <c r="K1312">
        <f t="shared" si="359"/>
        <v>0</v>
      </c>
      <c r="N1312">
        <f>[2]HadCRUT4!C1313</f>
        <v>1959.0416666665676</v>
      </c>
      <c r="O1312">
        <f>[2]HadCRUT4!D1313</f>
        <v>8.8999999999999996E-2</v>
      </c>
      <c r="V1312">
        <f t="shared" si="350"/>
        <v>-40.958333333432392</v>
      </c>
      <c r="W1312">
        <f t="shared" si="351"/>
        <v>-31.261000000000003</v>
      </c>
      <c r="X1312">
        <f t="shared" si="352"/>
        <v>-31.172000000000001</v>
      </c>
      <c r="Y1312">
        <f t="shared" si="354"/>
        <v>-31.32092307692308</v>
      </c>
      <c r="Z1312">
        <f t="shared" si="355"/>
        <v>-31.291846153846159</v>
      </c>
      <c r="BB1312">
        <f t="shared" si="357"/>
        <v>1962.2916666665683</v>
      </c>
      <c r="BC1312">
        <v>196204</v>
      </c>
      <c r="BD1312">
        <v>-0.95</v>
      </c>
      <c r="BE1312">
        <f t="shared" si="356"/>
        <v>-0.31666666666666665</v>
      </c>
    </row>
    <row r="1313" spans="1:57">
      <c r="A1313">
        <f t="shared" si="358"/>
        <v>1965</v>
      </c>
      <c r="B1313" t="s">
        <v>1</v>
      </c>
      <c r="C1313">
        <f t="shared" si="353"/>
        <v>1965.1249999999009</v>
      </c>
      <c r="D1313">
        <f>'NOAA-AMO-Raw'!C$110</f>
        <v>-0.17699999999999999</v>
      </c>
      <c r="K1313">
        <f t="shared" si="359"/>
        <v>0</v>
      </c>
      <c r="N1313">
        <f>[2]HadCRUT4!C1314</f>
        <v>1959.1249999999009</v>
      </c>
      <c r="O1313">
        <f>[2]HadCRUT4!D1314</f>
        <v>3.1E-2</v>
      </c>
      <c r="V1313">
        <f t="shared" si="350"/>
        <v>-40.875000000099135</v>
      </c>
      <c r="W1313">
        <f t="shared" si="351"/>
        <v>-31.319000000000003</v>
      </c>
      <c r="X1313">
        <f t="shared" si="352"/>
        <v>-31.288</v>
      </c>
      <c r="Y1313">
        <f t="shared" si="354"/>
        <v>-31.320461538461537</v>
      </c>
      <c r="Z1313">
        <f t="shared" si="355"/>
        <v>-31.290923076923079</v>
      </c>
      <c r="BB1313">
        <f t="shared" si="357"/>
        <v>1962.3749999999015</v>
      </c>
      <c r="BC1313">
        <v>196205</v>
      </c>
      <c r="BD1313">
        <v>-1.3</v>
      </c>
      <c r="BE1313">
        <f t="shared" si="356"/>
        <v>-0.43333333333333335</v>
      </c>
    </row>
    <row r="1314" spans="1:57">
      <c r="A1314">
        <f t="shared" si="358"/>
        <v>1965</v>
      </c>
      <c r="B1314" t="s">
        <v>2</v>
      </c>
      <c r="C1314">
        <f t="shared" si="353"/>
        <v>1965.2083333332341</v>
      </c>
      <c r="D1314">
        <f>'NOAA-AMO-Raw'!D$110</f>
        <v>-7.8E-2</v>
      </c>
      <c r="K1314">
        <f t="shared" si="359"/>
        <v>0</v>
      </c>
      <c r="N1314">
        <f>[2]HadCRUT4!C1315</f>
        <v>1959.2083333332341</v>
      </c>
      <c r="O1314">
        <f>[2]HadCRUT4!D1315</f>
        <v>0.08</v>
      </c>
      <c r="V1314">
        <f t="shared" si="350"/>
        <v>-40.791666666765877</v>
      </c>
      <c r="W1314">
        <f t="shared" si="351"/>
        <v>-31.270000000000003</v>
      </c>
      <c r="X1314">
        <f t="shared" si="352"/>
        <v>-31.19</v>
      </c>
      <c r="Y1314">
        <f t="shared" si="354"/>
        <v>-31.31792307692308</v>
      </c>
      <c r="Z1314">
        <f t="shared" si="355"/>
        <v>-31.285846153846155</v>
      </c>
      <c r="BB1314">
        <f t="shared" si="357"/>
        <v>1962.4583333332348</v>
      </c>
      <c r="BC1314">
        <v>196206</v>
      </c>
      <c r="BD1314">
        <v>-1.71</v>
      </c>
      <c r="BE1314">
        <f t="shared" si="356"/>
        <v>-0.56999999999999995</v>
      </c>
    </row>
    <row r="1315" spans="1:57">
      <c r="A1315">
        <f t="shared" si="358"/>
        <v>1965</v>
      </c>
      <c r="B1315" t="s">
        <v>3</v>
      </c>
      <c r="C1315">
        <f t="shared" si="353"/>
        <v>1965.2916666665674</v>
      </c>
      <c r="D1315">
        <f>'NOAA-AMO-Raw'!E$110</f>
        <v>-9.7000000000000003E-2</v>
      </c>
      <c r="K1315">
        <f t="shared" si="359"/>
        <v>0</v>
      </c>
      <c r="N1315">
        <f>[2]HadCRUT4!C1316</f>
        <v>1959.2916666665674</v>
      </c>
      <c r="O1315">
        <f>[2]HadCRUT4!D1316</f>
        <v>4.8000000000000001E-2</v>
      </c>
      <c r="V1315">
        <f t="shared" si="350"/>
        <v>-40.70833333343262</v>
      </c>
      <c r="W1315">
        <f t="shared" si="351"/>
        <v>-31.302000000000003</v>
      </c>
      <c r="X1315">
        <f t="shared" si="352"/>
        <v>-31.254000000000001</v>
      </c>
      <c r="Y1315">
        <f t="shared" si="354"/>
        <v>-31.316384615384614</v>
      </c>
      <c r="Z1315">
        <f t="shared" si="355"/>
        <v>-31.28276923076923</v>
      </c>
      <c r="BB1315">
        <f t="shared" si="357"/>
        <v>1962.5416666665681</v>
      </c>
      <c r="BC1315">
        <v>196207</v>
      </c>
      <c r="BD1315">
        <v>-1.83</v>
      </c>
      <c r="BE1315">
        <f t="shared" si="356"/>
        <v>-0.61</v>
      </c>
    </row>
    <row r="1316" spans="1:57">
      <c r="A1316">
        <f t="shared" si="358"/>
        <v>1965</v>
      </c>
      <c r="B1316" t="s">
        <v>4</v>
      </c>
      <c r="C1316">
        <f t="shared" si="353"/>
        <v>1965.3749999999006</v>
      </c>
      <c r="D1316">
        <f>'NOAA-AMO-Raw'!F$110</f>
        <v>-9.9000000000000005E-2</v>
      </c>
      <c r="K1316">
        <f t="shared" si="359"/>
        <v>0</v>
      </c>
      <c r="N1316">
        <f>[2]HadCRUT4!C1317</f>
        <v>1959.3749999999006</v>
      </c>
      <c r="O1316">
        <f>[2]HadCRUT4!D1317</f>
        <v>-1.2999999999999999E-2</v>
      </c>
      <c r="V1316">
        <f t="shared" si="350"/>
        <v>-40.625000000099362</v>
      </c>
      <c r="W1316">
        <f t="shared" si="351"/>
        <v>-31.363000000000003</v>
      </c>
      <c r="X1316">
        <f t="shared" si="352"/>
        <v>-31.376000000000001</v>
      </c>
      <c r="Y1316">
        <f t="shared" si="354"/>
        <v>-31.325923076923075</v>
      </c>
      <c r="Z1316">
        <f t="shared" si="355"/>
        <v>-31.301846153846149</v>
      </c>
      <c r="BB1316">
        <f t="shared" si="357"/>
        <v>1962.6249999999013</v>
      </c>
      <c r="BC1316">
        <v>196208</v>
      </c>
      <c r="BD1316">
        <v>-0.66</v>
      </c>
      <c r="BE1316">
        <f t="shared" si="356"/>
        <v>-0.22</v>
      </c>
    </row>
    <row r="1317" spans="1:57">
      <c r="A1317">
        <f t="shared" si="358"/>
        <v>1965</v>
      </c>
      <c r="B1317" t="s">
        <v>5</v>
      </c>
      <c r="C1317">
        <f t="shared" si="353"/>
        <v>1965.4583333332339</v>
      </c>
      <c r="D1317">
        <f>'NOAA-AMO-Raw'!G$110</f>
        <v>-0.127</v>
      </c>
      <c r="K1317">
        <f t="shared" si="359"/>
        <v>0</v>
      </c>
      <c r="N1317">
        <f>[2]HadCRUT4!C1318</f>
        <v>1959.4583333332339</v>
      </c>
      <c r="O1317">
        <f>[2]HadCRUT4!D1318</f>
        <v>6.5000000000000002E-2</v>
      </c>
      <c r="V1317">
        <f t="shared" si="350"/>
        <v>-40.541666666766105</v>
      </c>
      <c r="W1317">
        <f t="shared" si="351"/>
        <v>-31.285</v>
      </c>
      <c r="X1317">
        <f t="shared" si="352"/>
        <v>-31.220000000000002</v>
      </c>
      <c r="Y1317">
        <f t="shared" si="354"/>
        <v>-31.331999999999997</v>
      </c>
      <c r="Z1317">
        <f t="shared" si="355"/>
        <v>-31.314</v>
      </c>
      <c r="BB1317">
        <f t="shared" si="357"/>
        <v>1962.7083333332346</v>
      </c>
      <c r="BC1317">
        <v>196209</v>
      </c>
      <c r="BD1317">
        <v>-1.47</v>
      </c>
      <c r="BE1317">
        <f t="shared" si="356"/>
        <v>-0.49</v>
      </c>
    </row>
    <row r="1318" spans="1:57">
      <c r="A1318">
        <f t="shared" si="358"/>
        <v>1965</v>
      </c>
      <c r="B1318" t="s">
        <v>6</v>
      </c>
      <c r="C1318">
        <f t="shared" si="353"/>
        <v>1965.5416666665672</v>
      </c>
      <c r="D1318">
        <f>'NOAA-AMO-Raw'!H$110</f>
        <v>-0.188</v>
      </c>
      <c r="K1318">
        <f t="shared" si="359"/>
        <v>0</v>
      </c>
      <c r="N1318">
        <f>[2]HadCRUT4!C1319</f>
        <v>1959.5416666665672</v>
      </c>
      <c r="O1318">
        <f>[2]HadCRUT4!D1319</f>
        <v>0.03</v>
      </c>
      <c r="V1318">
        <f t="shared" si="350"/>
        <v>-40.458333333432847</v>
      </c>
      <c r="W1318">
        <f t="shared" si="351"/>
        <v>-31.32</v>
      </c>
      <c r="X1318">
        <f t="shared" si="352"/>
        <v>-31.290000000000003</v>
      </c>
      <c r="Y1318">
        <f t="shared" si="354"/>
        <v>-31.336692307692303</v>
      </c>
      <c r="Z1318">
        <f t="shared" si="355"/>
        <v>-31.323384615384612</v>
      </c>
      <c r="BB1318">
        <f t="shared" si="357"/>
        <v>1962.7916666665678</v>
      </c>
      <c r="BC1318">
        <v>196210</v>
      </c>
      <c r="BD1318">
        <v>-1.76</v>
      </c>
      <c r="BE1318">
        <f t="shared" si="356"/>
        <v>-0.58666666666666667</v>
      </c>
    </row>
    <row r="1319" spans="1:57">
      <c r="A1319">
        <f t="shared" si="358"/>
        <v>1965</v>
      </c>
      <c r="B1319" t="s">
        <v>7</v>
      </c>
      <c r="C1319">
        <f t="shared" si="353"/>
        <v>1965.6249999999004</v>
      </c>
      <c r="D1319">
        <f>'NOAA-AMO-Raw'!I$110</f>
        <v>-0.21</v>
      </c>
      <c r="K1319">
        <f t="shared" si="359"/>
        <v>0</v>
      </c>
      <c r="N1319">
        <f>[2]HadCRUT4!C1320</f>
        <v>1959.6249999999004</v>
      </c>
      <c r="O1319">
        <f>[2]HadCRUT4!D1320</f>
        <v>4.7E-2</v>
      </c>
      <c r="V1319">
        <f t="shared" si="350"/>
        <v>-40.37500000009959</v>
      </c>
      <c r="W1319">
        <f t="shared" si="351"/>
        <v>-31.303000000000001</v>
      </c>
      <c r="X1319">
        <f t="shared" si="352"/>
        <v>-31.256</v>
      </c>
      <c r="Y1319">
        <f t="shared" si="354"/>
        <v>-31.335692307692305</v>
      </c>
      <c r="Z1319">
        <f t="shared" si="355"/>
        <v>-31.321384615384616</v>
      </c>
      <c r="BB1319">
        <f t="shared" si="357"/>
        <v>1962.8749999999011</v>
      </c>
      <c r="BC1319">
        <v>196211</v>
      </c>
      <c r="BD1319">
        <v>-0.38</v>
      </c>
      <c r="BE1319">
        <f t="shared" si="356"/>
        <v>-0.12666666666666668</v>
      </c>
    </row>
    <row r="1320" spans="1:57">
      <c r="A1320">
        <f t="shared" si="358"/>
        <v>1965</v>
      </c>
      <c r="B1320" t="s">
        <v>8</v>
      </c>
      <c r="C1320">
        <f t="shared" si="353"/>
        <v>1965.7083333332337</v>
      </c>
      <c r="D1320">
        <f>'NOAA-AMO-Raw'!J$110</f>
        <v>-0.222</v>
      </c>
      <c r="K1320">
        <f t="shared" si="359"/>
        <v>0</v>
      </c>
      <c r="N1320">
        <f>[2]HadCRUT4!C1321</f>
        <v>1959.7083333332337</v>
      </c>
      <c r="O1320">
        <f>[2]HadCRUT4!D1321</f>
        <v>0.04</v>
      </c>
      <c r="V1320">
        <f t="shared" si="350"/>
        <v>-40.291666666766332</v>
      </c>
      <c r="W1320">
        <f t="shared" si="351"/>
        <v>-31.310000000000002</v>
      </c>
      <c r="X1320">
        <f t="shared" si="352"/>
        <v>-31.270000000000003</v>
      </c>
      <c r="Y1320">
        <f t="shared" si="354"/>
        <v>-31.362384615384617</v>
      </c>
      <c r="Z1320">
        <f t="shared" si="355"/>
        <v>-31.374769230769235</v>
      </c>
      <c r="BB1320">
        <f t="shared" si="357"/>
        <v>1962.9583333332343</v>
      </c>
      <c r="BC1320">
        <v>196212</v>
      </c>
      <c r="BD1320">
        <v>-0.23</v>
      </c>
      <c r="BE1320">
        <f t="shared" si="356"/>
        <v>-7.6666666666666675E-2</v>
      </c>
    </row>
    <row r="1321" spans="1:57">
      <c r="A1321">
        <f t="shared" si="358"/>
        <v>1965</v>
      </c>
      <c r="B1321" t="s">
        <v>9</v>
      </c>
      <c r="C1321">
        <f t="shared" si="353"/>
        <v>1965.7916666665669</v>
      </c>
      <c r="D1321">
        <f>'NOAA-AMO-Raw'!K$110</f>
        <v>-0.248</v>
      </c>
      <c r="K1321">
        <f t="shared" si="359"/>
        <v>0</v>
      </c>
      <c r="N1321">
        <f>[2]HadCRUT4!C1322</f>
        <v>1959.7916666665669</v>
      </c>
      <c r="O1321">
        <f>[2]HadCRUT4!D1322</f>
        <v>-3.3000000000000002E-2</v>
      </c>
      <c r="V1321">
        <f t="shared" si="350"/>
        <v>-40.208333333433075</v>
      </c>
      <c r="W1321">
        <f t="shared" si="351"/>
        <v>-31.383000000000003</v>
      </c>
      <c r="X1321">
        <f t="shared" si="352"/>
        <v>-31.416</v>
      </c>
      <c r="Y1321">
        <f t="shared" si="354"/>
        <v>-31.382230769230773</v>
      </c>
      <c r="Z1321">
        <f t="shared" si="355"/>
        <v>-31.414461538461545</v>
      </c>
      <c r="BB1321">
        <f t="shared" si="357"/>
        <v>1963.0416666665676</v>
      </c>
      <c r="BC1321">
        <v>196301</v>
      </c>
      <c r="BD1321">
        <v>0.12</v>
      </c>
      <c r="BE1321">
        <f t="shared" si="356"/>
        <v>0.04</v>
      </c>
    </row>
    <row r="1322" spans="1:57">
      <c r="A1322">
        <f t="shared" si="358"/>
        <v>1965</v>
      </c>
      <c r="B1322" t="s">
        <v>10</v>
      </c>
      <c r="C1322">
        <f t="shared" si="353"/>
        <v>1965.8749999999002</v>
      </c>
      <c r="D1322">
        <f>'NOAA-AMO-Raw'!L$110</f>
        <v>-0.27600000000000002</v>
      </c>
      <c r="K1322">
        <f t="shared" si="359"/>
        <v>0</v>
      </c>
      <c r="N1322">
        <f>[2]HadCRUT4!C1323</f>
        <v>1959.8749999999002</v>
      </c>
      <c r="O1322">
        <f>[2]HadCRUT4!D1323</f>
        <v>-0.109</v>
      </c>
      <c r="V1322">
        <f t="shared" si="350"/>
        <v>-40.125000000099817</v>
      </c>
      <c r="W1322">
        <f t="shared" si="351"/>
        <v>-31.459000000000003</v>
      </c>
      <c r="X1322">
        <f t="shared" si="352"/>
        <v>-31.568000000000001</v>
      </c>
      <c r="Y1322">
        <f t="shared" si="354"/>
        <v>-31.397923076923078</v>
      </c>
      <c r="Z1322">
        <f t="shared" si="355"/>
        <v>-31.445846153846158</v>
      </c>
      <c r="BB1322">
        <f t="shared" si="357"/>
        <v>1963.1249999999009</v>
      </c>
      <c r="BC1322">
        <v>196302</v>
      </c>
      <c r="BD1322">
        <v>0.15</v>
      </c>
      <c r="BE1322">
        <f t="shared" si="356"/>
        <v>4.9999999999999996E-2</v>
      </c>
    </row>
    <row r="1323" spans="1:57">
      <c r="A1323">
        <f t="shared" si="358"/>
        <v>1965</v>
      </c>
      <c r="B1323" t="s">
        <v>11</v>
      </c>
      <c r="C1323">
        <f t="shared" si="353"/>
        <v>1965.9583333332334</v>
      </c>
      <c r="D1323">
        <f>'NOAA-AMO-Raw'!M$110</f>
        <v>-0.123</v>
      </c>
      <c r="K1323">
        <f t="shared" si="359"/>
        <v>0</v>
      </c>
      <c r="N1323">
        <f>[2]HadCRUT4!C1324</f>
        <v>1959.9583333332334</v>
      </c>
      <c r="O1323">
        <f>[2]HadCRUT4!D1324</f>
        <v>-7.0999999999999994E-2</v>
      </c>
      <c r="V1323">
        <f t="shared" si="350"/>
        <v>-40.04166666676656</v>
      </c>
      <c r="W1323">
        <f t="shared" si="351"/>
        <v>-31.421000000000003</v>
      </c>
      <c r="X1323">
        <f t="shared" si="352"/>
        <v>-31.492000000000001</v>
      </c>
      <c r="Y1323">
        <f t="shared" si="354"/>
        <v>-31.399153846153851</v>
      </c>
      <c r="Z1323">
        <f t="shared" si="355"/>
        <v>-31.448307692307694</v>
      </c>
      <c r="BB1323">
        <f t="shared" si="357"/>
        <v>1963.2083333332341</v>
      </c>
      <c r="BC1323">
        <v>196303</v>
      </c>
      <c r="BD1323">
        <v>-0.28000000000000003</v>
      </c>
      <c r="BE1323">
        <f t="shared" si="356"/>
        <v>-9.3333333333333338E-2</v>
      </c>
    </row>
    <row r="1324" spans="1:57">
      <c r="A1324">
        <f t="shared" si="358"/>
        <v>1966</v>
      </c>
      <c r="B1324" t="s">
        <v>0</v>
      </c>
      <c r="C1324">
        <f t="shared" si="353"/>
        <v>1966.0416666665667</v>
      </c>
      <c r="D1324">
        <f>'NOAA-AMO-Raw'!B$111</f>
        <v>-7.5999999999999998E-2</v>
      </c>
      <c r="K1324">
        <f t="shared" si="359"/>
        <v>0</v>
      </c>
      <c r="N1324">
        <f>[2]HadCRUT4!C1325</f>
        <v>1960.0416666665667</v>
      </c>
      <c r="O1324">
        <f>[2]HadCRUT4!D1325</f>
        <v>-3.1E-2</v>
      </c>
      <c r="V1324">
        <f t="shared" si="350"/>
        <v>-39.958333333433302</v>
      </c>
      <c r="W1324">
        <f t="shared" si="351"/>
        <v>-31.381</v>
      </c>
      <c r="X1324">
        <f t="shared" si="352"/>
        <v>-31.412000000000003</v>
      </c>
      <c r="Y1324">
        <f t="shared" si="354"/>
        <v>-31.406307692307692</v>
      </c>
      <c r="Z1324">
        <f t="shared" si="355"/>
        <v>-31.46261538461539</v>
      </c>
      <c r="BB1324">
        <f t="shared" si="357"/>
        <v>1963.2916666665674</v>
      </c>
      <c r="BC1324">
        <v>196304</v>
      </c>
      <c r="BD1324">
        <v>-0.27</v>
      </c>
      <c r="BE1324">
        <f t="shared" si="356"/>
        <v>-9.0000000000000011E-2</v>
      </c>
    </row>
    <row r="1325" spans="1:57">
      <c r="A1325">
        <f t="shared" si="358"/>
        <v>1966</v>
      </c>
      <c r="B1325" t="s">
        <v>1</v>
      </c>
      <c r="C1325">
        <f t="shared" si="353"/>
        <v>1966.1249999999</v>
      </c>
      <c r="D1325">
        <f>'NOAA-AMO-Raw'!C$111</f>
        <v>0.01</v>
      </c>
      <c r="K1325">
        <f t="shared" si="359"/>
        <v>0</v>
      </c>
      <c r="N1325">
        <f>[2]HadCRUT4!C1326</f>
        <v>1960.1249999999</v>
      </c>
      <c r="O1325">
        <f>[2]HadCRUT4!D1326</f>
        <v>0.10199999999999999</v>
      </c>
      <c r="V1325">
        <f t="shared" si="350"/>
        <v>-39.875000000100044</v>
      </c>
      <c r="W1325">
        <f t="shared" si="351"/>
        <v>-31.248000000000001</v>
      </c>
      <c r="X1325">
        <f t="shared" si="352"/>
        <v>-31.146000000000001</v>
      </c>
      <c r="Y1325">
        <f t="shared" si="354"/>
        <v>-31.40792307692308</v>
      </c>
      <c r="Z1325">
        <f t="shared" si="355"/>
        <v>-31.465846153846151</v>
      </c>
      <c r="BB1325">
        <f t="shared" si="357"/>
        <v>1963.3749999999006</v>
      </c>
      <c r="BC1325">
        <v>196305</v>
      </c>
      <c r="BD1325">
        <v>-1.26</v>
      </c>
      <c r="BE1325">
        <f t="shared" si="356"/>
        <v>-0.42</v>
      </c>
    </row>
    <row r="1326" spans="1:57">
      <c r="A1326">
        <f t="shared" si="358"/>
        <v>1966</v>
      </c>
      <c r="B1326" t="s">
        <v>2</v>
      </c>
      <c r="C1326">
        <f t="shared" si="353"/>
        <v>1966.2083333332332</v>
      </c>
      <c r="D1326">
        <f>'NOAA-AMO-Raw'!D$111</f>
        <v>-0.01</v>
      </c>
      <c r="K1326">
        <f t="shared" si="359"/>
        <v>0</v>
      </c>
      <c r="N1326">
        <f>[2]HadCRUT4!C1327</f>
        <v>1960.2083333332332</v>
      </c>
      <c r="O1326">
        <f>[2]HadCRUT4!D1327</f>
        <v>-0.316</v>
      </c>
      <c r="V1326">
        <f t="shared" si="350"/>
        <v>-39.791666666766787</v>
      </c>
      <c r="W1326">
        <f t="shared" si="351"/>
        <v>-31.666</v>
      </c>
      <c r="X1326">
        <f t="shared" si="352"/>
        <v>-31.982000000000003</v>
      </c>
      <c r="Y1326">
        <f t="shared" si="354"/>
        <v>-31.406692307692307</v>
      </c>
      <c r="Z1326">
        <f t="shared" si="355"/>
        <v>-31.463384615384616</v>
      </c>
      <c r="BB1326">
        <f t="shared" si="357"/>
        <v>1963.4583333332339</v>
      </c>
      <c r="BC1326">
        <v>196306</v>
      </c>
      <c r="BD1326">
        <v>-0.6</v>
      </c>
      <c r="BE1326">
        <f t="shared" si="356"/>
        <v>-0.19999999999999998</v>
      </c>
    </row>
    <row r="1327" spans="1:57">
      <c r="A1327">
        <f t="shared" si="358"/>
        <v>1966</v>
      </c>
      <c r="B1327" t="s">
        <v>3</v>
      </c>
      <c r="C1327">
        <f t="shared" si="353"/>
        <v>1966.2916666665665</v>
      </c>
      <c r="D1327">
        <f>'NOAA-AMO-Raw'!E$111</f>
        <v>4.2999999999999997E-2</v>
      </c>
      <c r="K1327">
        <f t="shared" si="359"/>
        <v>0</v>
      </c>
      <c r="N1327">
        <f>[2]HadCRUT4!C1328</f>
        <v>1960.2916666665665</v>
      </c>
      <c r="O1327">
        <f>[2]HadCRUT4!D1328</f>
        <v>-0.17799999999999999</v>
      </c>
      <c r="V1327">
        <f t="shared" si="350"/>
        <v>-39.708333333433529</v>
      </c>
      <c r="W1327">
        <f t="shared" si="351"/>
        <v>-31.528000000000002</v>
      </c>
      <c r="X1327">
        <f t="shared" si="352"/>
        <v>-31.706000000000003</v>
      </c>
      <c r="Y1327">
        <f t="shared" si="354"/>
        <v>-31.411692307692306</v>
      </c>
      <c r="Z1327">
        <f t="shared" si="355"/>
        <v>-31.47338461538461</v>
      </c>
      <c r="BB1327">
        <f t="shared" si="357"/>
        <v>1963.5416666665672</v>
      </c>
      <c r="BC1327">
        <v>196307</v>
      </c>
      <c r="BD1327">
        <v>-1.1100000000000001</v>
      </c>
      <c r="BE1327">
        <f t="shared" si="356"/>
        <v>-0.37000000000000005</v>
      </c>
    </row>
    <row r="1328" spans="1:57">
      <c r="A1328">
        <f t="shared" si="358"/>
        <v>1966</v>
      </c>
      <c r="B1328" t="s">
        <v>4</v>
      </c>
      <c r="C1328">
        <f t="shared" si="353"/>
        <v>1966.3749999998997</v>
      </c>
      <c r="D1328">
        <f>'NOAA-AMO-Raw'!F$111</f>
        <v>1E-3</v>
      </c>
      <c r="K1328">
        <f t="shared" si="359"/>
        <v>0</v>
      </c>
      <c r="N1328">
        <f>[2]HadCRUT4!C1329</f>
        <v>1960.3749999998997</v>
      </c>
      <c r="O1328">
        <f>[2]HadCRUT4!D1329</f>
        <v>-0.156</v>
      </c>
      <c r="V1328">
        <f t="shared" si="350"/>
        <v>-39.625000000100272</v>
      </c>
      <c r="W1328">
        <f t="shared" si="351"/>
        <v>-31.506</v>
      </c>
      <c r="X1328">
        <f t="shared" si="352"/>
        <v>-31.662000000000003</v>
      </c>
      <c r="Y1328">
        <f t="shared" si="354"/>
        <v>-31.420615384615385</v>
      </c>
      <c r="Z1328">
        <f t="shared" si="355"/>
        <v>-31.491230769230771</v>
      </c>
      <c r="BB1328">
        <f t="shared" si="357"/>
        <v>1963.6249999999004</v>
      </c>
      <c r="BC1328">
        <v>196308</v>
      </c>
      <c r="BD1328">
        <v>-1.01</v>
      </c>
      <c r="BE1328">
        <f t="shared" si="356"/>
        <v>-0.33666666666666667</v>
      </c>
    </row>
    <row r="1329" spans="1:57">
      <c r="A1329">
        <f t="shared" si="358"/>
        <v>1966</v>
      </c>
      <c r="B1329" t="s">
        <v>5</v>
      </c>
      <c r="C1329">
        <f t="shared" si="353"/>
        <v>1966.458333333233</v>
      </c>
      <c r="D1329">
        <f>'NOAA-AMO-Raw'!G$111</f>
        <v>-4.4999999999999998E-2</v>
      </c>
      <c r="K1329">
        <f t="shared" si="359"/>
        <v>0</v>
      </c>
      <c r="N1329">
        <f>[2]HadCRUT4!C1330</f>
        <v>1960.458333333233</v>
      </c>
      <c r="O1329">
        <f>[2]HadCRUT4!D1330</f>
        <v>-2.9000000000000001E-2</v>
      </c>
      <c r="V1329">
        <f t="shared" si="350"/>
        <v>-39.541666666767014</v>
      </c>
      <c r="W1329">
        <f t="shared" si="351"/>
        <v>-31.379000000000001</v>
      </c>
      <c r="X1329">
        <f t="shared" si="352"/>
        <v>-31.408000000000001</v>
      </c>
      <c r="Y1329">
        <f t="shared" si="354"/>
        <v>-31.401000000000003</v>
      </c>
      <c r="Z1329">
        <f t="shared" si="355"/>
        <v>-31.451999999999998</v>
      </c>
      <c r="BB1329">
        <f t="shared" si="357"/>
        <v>1963.7083333332337</v>
      </c>
      <c r="BC1329">
        <v>196309</v>
      </c>
      <c r="BD1329">
        <v>1.08</v>
      </c>
      <c r="BE1329">
        <f t="shared" si="356"/>
        <v>0.36000000000000004</v>
      </c>
    </row>
    <row r="1330" spans="1:57">
      <c r="A1330">
        <f t="shared" si="358"/>
        <v>1966</v>
      </c>
      <c r="B1330" t="s">
        <v>6</v>
      </c>
      <c r="C1330">
        <f t="shared" si="353"/>
        <v>1966.5416666665662</v>
      </c>
      <c r="D1330">
        <f>'NOAA-AMO-Raw'!H$111</f>
        <v>-5.6000000000000001E-2</v>
      </c>
      <c r="K1330">
        <f t="shared" si="359"/>
        <v>0</v>
      </c>
      <c r="N1330">
        <f>[2]HadCRUT4!C1331</f>
        <v>1960.5416666665662</v>
      </c>
      <c r="O1330">
        <f>[2]HadCRUT4!D1331</f>
        <v>-2.8000000000000001E-2</v>
      </c>
      <c r="V1330">
        <f t="shared" si="350"/>
        <v>-39.458333333433757</v>
      </c>
      <c r="W1330">
        <f t="shared" si="351"/>
        <v>-31.378</v>
      </c>
      <c r="X1330">
        <f t="shared" si="352"/>
        <v>-31.406000000000002</v>
      </c>
      <c r="Y1330">
        <f t="shared" si="354"/>
        <v>-31.39169230769231</v>
      </c>
      <c r="Z1330">
        <f t="shared" si="355"/>
        <v>-31.433384615384618</v>
      </c>
      <c r="BB1330">
        <f t="shared" si="357"/>
        <v>1963.7916666665669</v>
      </c>
      <c r="BC1330">
        <v>196310</v>
      </c>
      <c r="BD1330">
        <v>0.34</v>
      </c>
      <c r="BE1330">
        <f t="shared" si="356"/>
        <v>0.11333333333333334</v>
      </c>
    </row>
    <row r="1331" spans="1:57">
      <c r="A1331">
        <f t="shared" si="358"/>
        <v>1966</v>
      </c>
      <c r="B1331" t="s">
        <v>7</v>
      </c>
      <c r="C1331">
        <f t="shared" si="353"/>
        <v>1966.6249999998995</v>
      </c>
      <c r="D1331">
        <f>'NOAA-AMO-Raw'!I$111</f>
        <v>-4.3999999999999997E-2</v>
      </c>
      <c r="K1331">
        <f t="shared" si="359"/>
        <v>0</v>
      </c>
      <c r="N1331">
        <f>[2]HadCRUT4!C1332</f>
        <v>1960.6249999998995</v>
      </c>
      <c r="O1331">
        <f>[2]HadCRUT4!D1332</f>
        <v>8.9999999999999993E-3</v>
      </c>
      <c r="V1331">
        <f t="shared" si="350"/>
        <v>-39.375000000100499</v>
      </c>
      <c r="W1331">
        <f t="shared" si="351"/>
        <v>-31.341000000000001</v>
      </c>
      <c r="X1331">
        <f t="shared" si="352"/>
        <v>-31.332000000000001</v>
      </c>
      <c r="Y1331">
        <f t="shared" si="354"/>
        <v>-31.375307692307693</v>
      </c>
      <c r="Z1331">
        <f t="shared" si="355"/>
        <v>-31.400615384615381</v>
      </c>
      <c r="BB1331">
        <f t="shared" si="357"/>
        <v>1963.8749999999002</v>
      </c>
      <c r="BC1331">
        <v>196311</v>
      </c>
      <c r="BD1331">
        <v>-0.5</v>
      </c>
      <c r="BE1331">
        <f t="shared" si="356"/>
        <v>-0.16666666666666666</v>
      </c>
    </row>
    <row r="1332" spans="1:57">
      <c r="A1332">
        <f t="shared" si="358"/>
        <v>1966</v>
      </c>
      <c r="B1332" t="s">
        <v>8</v>
      </c>
      <c r="C1332">
        <f t="shared" si="353"/>
        <v>1966.7083333332328</v>
      </c>
      <c r="D1332">
        <f>'NOAA-AMO-Raw'!J$111</f>
        <v>0</v>
      </c>
      <c r="K1332">
        <f t="shared" si="359"/>
        <v>0</v>
      </c>
      <c r="N1332">
        <f>[2]HadCRUT4!C1333</f>
        <v>1960.7083333332328</v>
      </c>
      <c r="O1332">
        <f>[2]HadCRUT4!D1333</f>
        <v>6.3E-2</v>
      </c>
      <c r="V1332">
        <f t="shared" si="350"/>
        <v>-39.291666666767242</v>
      </c>
      <c r="W1332">
        <f t="shared" si="351"/>
        <v>-31.287000000000003</v>
      </c>
      <c r="X1332">
        <f t="shared" si="352"/>
        <v>-31.224</v>
      </c>
      <c r="Y1332">
        <f t="shared" si="354"/>
        <v>-31.375769230769233</v>
      </c>
      <c r="Z1332">
        <f t="shared" si="355"/>
        <v>-31.401538461538465</v>
      </c>
      <c r="BB1332">
        <f t="shared" si="357"/>
        <v>1963.9583333332334</v>
      </c>
      <c r="BC1332">
        <v>196312</v>
      </c>
      <c r="BD1332">
        <v>0.45</v>
      </c>
      <c r="BE1332">
        <f t="shared" si="356"/>
        <v>0.15</v>
      </c>
    </row>
    <row r="1333" spans="1:57">
      <c r="A1333">
        <f t="shared" si="358"/>
        <v>1966</v>
      </c>
      <c r="B1333" t="s">
        <v>9</v>
      </c>
      <c r="C1333">
        <f t="shared" si="353"/>
        <v>1966.791666666566</v>
      </c>
      <c r="D1333">
        <f>'NOAA-AMO-Raw'!K$111</f>
        <v>1.2999999999999999E-2</v>
      </c>
      <c r="K1333">
        <f t="shared" si="359"/>
        <v>0</v>
      </c>
      <c r="N1333">
        <f>[2]HadCRUT4!C1334</f>
        <v>1960.791666666566</v>
      </c>
      <c r="O1333">
        <f>[2]HadCRUT4!D1334</f>
        <v>-2.5000000000000001E-2</v>
      </c>
      <c r="V1333">
        <f t="shared" si="350"/>
        <v>-39.208333333433984</v>
      </c>
      <c r="W1333">
        <f t="shared" si="351"/>
        <v>-31.375</v>
      </c>
      <c r="X1333">
        <f t="shared" si="352"/>
        <v>-31.400000000000002</v>
      </c>
      <c r="Y1333">
        <f t="shared" si="354"/>
        <v>-31.343923076923083</v>
      </c>
      <c r="Z1333">
        <f t="shared" si="355"/>
        <v>-31.337846153846154</v>
      </c>
      <c r="BB1333">
        <f t="shared" si="357"/>
        <v>1964.0416666665667</v>
      </c>
      <c r="BC1333">
        <v>196401</v>
      </c>
      <c r="BD1333">
        <v>0.34</v>
      </c>
      <c r="BE1333">
        <f t="shared" si="356"/>
        <v>0.11333333333333334</v>
      </c>
    </row>
    <row r="1334" spans="1:57">
      <c r="A1334">
        <f t="shared" si="358"/>
        <v>1966</v>
      </c>
      <c r="B1334" t="s">
        <v>10</v>
      </c>
      <c r="C1334">
        <f t="shared" si="353"/>
        <v>1966.8749999998993</v>
      </c>
      <c r="D1334">
        <f>'NOAA-AMO-Raw'!L$111</f>
        <v>3.0000000000000001E-3</v>
      </c>
      <c r="K1334">
        <f t="shared" si="359"/>
        <v>0</v>
      </c>
      <c r="N1334">
        <f>[2]HadCRUT4!C1335</f>
        <v>1960.8749999998993</v>
      </c>
      <c r="O1334">
        <f>[2]HadCRUT4!D1335</f>
        <v>-0.14899999999999999</v>
      </c>
      <c r="V1334">
        <f t="shared" si="350"/>
        <v>-39.125000000100727</v>
      </c>
      <c r="W1334">
        <f t="shared" si="351"/>
        <v>-31.499000000000002</v>
      </c>
      <c r="X1334">
        <f t="shared" si="352"/>
        <v>-31.648</v>
      </c>
      <c r="Y1334">
        <f t="shared" si="354"/>
        <v>-31.323538461538462</v>
      </c>
      <c r="Z1334">
        <f t="shared" si="355"/>
        <v>-31.297076923076926</v>
      </c>
      <c r="BB1334">
        <f t="shared" si="357"/>
        <v>1964.1249999999</v>
      </c>
      <c r="BC1334">
        <v>196402</v>
      </c>
      <c r="BD1334">
        <v>0.21</v>
      </c>
      <c r="BE1334">
        <f t="shared" si="356"/>
        <v>6.9999999999999993E-2</v>
      </c>
    </row>
    <row r="1335" spans="1:57">
      <c r="A1335">
        <f t="shared" si="358"/>
        <v>1966</v>
      </c>
      <c r="B1335" t="s">
        <v>11</v>
      </c>
      <c r="C1335">
        <f t="shared" si="353"/>
        <v>1966.9583333332325</v>
      </c>
      <c r="D1335">
        <f>'NOAA-AMO-Raw'!M$111</f>
        <v>0.08</v>
      </c>
      <c r="K1335">
        <f t="shared" si="359"/>
        <v>0</v>
      </c>
      <c r="N1335">
        <f>[2]HadCRUT4!C1336</f>
        <v>1960.9583333332325</v>
      </c>
      <c r="O1335">
        <f>[2]HadCRUT4!D1336</f>
        <v>0.14599999999999999</v>
      </c>
      <c r="V1335">
        <f t="shared" si="350"/>
        <v>-39.041666666767469</v>
      </c>
      <c r="W1335">
        <f t="shared" si="351"/>
        <v>-31.204000000000001</v>
      </c>
      <c r="X1335">
        <f t="shared" si="352"/>
        <v>-31.058</v>
      </c>
      <c r="Y1335">
        <f t="shared" si="354"/>
        <v>-31.303076923076926</v>
      </c>
      <c r="Z1335">
        <f t="shared" si="355"/>
        <v>-31.256153846153843</v>
      </c>
      <c r="BB1335">
        <f t="shared" si="357"/>
        <v>1964.2083333332332</v>
      </c>
      <c r="BC1335">
        <v>196403</v>
      </c>
      <c r="BD1335">
        <v>-0.71</v>
      </c>
      <c r="BE1335">
        <f t="shared" si="356"/>
        <v>-0.23666666666666666</v>
      </c>
    </row>
    <row r="1336" spans="1:57">
      <c r="A1336">
        <f t="shared" si="358"/>
        <v>1967</v>
      </c>
      <c r="B1336" t="s">
        <v>0</v>
      </c>
      <c r="C1336">
        <f t="shared" si="353"/>
        <v>1967.0416666665658</v>
      </c>
      <c r="D1336">
        <f>'NOAA-AMO-Raw'!B$112</f>
        <v>8.1000000000000003E-2</v>
      </c>
      <c r="K1336">
        <f t="shared" si="359"/>
        <v>0</v>
      </c>
      <c r="N1336">
        <f>[2]HadCRUT4!C1337</f>
        <v>1961.0416666665658</v>
      </c>
      <c r="O1336">
        <f>[2]HadCRUT4!D1337</f>
        <v>0.05</v>
      </c>
      <c r="V1336">
        <f t="shared" si="350"/>
        <v>-38.958333333434211</v>
      </c>
      <c r="W1336">
        <f t="shared" si="351"/>
        <v>-31.3</v>
      </c>
      <c r="X1336">
        <f t="shared" si="352"/>
        <v>-31.25</v>
      </c>
      <c r="Y1336">
        <f t="shared" si="354"/>
        <v>-31.299384615384618</v>
      </c>
      <c r="Z1336">
        <f t="shared" si="355"/>
        <v>-31.248769230769231</v>
      </c>
      <c r="BB1336">
        <f t="shared" si="357"/>
        <v>1964.2916666665665</v>
      </c>
      <c r="BC1336">
        <v>196404</v>
      </c>
      <c r="BD1336">
        <v>-1.27</v>
      </c>
      <c r="BE1336">
        <f t="shared" si="356"/>
        <v>-0.42333333333333334</v>
      </c>
    </row>
    <row r="1337" spans="1:57">
      <c r="A1337">
        <f t="shared" si="358"/>
        <v>1967</v>
      </c>
      <c r="B1337" t="s">
        <v>1</v>
      </c>
      <c r="C1337">
        <f t="shared" si="353"/>
        <v>1967.124999999899</v>
      </c>
      <c r="D1337">
        <f>'NOAA-AMO-Raw'!C$112</f>
        <v>8.7999999999999995E-2</v>
      </c>
      <c r="K1337">
        <f t="shared" si="359"/>
        <v>0</v>
      </c>
      <c r="N1337">
        <f>[2]HadCRUT4!C1338</f>
        <v>1961.124999999899</v>
      </c>
      <c r="O1337">
        <f>[2]HadCRUT4!D1338</f>
        <v>0.182</v>
      </c>
      <c r="V1337">
        <f t="shared" si="350"/>
        <v>-38.875000000100954</v>
      </c>
      <c r="W1337">
        <f t="shared" si="351"/>
        <v>-31.168000000000003</v>
      </c>
      <c r="X1337">
        <f t="shared" si="352"/>
        <v>-30.986000000000001</v>
      </c>
      <c r="Y1337">
        <f t="shared" si="354"/>
        <v>-31.294615384615387</v>
      </c>
      <c r="Z1337">
        <f t="shared" si="355"/>
        <v>-31.239230769230765</v>
      </c>
      <c r="BB1337">
        <f t="shared" si="357"/>
        <v>1964.3749999998997</v>
      </c>
      <c r="BC1337">
        <v>196405</v>
      </c>
      <c r="BD1337">
        <v>-2.39</v>
      </c>
      <c r="BE1337">
        <f t="shared" si="356"/>
        <v>-0.79666666666666675</v>
      </c>
    </row>
    <row r="1338" spans="1:57">
      <c r="A1338">
        <f t="shared" si="358"/>
        <v>1967</v>
      </c>
      <c r="B1338" t="s">
        <v>2</v>
      </c>
      <c r="C1338">
        <f t="shared" si="353"/>
        <v>1967.2083333332323</v>
      </c>
      <c r="D1338">
        <f>'NOAA-AMO-Raw'!D$112</f>
        <v>-3.4000000000000002E-2</v>
      </c>
      <c r="K1338">
        <f t="shared" si="359"/>
        <v>0</v>
      </c>
      <c r="N1338">
        <f>[2]HadCRUT4!C1339</f>
        <v>1961.2083333332323</v>
      </c>
      <c r="O1338">
        <f>[2]HadCRUT4!D1339</f>
        <v>9.6000000000000002E-2</v>
      </c>
      <c r="V1338">
        <f t="shared" si="350"/>
        <v>-38.791666666767696</v>
      </c>
      <c r="W1338">
        <f t="shared" si="351"/>
        <v>-31.254000000000001</v>
      </c>
      <c r="X1338">
        <f t="shared" si="352"/>
        <v>-31.158000000000001</v>
      </c>
      <c r="Y1338">
        <f t="shared" si="354"/>
        <v>-31.297384615384619</v>
      </c>
      <c r="Z1338">
        <f t="shared" si="355"/>
        <v>-31.244769230769229</v>
      </c>
      <c r="BB1338">
        <f t="shared" si="357"/>
        <v>1964.458333333233</v>
      </c>
      <c r="BC1338">
        <v>196406</v>
      </c>
      <c r="BD1338">
        <v>-0.86</v>
      </c>
      <c r="BE1338">
        <f t="shared" si="356"/>
        <v>-0.28666666666666668</v>
      </c>
    </row>
    <row r="1339" spans="1:57">
      <c r="A1339">
        <f t="shared" si="358"/>
        <v>1967</v>
      </c>
      <c r="B1339" t="s">
        <v>3</v>
      </c>
      <c r="C1339">
        <f t="shared" si="353"/>
        <v>1967.2916666665656</v>
      </c>
      <c r="D1339">
        <f>'NOAA-AMO-Raw'!E$112</f>
        <v>-1.6E-2</v>
      </c>
      <c r="K1339">
        <f t="shared" si="359"/>
        <v>0</v>
      </c>
      <c r="N1339">
        <f>[2]HadCRUT4!C1340</f>
        <v>1961.2916666665656</v>
      </c>
      <c r="O1339">
        <f>[2]HadCRUT4!D1340</f>
        <v>9.8000000000000004E-2</v>
      </c>
      <c r="V1339">
        <f t="shared" si="350"/>
        <v>-38.708333333434439</v>
      </c>
      <c r="W1339">
        <f t="shared" si="351"/>
        <v>-31.252000000000002</v>
      </c>
      <c r="X1339">
        <f t="shared" si="352"/>
        <v>-31.154</v>
      </c>
      <c r="Y1339">
        <f t="shared" si="354"/>
        <v>-31.304615384615389</v>
      </c>
      <c r="Z1339">
        <f t="shared" si="355"/>
        <v>-31.259230769230765</v>
      </c>
      <c r="BB1339">
        <f t="shared" si="357"/>
        <v>1964.5416666665662</v>
      </c>
      <c r="BC1339">
        <v>196407</v>
      </c>
      <c r="BD1339">
        <v>-1.08</v>
      </c>
      <c r="BE1339">
        <f t="shared" si="356"/>
        <v>-0.36000000000000004</v>
      </c>
    </row>
    <row r="1340" spans="1:57">
      <c r="A1340">
        <f t="shared" si="358"/>
        <v>1967</v>
      </c>
      <c r="B1340" t="s">
        <v>4</v>
      </c>
      <c r="C1340">
        <f t="shared" si="353"/>
        <v>1967.3749999998988</v>
      </c>
      <c r="D1340">
        <f>'NOAA-AMO-Raw'!F$112</f>
        <v>-0.187</v>
      </c>
      <c r="K1340">
        <f t="shared" si="359"/>
        <v>0</v>
      </c>
      <c r="N1340">
        <f>[2]HadCRUT4!C1341</f>
        <v>1961.3749999998988</v>
      </c>
      <c r="O1340">
        <f>[2]HadCRUT4!D1341</f>
        <v>8.6999999999999994E-2</v>
      </c>
      <c r="V1340">
        <f t="shared" si="350"/>
        <v>-38.625000000101181</v>
      </c>
      <c r="W1340">
        <f t="shared" si="351"/>
        <v>-31.263000000000002</v>
      </c>
      <c r="X1340">
        <f t="shared" si="352"/>
        <v>-31.176000000000002</v>
      </c>
      <c r="Y1340">
        <f t="shared" si="354"/>
        <v>-31.304076923076927</v>
      </c>
      <c r="Z1340">
        <f t="shared" si="355"/>
        <v>-31.258153846153846</v>
      </c>
      <c r="BB1340">
        <f t="shared" si="357"/>
        <v>1964.6249999998995</v>
      </c>
      <c r="BC1340">
        <v>196408</v>
      </c>
      <c r="BD1340">
        <v>-1.6</v>
      </c>
      <c r="BE1340">
        <f t="shared" si="356"/>
        <v>-0.53333333333333333</v>
      </c>
    </row>
    <row r="1341" spans="1:57">
      <c r="A1341">
        <f t="shared" si="358"/>
        <v>1967</v>
      </c>
      <c r="B1341" t="s">
        <v>5</v>
      </c>
      <c r="C1341">
        <f t="shared" si="353"/>
        <v>1967.4583333332321</v>
      </c>
      <c r="D1341">
        <f>'NOAA-AMO-Raw'!G$112</f>
        <v>-0.26100000000000001</v>
      </c>
      <c r="K1341">
        <f t="shared" si="359"/>
        <v>0</v>
      </c>
      <c r="N1341">
        <f>[2]HadCRUT4!C1342</f>
        <v>1961.4583333332321</v>
      </c>
      <c r="O1341">
        <f>[2]HadCRUT4!D1342</f>
        <v>0.11</v>
      </c>
      <c r="V1341">
        <f t="shared" si="350"/>
        <v>-38.541666666767924</v>
      </c>
      <c r="W1341">
        <f t="shared" si="351"/>
        <v>-31.240000000000002</v>
      </c>
      <c r="X1341">
        <f t="shared" si="352"/>
        <v>-31.130000000000003</v>
      </c>
      <c r="Y1341">
        <f t="shared" si="354"/>
        <v>-31.301384615384624</v>
      </c>
      <c r="Z1341">
        <f t="shared" si="355"/>
        <v>-31.252769230769225</v>
      </c>
      <c r="BB1341">
        <f t="shared" si="357"/>
        <v>1964.7083333332328</v>
      </c>
      <c r="BC1341">
        <v>196409</v>
      </c>
      <c r="BD1341">
        <v>-1.35</v>
      </c>
      <c r="BE1341">
        <f t="shared" si="356"/>
        <v>-0.45</v>
      </c>
    </row>
    <row r="1342" spans="1:57">
      <c r="A1342">
        <f t="shared" si="358"/>
        <v>1967</v>
      </c>
      <c r="B1342" t="s">
        <v>6</v>
      </c>
      <c r="C1342">
        <f t="shared" si="353"/>
        <v>1967.5416666665653</v>
      </c>
      <c r="D1342">
        <f>'NOAA-AMO-Raw'!H$112</f>
        <v>-0.23100000000000001</v>
      </c>
      <c r="K1342">
        <f t="shared" si="359"/>
        <v>0</v>
      </c>
      <c r="N1342">
        <f>[2]HadCRUT4!C1343</f>
        <v>1961.5416666665653</v>
      </c>
      <c r="O1342">
        <f>[2]HadCRUT4!D1343</f>
        <v>1.9E-2</v>
      </c>
      <c r="V1342">
        <f t="shared" si="350"/>
        <v>-38.458333333434666</v>
      </c>
      <c r="W1342">
        <f t="shared" si="351"/>
        <v>-31.331000000000003</v>
      </c>
      <c r="X1342">
        <f t="shared" si="352"/>
        <v>-31.312000000000001</v>
      </c>
      <c r="Y1342">
        <f t="shared" si="354"/>
        <v>-31.308384615384622</v>
      </c>
      <c r="Z1342">
        <f t="shared" si="355"/>
        <v>-31.266769230769235</v>
      </c>
      <c r="BB1342">
        <f t="shared" si="357"/>
        <v>1964.791666666566</v>
      </c>
      <c r="BC1342">
        <v>196410</v>
      </c>
      <c r="BD1342">
        <v>-0.64</v>
      </c>
      <c r="BE1342">
        <f t="shared" si="356"/>
        <v>-0.21333333333333335</v>
      </c>
    </row>
    <row r="1343" spans="1:57">
      <c r="A1343">
        <f t="shared" si="358"/>
        <v>1967</v>
      </c>
      <c r="B1343" t="s">
        <v>7</v>
      </c>
      <c r="C1343">
        <f t="shared" si="353"/>
        <v>1967.6249999998986</v>
      </c>
      <c r="D1343">
        <f>'NOAA-AMO-Raw'!I$112</f>
        <v>-0.16500000000000001</v>
      </c>
      <c r="K1343">
        <f t="shared" si="359"/>
        <v>0</v>
      </c>
      <c r="N1343">
        <f>[2]HadCRUT4!C1344</f>
        <v>1961.6249999998986</v>
      </c>
      <c r="O1343">
        <f>[2]HadCRUT4!D1344</f>
        <v>3.4000000000000002E-2</v>
      </c>
      <c r="V1343">
        <f t="shared" si="350"/>
        <v>-38.375000000101409</v>
      </c>
      <c r="W1343">
        <f t="shared" si="351"/>
        <v>-31.316000000000003</v>
      </c>
      <c r="X1343">
        <f t="shared" si="352"/>
        <v>-31.282</v>
      </c>
      <c r="Y1343">
        <f t="shared" si="354"/>
        <v>-31.301692307692313</v>
      </c>
      <c r="Z1343">
        <f t="shared" si="355"/>
        <v>-31.253384615384622</v>
      </c>
      <c r="BB1343">
        <f t="shared" si="357"/>
        <v>1964.8749999998993</v>
      </c>
      <c r="BC1343">
        <v>196411</v>
      </c>
      <c r="BD1343">
        <v>-0.68</v>
      </c>
      <c r="BE1343">
        <f t="shared" si="356"/>
        <v>-0.22666666666666668</v>
      </c>
    </row>
    <row r="1344" spans="1:57">
      <c r="A1344">
        <f t="shared" si="358"/>
        <v>1967</v>
      </c>
      <c r="B1344" t="s">
        <v>8</v>
      </c>
      <c r="C1344">
        <f t="shared" si="353"/>
        <v>1967.7083333332318</v>
      </c>
      <c r="D1344">
        <f>'NOAA-AMO-Raw'!J$112</f>
        <v>-9.7000000000000003E-2</v>
      </c>
      <c r="K1344">
        <f t="shared" si="359"/>
        <v>0</v>
      </c>
      <c r="N1344">
        <f>[2]HadCRUT4!C1345</f>
        <v>1961.7083333332318</v>
      </c>
      <c r="O1344">
        <f>[2]HadCRUT4!D1345</f>
        <v>-2.7E-2</v>
      </c>
      <c r="V1344">
        <f t="shared" si="350"/>
        <v>-38.291666666768151</v>
      </c>
      <c r="W1344">
        <f t="shared" si="351"/>
        <v>-31.377000000000002</v>
      </c>
      <c r="X1344">
        <f t="shared" si="352"/>
        <v>-31.404</v>
      </c>
      <c r="Y1344">
        <f t="shared" si="354"/>
        <v>-31.313461538461546</v>
      </c>
      <c r="Z1344">
        <f t="shared" si="355"/>
        <v>-31.276923076923087</v>
      </c>
      <c r="BB1344">
        <f t="shared" si="357"/>
        <v>1964.9583333332325</v>
      </c>
      <c r="BC1344">
        <v>196412</v>
      </c>
      <c r="BD1344">
        <v>-0.62</v>
      </c>
      <c r="BE1344">
        <f t="shared" si="356"/>
        <v>-0.20666666666666667</v>
      </c>
    </row>
    <row r="1345" spans="1:57">
      <c r="A1345">
        <f t="shared" si="358"/>
        <v>1967</v>
      </c>
      <c r="B1345" t="s">
        <v>9</v>
      </c>
      <c r="C1345">
        <f t="shared" si="353"/>
        <v>1967.7916666665651</v>
      </c>
      <c r="D1345">
        <f>'NOAA-AMO-Raw'!K$112</f>
        <v>-0.1</v>
      </c>
      <c r="K1345">
        <f t="shared" si="359"/>
        <v>0</v>
      </c>
      <c r="N1345">
        <f>[2]HadCRUT4!C1346</f>
        <v>1961.7916666665651</v>
      </c>
      <c r="O1345">
        <f>[2]HadCRUT4!D1346</f>
        <v>-3.1E-2</v>
      </c>
      <c r="V1345">
        <f t="shared" si="350"/>
        <v>-38.208333333434894</v>
      </c>
      <c r="W1345">
        <f t="shared" si="351"/>
        <v>-31.381</v>
      </c>
      <c r="X1345">
        <f t="shared" si="352"/>
        <v>-31.412000000000003</v>
      </c>
      <c r="Y1345">
        <f t="shared" si="354"/>
        <v>-31.31884615384616</v>
      </c>
      <c r="Z1345">
        <f t="shared" si="355"/>
        <v>-31.287692307692307</v>
      </c>
      <c r="BB1345">
        <f t="shared" si="357"/>
        <v>1965.0416666665658</v>
      </c>
      <c r="BC1345">
        <v>196501</v>
      </c>
      <c r="BD1345">
        <v>-0.95</v>
      </c>
      <c r="BE1345">
        <f t="shared" si="356"/>
        <v>-0.31666666666666665</v>
      </c>
    </row>
    <row r="1346" spans="1:57">
      <c r="A1346">
        <f t="shared" si="358"/>
        <v>1967</v>
      </c>
      <c r="B1346" t="s">
        <v>10</v>
      </c>
      <c r="C1346">
        <f t="shared" si="353"/>
        <v>1967.8749999998984</v>
      </c>
      <c r="D1346">
        <f>'NOAA-AMO-Raw'!L$112</f>
        <v>-0.23499999999999999</v>
      </c>
      <c r="K1346">
        <f t="shared" si="359"/>
        <v>0</v>
      </c>
      <c r="N1346">
        <f>[2]HadCRUT4!C1347</f>
        <v>1961.8749999998984</v>
      </c>
      <c r="O1346">
        <f>[2]HadCRUT4!D1347</f>
        <v>-1.7999999999999999E-2</v>
      </c>
      <c r="V1346">
        <f t="shared" si="350"/>
        <v>-38.125000000101636</v>
      </c>
      <c r="W1346">
        <f t="shared" si="351"/>
        <v>-31.368000000000002</v>
      </c>
      <c r="X1346">
        <f t="shared" si="352"/>
        <v>-31.386000000000003</v>
      </c>
      <c r="Y1346">
        <f t="shared" si="354"/>
        <v>-31.329846153846159</v>
      </c>
      <c r="Z1346">
        <f t="shared" si="355"/>
        <v>-31.309692307692309</v>
      </c>
      <c r="BB1346">
        <f t="shared" si="357"/>
        <v>1965.124999999899</v>
      </c>
      <c r="BC1346">
        <v>196502</v>
      </c>
      <c r="BD1346">
        <v>-0.61</v>
      </c>
      <c r="BE1346">
        <f t="shared" si="356"/>
        <v>-0.20333333333333334</v>
      </c>
    </row>
    <row r="1347" spans="1:57">
      <c r="A1347">
        <f t="shared" si="358"/>
        <v>1967</v>
      </c>
      <c r="B1347" t="s">
        <v>11</v>
      </c>
      <c r="C1347">
        <f t="shared" si="353"/>
        <v>1967.9583333332316</v>
      </c>
      <c r="D1347">
        <f>'NOAA-AMO-Raw'!M$112</f>
        <v>-0.153</v>
      </c>
      <c r="K1347">
        <f t="shared" si="359"/>
        <v>0</v>
      </c>
      <c r="N1347">
        <f>[2]HadCRUT4!C1348</f>
        <v>1961.9583333332316</v>
      </c>
      <c r="O1347">
        <f>[2]HadCRUT4!D1348</f>
        <v>-0.114</v>
      </c>
      <c r="V1347">
        <f t="shared" si="350"/>
        <v>-38.041666666768378</v>
      </c>
      <c r="W1347">
        <f t="shared" si="351"/>
        <v>-31.464000000000002</v>
      </c>
      <c r="X1347">
        <f t="shared" si="352"/>
        <v>-31.578000000000003</v>
      </c>
      <c r="Y1347">
        <f t="shared" si="354"/>
        <v>-31.34061538461539</v>
      </c>
      <c r="Z1347">
        <f t="shared" si="355"/>
        <v>-31.331230769230768</v>
      </c>
      <c r="BB1347">
        <f t="shared" si="357"/>
        <v>1965.2083333332323</v>
      </c>
      <c r="BC1347">
        <v>196503</v>
      </c>
      <c r="BD1347">
        <v>-0.17</v>
      </c>
      <c r="BE1347">
        <f t="shared" si="356"/>
        <v>-5.6666666666666671E-2</v>
      </c>
    </row>
    <row r="1348" spans="1:57">
      <c r="A1348">
        <f t="shared" si="358"/>
        <v>1968</v>
      </c>
      <c r="B1348" t="s">
        <v>0</v>
      </c>
      <c r="C1348">
        <f t="shared" si="353"/>
        <v>1968.0416666665649</v>
      </c>
      <c r="D1348">
        <f>'NOAA-AMO-Raw'!B$113</f>
        <v>-0.247</v>
      </c>
      <c r="K1348">
        <f t="shared" si="359"/>
        <v>0</v>
      </c>
      <c r="N1348">
        <f>[2]HadCRUT4!C1349</f>
        <v>1962.0416666665649</v>
      </c>
      <c r="O1348">
        <f>[2]HadCRUT4!D1349</f>
        <v>5.5E-2</v>
      </c>
      <c r="V1348">
        <f t="shared" ref="V1348:V1411" si="360">N1348-2000</f>
        <v>-37.958333333435121</v>
      </c>
      <c r="W1348">
        <f t="shared" ref="W1348:W1411" si="361">O1348-31.35</f>
        <v>-31.295000000000002</v>
      </c>
      <c r="X1348">
        <f t="shared" ref="X1348:X1411" si="362">O1348*2-31.35</f>
        <v>-31.240000000000002</v>
      </c>
      <c r="Y1348">
        <f t="shared" si="354"/>
        <v>-31.347769230769231</v>
      </c>
      <c r="Z1348">
        <f t="shared" si="355"/>
        <v>-31.345538461538467</v>
      </c>
      <c r="BB1348">
        <f t="shared" si="357"/>
        <v>1965.2916666665656</v>
      </c>
      <c r="BC1348">
        <v>196504</v>
      </c>
      <c r="BD1348">
        <v>-0.01</v>
      </c>
      <c r="BE1348">
        <f t="shared" si="356"/>
        <v>-3.3333333333333335E-3</v>
      </c>
    </row>
    <row r="1349" spans="1:57">
      <c r="A1349">
        <f t="shared" si="358"/>
        <v>1968</v>
      </c>
      <c r="B1349" t="s">
        <v>1</v>
      </c>
      <c r="C1349">
        <f t="shared" ref="C1349:C1412" si="363">C1348+1/12</f>
        <v>1968.1249999998981</v>
      </c>
      <c r="D1349">
        <f>'NOAA-AMO-Raw'!C$113</f>
        <v>-0.19900000000000001</v>
      </c>
      <c r="K1349">
        <f t="shared" si="359"/>
        <v>0</v>
      </c>
      <c r="N1349">
        <f>[2]HadCRUT4!C1350</f>
        <v>1962.1249999998981</v>
      </c>
      <c r="O1349">
        <f>[2]HadCRUT4!D1350</f>
        <v>0.13700000000000001</v>
      </c>
      <c r="V1349">
        <f t="shared" si="360"/>
        <v>-37.875000000101863</v>
      </c>
      <c r="W1349">
        <f t="shared" si="361"/>
        <v>-31.213000000000001</v>
      </c>
      <c r="X1349">
        <f t="shared" si="362"/>
        <v>-31.076000000000001</v>
      </c>
      <c r="Y1349">
        <f t="shared" si="354"/>
        <v>-31.349461538461544</v>
      </c>
      <c r="Z1349">
        <f t="shared" si="355"/>
        <v>-31.348923076923082</v>
      </c>
      <c r="BB1349">
        <f t="shared" si="357"/>
        <v>1965.3749999998988</v>
      </c>
      <c r="BC1349">
        <v>196505</v>
      </c>
      <c r="BD1349">
        <v>-0.66</v>
      </c>
      <c r="BE1349">
        <f t="shared" si="356"/>
        <v>-0.22</v>
      </c>
    </row>
    <row r="1350" spans="1:57">
      <c r="A1350">
        <f t="shared" si="358"/>
        <v>1968</v>
      </c>
      <c r="B1350" t="s">
        <v>2</v>
      </c>
      <c r="C1350">
        <f t="shared" si="363"/>
        <v>1968.2083333332314</v>
      </c>
      <c r="D1350">
        <f>'NOAA-AMO-Raw'!D$113</f>
        <v>-0.20899999999999999</v>
      </c>
      <c r="K1350">
        <f t="shared" si="359"/>
        <v>0</v>
      </c>
      <c r="N1350">
        <f>[2]HadCRUT4!C1351</f>
        <v>1962.2083333332314</v>
      </c>
      <c r="O1350">
        <f>[2]HadCRUT4!D1351</f>
        <v>2.9000000000000001E-2</v>
      </c>
      <c r="V1350">
        <f t="shared" si="360"/>
        <v>-37.791666666768606</v>
      </c>
      <c r="W1350">
        <f t="shared" si="361"/>
        <v>-31.321000000000002</v>
      </c>
      <c r="X1350">
        <f t="shared" si="362"/>
        <v>-31.292000000000002</v>
      </c>
      <c r="Y1350">
        <f t="shared" si="354"/>
        <v>-31.353153846153848</v>
      </c>
      <c r="Z1350">
        <f t="shared" si="355"/>
        <v>-31.356307692307691</v>
      </c>
      <c r="BB1350">
        <f t="shared" si="357"/>
        <v>1965.4583333332321</v>
      </c>
      <c r="BC1350">
        <v>196506</v>
      </c>
      <c r="BD1350">
        <v>-0.76</v>
      </c>
      <c r="BE1350">
        <f t="shared" si="356"/>
        <v>-0.25333333333333335</v>
      </c>
    </row>
    <row r="1351" spans="1:57">
      <c r="A1351">
        <f t="shared" si="358"/>
        <v>1968</v>
      </c>
      <c r="B1351" t="s">
        <v>3</v>
      </c>
      <c r="C1351">
        <f t="shared" si="363"/>
        <v>1968.2916666665647</v>
      </c>
      <c r="D1351">
        <f>'NOAA-AMO-Raw'!E$113</f>
        <v>-0.156</v>
      </c>
      <c r="K1351">
        <f t="shared" si="359"/>
        <v>0</v>
      </c>
      <c r="N1351">
        <f>[2]HadCRUT4!C1352</f>
        <v>1962.2916666665647</v>
      </c>
      <c r="O1351">
        <f>[2]HadCRUT4!D1352</f>
        <v>2.5999999999999999E-2</v>
      </c>
      <c r="V1351">
        <f t="shared" si="360"/>
        <v>-37.708333333435348</v>
      </c>
      <c r="W1351">
        <f t="shared" si="361"/>
        <v>-31.324000000000002</v>
      </c>
      <c r="X1351">
        <f t="shared" si="362"/>
        <v>-31.298000000000002</v>
      </c>
      <c r="Y1351">
        <f t="shared" si="354"/>
        <v>-31.347615384615388</v>
      </c>
      <c r="Z1351">
        <f t="shared" si="355"/>
        <v>-31.345230769230771</v>
      </c>
      <c r="BB1351">
        <f t="shared" si="357"/>
        <v>1965.5416666665653</v>
      </c>
      <c r="BC1351">
        <v>196507</v>
      </c>
      <c r="BD1351">
        <v>-0.74</v>
      </c>
      <c r="BE1351">
        <f t="shared" si="356"/>
        <v>-0.24666666666666667</v>
      </c>
    </row>
    <row r="1352" spans="1:57">
      <c r="A1352">
        <f t="shared" si="358"/>
        <v>1968</v>
      </c>
      <c r="B1352" t="s">
        <v>4</v>
      </c>
      <c r="C1352">
        <f t="shared" si="363"/>
        <v>1968.3749999998979</v>
      </c>
      <c r="D1352">
        <f>'NOAA-AMO-Raw'!F$113</f>
        <v>-0.124</v>
      </c>
      <c r="K1352">
        <f t="shared" si="359"/>
        <v>0</v>
      </c>
      <c r="N1352">
        <f>[2]HadCRUT4!C1353</f>
        <v>1962.3749999998979</v>
      </c>
      <c r="O1352">
        <f>[2]HadCRUT4!D1353</f>
        <v>-4.4999999999999998E-2</v>
      </c>
      <c r="V1352">
        <f t="shared" si="360"/>
        <v>-37.625000000102091</v>
      </c>
      <c r="W1352">
        <f t="shared" si="361"/>
        <v>-31.395000000000003</v>
      </c>
      <c r="X1352">
        <f t="shared" si="362"/>
        <v>-31.44</v>
      </c>
      <c r="Y1352">
        <f t="shared" si="354"/>
        <v>-31.344230769230769</v>
      </c>
      <c r="Z1352">
        <f t="shared" si="355"/>
        <v>-31.338461538461537</v>
      </c>
      <c r="BB1352">
        <f t="shared" si="357"/>
        <v>1965.6249999998986</v>
      </c>
      <c r="BC1352">
        <v>196508</v>
      </c>
      <c r="BD1352">
        <v>0.32</v>
      </c>
      <c r="BE1352">
        <f t="shared" si="356"/>
        <v>0.10666666666666667</v>
      </c>
    </row>
    <row r="1353" spans="1:57">
      <c r="A1353">
        <f t="shared" si="358"/>
        <v>1968</v>
      </c>
      <c r="B1353" t="s">
        <v>5</v>
      </c>
      <c r="C1353">
        <f t="shared" si="363"/>
        <v>1968.4583333332312</v>
      </c>
      <c r="D1353">
        <f>'NOAA-AMO-Raw'!G$113</f>
        <v>-0.26300000000000001</v>
      </c>
      <c r="K1353">
        <f t="shared" si="359"/>
        <v>0</v>
      </c>
      <c r="N1353">
        <f>[2]HadCRUT4!C1354</f>
        <v>1962.4583333332312</v>
      </c>
      <c r="O1353">
        <f>[2]HadCRUT4!D1354</f>
        <v>-5.2999999999999999E-2</v>
      </c>
      <c r="V1353">
        <f t="shared" si="360"/>
        <v>-37.541666666768833</v>
      </c>
      <c r="W1353">
        <f t="shared" si="361"/>
        <v>-31.403000000000002</v>
      </c>
      <c r="X1353">
        <f t="shared" si="362"/>
        <v>-31.456000000000003</v>
      </c>
      <c r="Y1353">
        <f t="shared" si="354"/>
        <v>-31.343692307692304</v>
      </c>
      <c r="Z1353">
        <f t="shared" si="355"/>
        <v>-31.337384615384618</v>
      </c>
      <c r="BB1353">
        <f t="shared" si="357"/>
        <v>1965.7083333332318</v>
      </c>
      <c r="BC1353">
        <v>196509</v>
      </c>
      <c r="BD1353">
        <v>0.83</v>
      </c>
      <c r="BE1353">
        <f t="shared" si="356"/>
        <v>0.27666666666666667</v>
      </c>
    </row>
    <row r="1354" spans="1:57">
      <c r="A1354">
        <f t="shared" si="358"/>
        <v>1968</v>
      </c>
      <c r="B1354" t="s">
        <v>6</v>
      </c>
      <c r="C1354">
        <f t="shared" si="363"/>
        <v>1968.5416666665644</v>
      </c>
      <c r="D1354">
        <f>'NOAA-AMO-Raw'!H$113</f>
        <v>-0.23</v>
      </c>
      <c r="K1354">
        <f t="shared" si="359"/>
        <v>0</v>
      </c>
      <c r="N1354">
        <f>[2]HadCRUT4!C1355</f>
        <v>1962.5416666665644</v>
      </c>
      <c r="O1354">
        <f>[2]HadCRUT4!D1355</f>
        <v>1.7000000000000001E-2</v>
      </c>
      <c r="V1354">
        <f t="shared" si="360"/>
        <v>-37.458333333435576</v>
      </c>
      <c r="W1354">
        <f t="shared" si="361"/>
        <v>-31.333000000000002</v>
      </c>
      <c r="X1354">
        <f t="shared" si="362"/>
        <v>-31.316000000000003</v>
      </c>
      <c r="Y1354">
        <f t="shared" ref="Y1354:Y1417" si="364">AVERAGE(W1348:W1360)</f>
        <v>-31.338384615384612</v>
      </c>
      <c r="Z1354">
        <f t="shared" ref="Z1354:Z1417" si="365">AVERAGE(X1348:X1360)</f>
        <v>-31.326769230769234</v>
      </c>
      <c r="BB1354">
        <f t="shared" si="357"/>
        <v>1965.7916666665651</v>
      </c>
      <c r="BC1354">
        <v>196510</v>
      </c>
      <c r="BD1354">
        <v>0.3</v>
      </c>
      <c r="BE1354">
        <f t="shared" si="356"/>
        <v>9.9999999999999992E-2</v>
      </c>
    </row>
    <row r="1355" spans="1:57">
      <c r="A1355">
        <f t="shared" si="358"/>
        <v>1968</v>
      </c>
      <c r="B1355" t="s">
        <v>7</v>
      </c>
      <c r="C1355">
        <f t="shared" si="363"/>
        <v>1968.6249999998977</v>
      </c>
      <c r="D1355">
        <f>'NOAA-AMO-Raw'!I$113</f>
        <v>-0.214</v>
      </c>
      <c r="K1355">
        <f t="shared" si="359"/>
        <v>0</v>
      </c>
      <c r="N1355">
        <f>[2]HadCRUT4!C1356</f>
        <v>1962.6249999998977</v>
      </c>
      <c r="O1355">
        <f>[2]HadCRUT4!D1356</f>
        <v>-3.0000000000000001E-3</v>
      </c>
      <c r="V1355">
        <f t="shared" si="360"/>
        <v>-37.375000000102318</v>
      </c>
      <c r="W1355">
        <f t="shared" si="361"/>
        <v>-31.353000000000002</v>
      </c>
      <c r="X1355">
        <f t="shared" si="362"/>
        <v>-31.356000000000002</v>
      </c>
      <c r="Y1355">
        <f t="shared" si="364"/>
        <v>-31.331076923076921</v>
      </c>
      <c r="Z1355">
        <f t="shared" si="365"/>
        <v>-31.312153846153851</v>
      </c>
      <c r="BB1355">
        <f t="shared" si="357"/>
        <v>1965.8749999998984</v>
      </c>
      <c r="BC1355">
        <v>196511</v>
      </c>
      <c r="BD1355">
        <v>0.47</v>
      </c>
      <c r="BE1355">
        <f t="shared" si="356"/>
        <v>0.15666666666666665</v>
      </c>
    </row>
    <row r="1356" spans="1:57">
      <c r="A1356">
        <f t="shared" si="358"/>
        <v>1968</v>
      </c>
      <c r="B1356" t="s">
        <v>8</v>
      </c>
      <c r="C1356">
        <f t="shared" si="363"/>
        <v>1968.7083333332309</v>
      </c>
      <c r="D1356">
        <f>'NOAA-AMO-Raw'!J$113</f>
        <v>-0.151</v>
      </c>
      <c r="K1356">
        <f t="shared" si="359"/>
        <v>0</v>
      </c>
      <c r="N1356">
        <f>[2]HadCRUT4!C1357</f>
        <v>1962.7083333332309</v>
      </c>
      <c r="O1356">
        <f>[2]HadCRUT4!D1357</f>
        <v>-1.4E-2</v>
      </c>
      <c r="V1356">
        <f t="shared" si="360"/>
        <v>-37.291666666769061</v>
      </c>
      <c r="W1356">
        <f t="shared" si="361"/>
        <v>-31.364000000000001</v>
      </c>
      <c r="X1356">
        <f t="shared" si="362"/>
        <v>-31.378</v>
      </c>
      <c r="Y1356">
        <f t="shared" si="364"/>
        <v>-31.352846153846151</v>
      </c>
      <c r="Z1356">
        <f t="shared" si="365"/>
        <v>-31.355692307692308</v>
      </c>
      <c r="BB1356">
        <f t="shared" si="357"/>
        <v>1965.9583333332316</v>
      </c>
      <c r="BC1356">
        <v>196512</v>
      </c>
      <c r="BD1356">
        <v>0.25</v>
      </c>
      <c r="BE1356">
        <f t="shared" si="356"/>
        <v>8.3333333333333329E-2</v>
      </c>
    </row>
    <row r="1357" spans="1:57">
      <c r="A1357">
        <f t="shared" si="358"/>
        <v>1968</v>
      </c>
      <c r="B1357" t="s">
        <v>9</v>
      </c>
      <c r="C1357">
        <f t="shared" si="363"/>
        <v>1968.7916666665642</v>
      </c>
      <c r="D1357">
        <f>'NOAA-AMO-Raw'!K$113</f>
        <v>-0.114</v>
      </c>
      <c r="K1357">
        <f t="shared" si="359"/>
        <v>0</v>
      </c>
      <c r="N1357">
        <f>[2]HadCRUT4!C1358</f>
        <v>1962.7916666665642</v>
      </c>
      <c r="O1357">
        <f>[2]HadCRUT4!D1358</f>
        <v>4.4999999999999998E-2</v>
      </c>
      <c r="V1357">
        <f t="shared" si="360"/>
        <v>-37.208333333435803</v>
      </c>
      <c r="W1357">
        <f t="shared" si="361"/>
        <v>-31.305</v>
      </c>
      <c r="X1357">
        <f t="shared" si="362"/>
        <v>-31.26</v>
      </c>
      <c r="Y1357">
        <f t="shared" si="364"/>
        <v>-31.360230769230768</v>
      </c>
      <c r="Z1357">
        <f t="shared" si="365"/>
        <v>-31.370461538461541</v>
      </c>
      <c r="BB1357">
        <f t="shared" si="357"/>
        <v>1966.0416666665649</v>
      </c>
      <c r="BC1357">
        <v>196601</v>
      </c>
      <c r="BD1357">
        <v>-0.67</v>
      </c>
      <c r="BE1357">
        <f t="shared" si="356"/>
        <v>-0.22333333333333336</v>
      </c>
    </row>
    <row r="1358" spans="1:57">
      <c r="A1358">
        <f t="shared" si="358"/>
        <v>1968</v>
      </c>
      <c r="B1358" t="s">
        <v>10</v>
      </c>
      <c r="C1358">
        <f t="shared" si="363"/>
        <v>1968.8749999998975</v>
      </c>
      <c r="D1358">
        <f>'NOAA-AMO-Raw'!L$113</f>
        <v>-0.109</v>
      </c>
      <c r="K1358">
        <f t="shared" si="359"/>
        <v>0</v>
      </c>
      <c r="N1358">
        <f>[2]HadCRUT4!C1359</f>
        <v>1962.8749999998975</v>
      </c>
      <c r="O1358">
        <f>[2]HadCRUT4!D1359</f>
        <v>1.2999999999999999E-2</v>
      </c>
      <c r="V1358">
        <f t="shared" si="360"/>
        <v>-37.125000000102546</v>
      </c>
      <c r="W1358">
        <f t="shared" si="361"/>
        <v>-31.337</v>
      </c>
      <c r="X1358">
        <f t="shared" si="362"/>
        <v>-31.324000000000002</v>
      </c>
      <c r="Y1358">
        <f t="shared" si="364"/>
        <v>-31.363846153846147</v>
      </c>
      <c r="Z1358">
        <f t="shared" si="365"/>
        <v>-31.37769230769231</v>
      </c>
      <c r="BB1358">
        <f t="shared" si="357"/>
        <v>1966.1249999998981</v>
      </c>
      <c r="BC1358">
        <v>196602</v>
      </c>
      <c r="BD1358">
        <v>-0.43</v>
      </c>
      <c r="BE1358">
        <f t="shared" ref="BE1358:BE1421" si="366">BD1358/3</f>
        <v>-0.14333333333333334</v>
      </c>
    </row>
    <row r="1359" spans="1:57">
      <c r="A1359">
        <f t="shared" si="358"/>
        <v>1968</v>
      </c>
      <c r="B1359" t="s">
        <v>11</v>
      </c>
      <c r="C1359">
        <f t="shared" si="363"/>
        <v>1968.9583333332307</v>
      </c>
      <c r="D1359">
        <f>'NOAA-AMO-Raw'!M$113</f>
        <v>-0.127</v>
      </c>
      <c r="K1359">
        <f t="shared" si="359"/>
        <v>0</v>
      </c>
      <c r="N1359">
        <f>[2]HadCRUT4!C1360</f>
        <v>1962.9583333332307</v>
      </c>
      <c r="O1359">
        <f>[2]HadCRUT4!D1360</f>
        <v>-1.0999999999999999E-2</v>
      </c>
      <c r="V1359">
        <f t="shared" si="360"/>
        <v>-37.041666666769288</v>
      </c>
      <c r="W1359">
        <f t="shared" si="361"/>
        <v>-31.361000000000001</v>
      </c>
      <c r="X1359">
        <f t="shared" si="362"/>
        <v>-31.372</v>
      </c>
      <c r="Y1359">
        <f t="shared" si="364"/>
        <v>-31.362999999999996</v>
      </c>
      <c r="Z1359">
        <f t="shared" si="365"/>
        <v>-31.376000000000001</v>
      </c>
      <c r="BB1359">
        <f t="shared" ref="BB1359:BB1422" si="367">BB1358+1/12</f>
        <v>1966.2083333332314</v>
      </c>
      <c r="BC1359">
        <v>196603</v>
      </c>
      <c r="BD1359">
        <v>-1</v>
      </c>
      <c r="BE1359">
        <f t="shared" si="366"/>
        <v>-0.33333333333333331</v>
      </c>
    </row>
    <row r="1360" spans="1:57">
      <c r="A1360">
        <f t="shared" ref="A1360:A1423" si="368">A1348+1</f>
        <v>1969</v>
      </c>
      <c r="B1360" t="s">
        <v>0</v>
      </c>
      <c r="C1360">
        <f t="shared" si="363"/>
        <v>1969.041666666564</v>
      </c>
      <c r="D1360">
        <f>'NOAA-AMO-Raw'!B$114</f>
        <v>-6.4000000000000001E-2</v>
      </c>
      <c r="K1360">
        <f t="shared" si="359"/>
        <v>0</v>
      </c>
      <c r="N1360">
        <f>[2]HadCRUT4!C1361</f>
        <v>1963.041666666564</v>
      </c>
      <c r="O1360">
        <f>[2]HadCRUT4!D1361</f>
        <v>-4.4999999999999998E-2</v>
      </c>
      <c r="V1360">
        <f t="shared" si="360"/>
        <v>-36.95833333343603</v>
      </c>
      <c r="W1360">
        <f t="shared" si="361"/>
        <v>-31.395000000000003</v>
      </c>
      <c r="X1360">
        <f t="shared" si="362"/>
        <v>-31.44</v>
      </c>
      <c r="Y1360">
        <f t="shared" si="364"/>
        <v>-31.350461538461541</v>
      </c>
      <c r="Z1360">
        <f t="shared" si="365"/>
        <v>-31.350923076923078</v>
      </c>
      <c r="BB1360">
        <f t="shared" si="367"/>
        <v>1966.2916666665647</v>
      </c>
      <c r="BC1360">
        <v>196604</v>
      </c>
      <c r="BD1360">
        <v>-0.37</v>
      </c>
      <c r="BE1360">
        <f t="shared" si="366"/>
        <v>-0.12333333333333334</v>
      </c>
    </row>
    <row r="1361" spans="1:57">
      <c r="A1361">
        <f t="shared" si="368"/>
        <v>1969</v>
      </c>
      <c r="B1361" t="s">
        <v>1</v>
      </c>
      <c r="C1361">
        <f t="shared" si="363"/>
        <v>1969.1249999998972</v>
      </c>
      <c r="D1361">
        <f>'NOAA-AMO-Raw'!C$114</f>
        <v>0.104</v>
      </c>
      <c r="K1361">
        <f t="shared" si="359"/>
        <v>0</v>
      </c>
      <c r="N1361">
        <f>[2]HadCRUT4!C1362</f>
        <v>1963.1249999998972</v>
      </c>
      <c r="O1361">
        <f>[2]HadCRUT4!D1362</f>
        <v>0.15</v>
      </c>
      <c r="V1361">
        <f t="shared" si="360"/>
        <v>-36.875000000102773</v>
      </c>
      <c r="W1361">
        <f t="shared" si="361"/>
        <v>-31.200000000000003</v>
      </c>
      <c r="X1361">
        <f t="shared" si="362"/>
        <v>-31.05</v>
      </c>
      <c r="Y1361">
        <f t="shared" si="364"/>
        <v>-31.341923076923077</v>
      </c>
      <c r="Z1361">
        <f t="shared" si="365"/>
        <v>-31.333846153846153</v>
      </c>
      <c r="BB1361">
        <f t="shared" si="367"/>
        <v>1966.3749999998979</v>
      </c>
      <c r="BC1361">
        <v>196605</v>
      </c>
      <c r="BD1361">
        <v>-0.76</v>
      </c>
      <c r="BE1361">
        <f t="shared" si="366"/>
        <v>-0.25333333333333335</v>
      </c>
    </row>
    <row r="1362" spans="1:57">
      <c r="A1362">
        <f t="shared" si="368"/>
        <v>1969</v>
      </c>
      <c r="B1362" t="s">
        <v>2</v>
      </c>
      <c r="C1362">
        <f t="shared" si="363"/>
        <v>1969.2083333332305</v>
      </c>
      <c r="D1362">
        <f>'NOAA-AMO-Raw'!D$114</f>
        <v>0.20599999999999999</v>
      </c>
      <c r="K1362">
        <f t="shared" si="359"/>
        <v>0</v>
      </c>
      <c r="N1362">
        <f>[2]HadCRUT4!C1363</f>
        <v>1963.2083333332305</v>
      </c>
      <c r="O1362">
        <f>[2]HadCRUT4!D1363</f>
        <v>-0.14599999999999999</v>
      </c>
      <c r="V1362">
        <f t="shared" si="360"/>
        <v>-36.791666666769515</v>
      </c>
      <c r="W1362">
        <f t="shared" si="361"/>
        <v>-31.496000000000002</v>
      </c>
      <c r="X1362">
        <f t="shared" si="362"/>
        <v>-31.642000000000003</v>
      </c>
      <c r="Y1362">
        <f t="shared" si="364"/>
        <v>-31.331769230769229</v>
      </c>
      <c r="Z1362">
        <f t="shared" si="365"/>
        <v>-31.313538461538464</v>
      </c>
      <c r="BB1362">
        <f t="shared" si="367"/>
        <v>1966.4583333332312</v>
      </c>
      <c r="BC1362">
        <v>196606</v>
      </c>
      <c r="BD1362">
        <v>0.1</v>
      </c>
      <c r="BE1362">
        <f t="shared" si="366"/>
        <v>3.3333333333333333E-2</v>
      </c>
    </row>
    <row r="1363" spans="1:57">
      <c r="A1363">
        <f t="shared" si="368"/>
        <v>1969</v>
      </c>
      <c r="B1363" t="s">
        <v>3</v>
      </c>
      <c r="C1363">
        <f t="shared" si="363"/>
        <v>1969.2916666665637</v>
      </c>
      <c r="D1363">
        <f>'NOAA-AMO-Raw'!E$114</f>
        <v>0.14799999999999999</v>
      </c>
      <c r="K1363">
        <f t="shared" si="359"/>
        <v>0</v>
      </c>
      <c r="N1363">
        <f>[2]HadCRUT4!C1364</f>
        <v>1963.2916666665637</v>
      </c>
      <c r="O1363">
        <f>[2]HadCRUT4!D1364</f>
        <v>-6.7000000000000004E-2</v>
      </c>
      <c r="V1363">
        <f t="shared" si="360"/>
        <v>-36.708333333436258</v>
      </c>
      <c r="W1363">
        <f t="shared" si="361"/>
        <v>-31.417000000000002</v>
      </c>
      <c r="X1363">
        <f t="shared" si="362"/>
        <v>-31.484000000000002</v>
      </c>
      <c r="Y1363">
        <f t="shared" si="364"/>
        <v>-31.313384615384617</v>
      </c>
      <c r="Z1363">
        <f t="shared" si="365"/>
        <v>-31.276769230769226</v>
      </c>
      <c r="BB1363">
        <f t="shared" si="367"/>
        <v>1966.5416666665644</v>
      </c>
      <c r="BC1363">
        <v>196607</v>
      </c>
      <c r="BD1363">
        <v>0.01</v>
      </c>
      <c r="BE1363">
        <f t="shared" si="366"/>
        <v>3.3333333333333335E-3</v>
      </c>
    </row>
    <row r="1364" spans="1:57">
      <c r="A1364">
        <f t="shared" si="368"/>
        <v>1969</v>
      </c>
      <c r="B1364" t="s">
        <v>4</v>
      </c>
      <c r="C1364">
        <f t="shared" si="363"/>
        <v>1969.374999999897</v>
      </c>
      <c r="D1364">
        <f>'NOAA-AMO-Raw'!F$114</f>
        <v>0.01</v>
      </c>
      <c r="K1364">
        <f t="shared" si="359"/>
        <v>0</v>
      </c>
      <c r="N1364">
        <f>[2]HadCRUT4!C1365</f>
        <v>1963.374999999897</v>
      </c>
      <c r="O1364">
        <f>[2]HadCRUT4!D1365</f>
        <v>-2.1000000000000001E-2</v>
      </c>
      <c r="V1364">
        <f t="shared" si="360"/>
        <v>-36.625000000103</v>
      </c>
      <c r="W1364">
        <f t="shared" si="361"/>
        <v>-31.371000000000002</v>
      </c>
      <c r="X1364">
        <f t="shared" si="362"/>
        <v>-31.392000000000003</v>
      </c>
      <c r="Y1364">
        <f t="shared" si="364"/>
        <v>-31.304461538461542</v>
      </c>
      <c r="Z1364">
        <f t="shared" si="365"/>
        <v>-31.258923076923075</v>
      </c>
      <c r="BB1364">
        <f t="shared" si="367"/>
        <v>1966.6249999998977</v>
      </c>
      <c r="BC1364">
        <v>196608</v>
      </c>
      <c r="BD1364">
        <v>-0.28999999999999998</v>
      </c>
      <c r="BE1364">
        <f t="shared" si="366"/>
        <v>-9.6666666666666665E-2</v>
      </c>
    </row>
    <row r="1365" spans="1:57">
      <c r="A1365">
        <f t="shared" si="368"/>
        <v>1969</v>
      </c>
      <c r="B1365" t="s">
        <v>5</v>
      </c>
      <c r="C1365">
        <f t="shared" si="363"/>
        <v>1969.4583333332303</v>
      </c>
      <c r="D1365">
        <f>'NOAA-AMO-Raw'!G$114</f>
        <v>2.7E-2</v>
      </c>
      <c r="K1365">
        <f t="shared" si="359"/>
        <v>0</v>
      </c>
      <c r="N1365">
        <f>[2]HadCRUT4!C1366</f>
        <v>1963.4583333332303</v>
      </c>
      <c r="O1365">
        <f>[2]HadCRUT4!D1366</f>
        <v>-3.4000000000000002E-2</v>
      </c>
      <c r="V1365">
        <f t="shared" si="360"/>
        <v>-36.541666666769743</v>
      </c>
      <c r="W1365">
        <f t="shared" si="361"/>
        <v>-31.384</v>
      </c>
      <c r="X1365">
        <f t="shared" si="362"/>
        <v>-31.418000000000003</v>
      </c>
      <c r="Y1365">
        <f t="shared" si="364"/>
        <v>-31.306000000000004</v>
      </c>
      <c r="Z1365">
        <f t="shared" si="365"/>
        <v>-31.261999999999997</v>
      </c>
      <c r="BB1365">
        <f t="shared" si="367"/>
        <v>1966.7083333332309</v>
      </c>
      <c r="BC1365">
        <v>196609</v>
      </c>
      <c r="BD1365">
        <v>-0.35</v>
      </c>
      <c r="BE1365">
        <f t="shared" si="366"/>
        <v>-0.11666666666666665</v>
      </c>
    </row>
    <row r="1366" spans="1:57">
      <c r="A1366">
        <f t="shared" si="368"/>
        <v>1969</v>
      </c>
      <c r="B1366" t="s">
        <v>6</v>
      </c>
      <c r="C1366">
        <f t="shared" si="363"/>
        <v>1969.5416666665635</v>
      </c>
      <c r="D1366">
        <f>'NOAA-AMO-Raw'!H$114</f>
        <v>9.2999999999999999E-2</v>
      </c>
      <c r="K1366">
        <f t="shared" si="359"/>
        <v>0</v>
      </c>
      <c r="N1366">
        <f>[2]HadCRUT4!C1367</f>
        <v>1963.5416666665635</v>
      </c>
      <c r="O1366">
        <f>[2]HadCRUT4!D1367</f>
        <v>0.11</v>
      </c>
      <c r="V1366">
        <f t="shared" si="360"/>
        <v>-36.458333333436485</v>
      </c>
      <c r="W1366">
        <f t="shared" si="361"/>
        <v>-31.240000000000002</v>
      </c>
      <c r="X1366">
        <f t="shared" si="362"/>
        <v>-31.130000000000003</v>
      </c>
      <c r="Y1366">
        <f t="shared" si="364"/>
        <v>-31.309230769230776</v>
      </c>
      <c r="Z1366">
        <f t="shared" si="365"/>
        <v>-31.268461538461541</v>
      </c>
      <c r="BB1366">
        <f t="shared" si="367"/>
        <v>1966.7916666665642</v>
      </c>
      <c r="BC1366">
        <v>196610</v>
      </c>
      <c r="BD1366">
        <v>-0.6</v>
      </c>
      <c r="BE1366">
        <f t="shared" si="366"/>
        <v>-0.19999999999999998</v>
      </c>
    </row>
    <row r="1367" spans="1:57">
      <c r="A1367">
        <f t="shared" si="368"/>
        <v>1969</v>
      </c>
      <c r="B1367" t="s">
        <v>7</v>
      </c>
      <c r="C1367">
        <f t="shared" si="363"/>
        <v>1969.6249999998968</v>
      </c>
      <c r="D1367">
        <f>'NOAA-AMO-Raw'!I$114</f>
        <v>-0.10199999999999999</v>
      </c>
      <c r="K1367">
        <f t="shared" si="359"/>
        <v>0</v>
      </c>
      <c r="N1367">
        <f>[2]HadCRUT4!C1368</f>
        <v>1963.6249999998968</v>
      </c>
      <c r="O1367">
        <f>[2]HadCRUT4!D1368</f>
        <v>0.128</v>
      </c>
      <c r="V1367">
        <f t="shared" si="360"/>
        <v>-36.375000000103228</v>
      </c>
      <c r="W1367">
        <f t="shared" si="361"/>
        <v>-31.222000000000001</v>
      </c>
      <c r="X1367">
        <f t="shared" si="362"/>
        <v>-31.094000000000001</v>
      </c>
      <c r="Y1367">
        <f t="shared" si="364"/>
        <v>-31.31553846153847</v>
      </c>
      <c r="Z1367">
        <f t="shared" si="365"/>
        <v>-31.281076923076924</v>
      </c>
      <c r="BB1367">
        <f t="shared" si="367"/>
        <v>1966.8749999998975</v>
      </c>
      <c r="BC1367">
        <v>196611</v>
      </c>
      <c r="BD1367">
        <v>-0.71</v>
      </c>
      <c r="BE1367">
        <f t="shared" si="366"/>
        <v>-0.23666666666666666</v>
      </c>
    </row>
    <row r="1368" spans="1:57">
      <c r="A1368">
        <f t="shared" si="368"/>
        <v>1969</v>
      </c>
      <c r="B1368" t="s">
        <v>8</v>
      </c>
      <c r="C1368">
        <f t="shared" si="363"/>
        <v>1969.70833333323</v>
      </c>
      <c r="D1368">
        <f>'NOAA-AMO-Raw'!J$114</f>
        <v>-0.108</v>
      </c>
      <c r="K1368">
        <f t="shared" si="359"/>
        <v>0</v>
      </c>
      <c r="N1368">
        <f>[2]HadCRUT4!C1369</f>
        <v>1963.70833333323</v>
      </c>
      <c r="O1368">
        <f>[2]HadCRUT4!D1369</f>
        <v>0.129</v>
      </c>
      <c r="V1368">
        <f t="shared" si="360"/>
        <v>-36.29166666676997</v>
      </c>
      <c r="W1368">
        <f t="shared" si="361"/>
        <v>-31.221</v>
      </c>
      <c r="X1368">
        <f t="shared" si="362"/>
        <v>-31.092000000000002</v>
      </c>
      <c r="Y1368">
        <f t="shared" si="364"/>
        <v>-31.348538461538467</v>
      </c>
      <c r="Z1368">
        <f t="shared" si="365"/>
        <v>-31.347076923076923</v>
      </c>
      <c r="BB1368">
        <f t="shared" si="367"/>
        <v>1966.9583333332307</v>
      </c>
      <c r="BC1368">
        <v>196612</v>
      </c>
      <c r="BD1368">
        <v>-0.21</v>
      </c>
      <c r="BE1368">
        <f t="shared" si="366"/>
        <v>-6.9999999999999993E-2</v>
      </c>
    </row>
    <row r="1369" spans="1:57">
      <c r="A1369">
        <f t="shared" si="368"/>
        <v>1969</v>
      </c>
      <c r="B1369" t="s">
        <v>9</v>
      </c>
      <c r="C1369">
        <f t="shared" si="363"/>
        <v>1969.7916666665633</v>
      </c>
      <c r="D1369">
        <f>'NOAA-AMO-Raw'!K$114</f>
        <v>-0.186</v>
      </c>
      <c r="K1369">
        <f t="shared" si="359"/>
        <v>0</v>
      </c>
      <c r="N1369">
        <f>[2]HadCRUT4!C1370</f>
        <v>1963.7916666665633</v>
      </c>
      <c r="O1369">
        <f>[2]HadCRUT4!D1370</f>
        <v>0.22500000000000001</v>
      </c>
      <c r="V1369">
        <f t="shared" si="360"/>
        <v>-36.208333333436713</v>
      </c>
      <c r="W1369">
        <f t="shared" si="361"/>
        <v>-31.125</v>
      </c>
      <c r="X1369">
        <f t="shared" si="362"/>
        <v>-30.900000000000002</v>
      </c>
      <c r="Y1369">
        <f t="shared" si="364"/>
        <v>-31.356307692307691</v>
      </c>
      <c r="Z1369">
        <f t="shared" si="365"/>
        <v>-31.362615384615385</v>
      </c>
      <c r="BB1369">
        <f t="shared" si="367"/>
        <v>1967.041666666564</v>
      </c>
      <c r="BC1369">
        <v>196701</v>
      </c>
      <c r="BD1369">
        <v>-0.24</v>
      </c>
      <c r="BE1369">
        <f t="shared" si="366"/>
        <v>-0.08</v>
      </c>
    </row>
    <row r="1370" spans="1:57">
      <c r="A1370">
        <f t="shared" si="368"/>
        <v>1969</v>
      </c>
      <c r="B1370" t="s">
        <v>10</v>
      </c>
      <c r="C1370">
        <f t="shared" si="363"/>
        <v>1969.8749999998965</v>
      </c>
      <c r="D1370">
        <f>'NOAA-AMO-Raw'!L$114</f>
        <v>-0.125</v>
      </c>
      <c r="K1370">
        <f t="shared" si="359"/>
        <v>0</v>
      </c>
      <c r="N1370">
        <f>[2]HadCRUT4!C1371</f>
        <v>1963.8749999998965</v>
      </c>
      <c r="O1370">
        <f>[2]HadCRUT4!D1371</f>
        <v>0.161</v>
      </c>
      <c r="V1370">
        <f t="shared" si="360"/>
        <v>-36.125000000103455</v>
      </c>
      <c r="W1370">
        <f t="shared" si="361"/>
        <v>-31.189</v>
      </c>
      <c r="X1370">
        <f t="shared" si="362"/>
        <v>-31.028000000000002</v>
      </c>
      <c r="Y1370">
        <f t="shared" si="364"/>
        <v>-31.364692307692305</v>
      </c>
      <c r="Z1370">
        <f t="shared" si="365"/>
        <v>-31.379384615384616</v>
      </c>
      <c r="BB1370">
        <f t="shared" si="367"/>
        <v>1967.1249999998972</v>
      </c>
      <c r="BC1370">
        <v>196702</v>
      </c>
      <c r="BD1370">
        <v>-0.25</v>
      </c>
      <c r="BE1370">
        <f t="shared" si="366"/>
        <v>-8.3333333333333329E-2</v>
      </c>
    </row>
    <row r="1371" spans="1:57">
      <c r="A1371">
        <f t="shared" si="368"/>
        <v>1969</v>
      </c>
      <c r="B1371" t="s">
        <v>11</v>
      </c>
      <c r="C1371">
        <f t="shared" si="363"/>
        <v>1969.9583333332298</v>
      </c>
      <c r="D1371">
        <f>'NOAA-AMO-Raw'!M$114</f>
        <v>-3.2000000000000001E-2</v>
      </c>
      <c r="K1371">
        <f t="shared" si="359"/>
        <v>0</v>
      </c>
      <c r="N1371">
        <f>[2]HadCRUT4!C1372</f>
        <v>1963.9583333332298</v>
      </c>
      <c r="O1371">
        <f>[2]HadCRUT4!D1372</f>
        <v>-7.0000000000000001E-3</v>
      </c>
      <c r="V1371">
        <f t="shared" si="360"/>
        <v>-36.041666666770197</v>
      </c>
      <c r="W1371">
        <f t="shared" si="361"/>
        <v>-31.357000000000003</v>
      </c>
      <c r="X1371">
        <f t="shared" si="362"/>
        <v>-31.364000000000001</v>
      </c>
      <c r="Y1371">
        <f t="shared" si="364"/>
        <v>-31.375307692307693</v>
      </c>
      <c r="Z1371">
        <f t="shared" si="365"/>
        <v>-31.400615384615381</v>
      </c>
      <c r="BB1371">
        <f t="shared" si="367"/>
        <v>1967.2083333332305</v>
      </c>
      <c r="BC1371">
        <v>196703</v>
      </c>
      <c r="BD1371">
        <v>-0.8</v>
      </c>
      <c r="BE1371">
        <f t="shared" si="366"/>
        <v>-0.26666666666666666</v>
      </c>
    </row>
    <row r="1372" spans="1:57">
      <c r="A1372">
        <f t="shared" si="368"/>
        <v>1970</v>
      </c>
      <c r="B1372" t="s">
        <v>0</v>
      </c>
      <c r="C1372">
        <f t="shared" si="363"/>
        <v>1970.0416666665631</v>
      </c>
      <c r="D1372">
        <f>'NOAA-AMO-Raw'!B$115</f>
        <v>-1.0999999999999999E-2</v>
      </c>
      <c r="K1372">
        <f t="shared" si="359"/>
        <v>0</v>
      </c>
      <c r="N1372">
        <f>[2]HadCRUT4!C1373</f>
        <v>1964.0416666665631</v>
      </c>
      <c r="O1372">
        <f>[2]HadCRUT4!D1373</f>
        <v>-5.2999999999999999E-2</v>
      </c>
      <c r="V1372">
        <f t="shared" si="360"/>
        <v>-35.95833333343694</v>
      </c>
      <c r="W1372">
        <f t="shared" si="361"/>
        <v>-31.403000000000002</v>
      </c>
      <c r="X1372">
        <f t="shared" si="362"/>
        <v>-31.456000000000003</v>
      </c>
      <c r="Y1372">
        <f t="shared" si="364"/>
        <v>-31.385923076923078</v>
      </c>
      <c r="Z1372">
        <f t="shared" si="365"/>
        <v>-31.421846153846158</v>
      </c>
      <c r="BB1372">
        <f t="shared" si="367"/>
        <v>1967.2916666665637</v>
      </c>
      <c r="BC1372">
        <v>196704</v>
      </c>
      <c r="BD1372">
        <v>-1.1299999999999999</v>
      </c>
      <c r="BE1372">
        <f t="shared" si="366"/>
        <v>-0.37666666666666665</v>
      </c>
    </row>
    <row r="1373" spans="1:57">
      <c r="A1373">
        <f t="shared" si="368"/>
        <v>1970</v>
      </c>
      <c r="B1373" t="s">
        <v>1</v>
      </c>
      <c r="C1373">
        <f t="shared" si="363"/>
        <v>1970.1249999998963</v>
      </c>
      <c r="D1373">
        <f>'NOAA-AMO-Raw'!C$115</f>
        <v>-4.9000000000000002E-2</v>
      </c>
      <c r="K1373">
        <f t="shared" si="359"/>
        <v>0</v>
      </c>
      <c r="N1373">
        <f>[2]HadCRUT4!C1374</f>
        <v>1964.1249999998963</v>
      </c>
      <c r="O1373">
        <f>[2]HadCRUT4!D1374</f>
        <v>-0.127</v>
      </c>
      <c r="V1373">
        <f t="shared" si="360"/>
        <v>-35.875000000103682</v>
      </c>
      <c r="W1373">
        <f t="shared" si="361"/>
        <v>-31.477</v>
      </c>
      <c r="X1373">
        <f t="shared" si="362"/>
        <v>-31.604000000000003</v>
      </c>
      <c r="Y1373">
        <f t="shared" si="364"/>
        <v>-31.414076923076923</v>
      </c>
      <c r="Z1373">
        <f t="shared" si="365"/>
        <v>-31.478153846153852</v>
      </c>
      <c r="BB1373">
        <f t="shared" si="367"/>
        <v>1967.374999999897</v>
      </c>
      <c r="BC1373">
        <v>196705</v>
      </c>
      <c r="BD1373">
        <v>-1.54</v>
      </c>
      <c r="BE1373">
        <f t="shared" si="366"/>
        <v>-0.51333333333333331</v>
      </c>
    </row>
    <row r="1374" spans="1:57">
      <c r="A1374">
        <f t="shared" si="368"/>
        <v>1970</v>
      </c>
      <c r="B1374" t="s">
        <v>2</v>
      </c>
      <c r="C1374">
        <f t="shared" si="363"/>
        <v>1970.2083333332296</v>
      </c>
      <c r="D1374">
        <f>'NOAA-AMO-Raw'!D$115</f>
        <v>1.7999999999999999E-2</v>
      </c>
      <c r="K1374">
        <f t="shared" ref="K1374:K1437" si="369">K1373</f>
        <v>0</v>
      </c>
      <c r="N1374">
        <f>[2]HadCRUT4!C1375</f>
        <v>1964.2083333332296</v>
      </c>
      <c r="O1374">
        <f>[2]HadCRUT4!D1375</f>
        <v>-0.27900000000000003</v>
      </c>
      <c r="V1374">
        <f t="shared" si="360"/>
        <v>-35.791666666770425</v>
      </c>
      <c r="W1374">
        <f t="shared" si="361"/>
        <v>-31.629000000000001</v>
      </c>
      <c r="X1374">
        <f t="shared" si="362"/>
        <v>-31.908000000000001</v>
      </c>
      <c r="Y1374">
        <f t="shared" si="364"/>
        <v>-31.445692307692305</v>
      </c>
      <c r="Z1374">
        <f t="shared" si="365"/>
        <v>-31.541384615384622</v>
      </c>
      <c r="BB1374">
        <f t="shared" si="367"/>
        <v>1967.4583333332303</v>
      </c>
      <c r="BC1374">
        <v>196706</v>
      </c>
      <c r="BD1374">
        <v>-1.2</v>
      </c>
      <c r="BE1374">
        <f t="shared" si="366"/>
        <v>-0.39999999999999997</v>
      </c>
    </row>
    <row r="1375" spans="1:57">
      <c r="A1375">
        <f t="shared" si="368"/>
        <v>1970</v>
      </c>
      <c r="B1375" t="s">
        <v>3</v>
      </c>
      <c r="C1375">
        <f t="shared" si="363"/>
        <v>1970.2916666665628</v>
      </c>
      <c r="D1375">
        <f>'NOAA-AMO-Raw'!E$115</f>
        <v>1.9E-2</v>
      </c>
      <c r="K1375">
        <f t="shared" si="369"/>
        <v>0</v>
      </c>
      <c r="N1375">
        <f>[2]HadCRUT4!C1376</f>
        <v>1964.2916666665628</v>
      </c>
      <c r="O1375">
        <f>[2]HadCRUT4!D1376</f>
        <v>-0.247</v>
      </c>
      <c r="V1375">
        <f t="shared" si="360"/>
        <v>-35.708333333437167</v>
      </c>
      <c r="W1375">
        <f t="shared" si="361"/>
        <v>-31.597000000000001</v>
      </c>
      <c r="X1375">
        <f t="shared" si="362"/>
        <v>-31.844000000000001</v>
      </c>
      <c r="Y1375">
        <f t="shared" si="364"/>
        <v>-31.476153846153846</v>
      </c>
      <c r="Z1375">
        <f t="shared" si="365"/>
        <v>-31.602307692307697</v>
      </c>
      <c r="BB1375">
        <f t="shared" si="367"/>
        <v>1967.5416666665635</v>
      </c>
      <c r="BC1375">
        <v>196707</v>
      </c>
      <c r="BD1375">
        <v>-1.21</v>
      </c>
      <c r="BE1375">
        <f t="shared" si="366"/>
        <v>-0.40333333333333332</v>
      </c>
    </row>
    <row r="1376" spans="1:57">
      <c r="A1376">
        <f t="shared" si="368"/>
        <v>1970</v>
      </c>
      <c r="B1376" t="s">
        <v>4</v>
      </c>
      <c r="C1376">
        <f t="shared" si="363"/>
        <v>1970.3749999998961</v>
      </c>
      <c r="D1376">
        <f>'NOAA-AMO-Raw'!F$115</f>
        <v>-4.7E-2</v>
      </c>
      <c r="K1376">
        <f t="shared" si="369"/>
        <v>0</v>
      </c>
      <c r="N1376">
        <f>[2]HadCRUT4!C1377</f>
        <v>1964.3749999998961</v>
      </c>
      <c r="O1376">
        <f>[2]HadCRUT4!D1377</f>
        <v>-0.17599999999999999</v>
      </c>
      <c r="V1376">
        <f t="shared" si="360"/>
        <v>-35.62500000010391</v>
      </c>
      <c r="W1376">
        <f t="shared" si="361"/>
        <v>-31.526</v>
      </c>
      <c r="X1376">
        <f t="shared" si="362"/>
        <v>-31.702000000000002</v>
      </c>
      <c r="Y1376">
        <f t="shared" si="364"/>
        <v>-31.516307692307691</v>
      </c>
      <c r="Z1376">
        <f t="shared" si="365"/>
        <v>-31.682615384615392</v>
      </c>
      <c r="BB1376">
        <f t="shared" si="367"/>
        <v>1967.6249999998968</v>
      </c>
      <c r="BC1376">
        <v>196708</v>
      </c>
      <c r="BD1376">
        <v>-1.55</v>
      </c>
      <c r="BE1376">
        <f t="shared" si="366"/>
        <v>-0.51666666666666672</v>
      </c>
    </row>
    <row r="1377" spans="1:57">
      <c r="A1377">
        <f t="shared" si="368"/>
        <v>1970</v>
      </c>
      <c r="B1377" t="s">
        <v>5</v>
      </c>
      <c r="C1377">
        <f t="shared" si="363"/>
        <v>1970.4583333332293</v>
      </c>
      <c r="D1377">
        <f>'NOAA-AMO-Raw'!G$115</f>
        <v>-0.183</v>
      </c>
      <c r="K1377">
        <f t="shared" si="369"/>
        <v>0</v>
      </c>
      <c r="N1377">
        <f>[2]HadCRUT4!C1378</f>
        <v>1964.4583333332293</v>
      </c>
      <c r="O1377">
        <f>[2]HadCRUT4!D1378</f>
        <v>-0.159</v>
      </c>
      <c r="V1377">
        <f t="shared" si="360"/>
        <v>-35.541666666770652</v>
      </c>
      <c r="W1377">
        <f t="shared" si="361"/>
        <v>-31.509</v>
      </c>
      <c r="X1377">
        <f t="shared" si="362"/>
        <v>-31.668000000000003</v>
      </c>
      <c r="Y1377">
        <f t="shared" si="364"/>
        <v>-31.555846153846154</v>
      </c>
      <c r="Z1377">
        <f t="shared" si="365"/>
        <v>-31.761692307692311</v>
      </c>
      <c r="BB1377">
        <f t="shared" si="367"/>
        <v>1967.70833333323</v>
      </c>
      <c r="BC1377">
        <v>196709</v>
      </c>
      <c r="BD1377">
        <v>-0.6</v>
      </c>
      <c r="BE1377">
        <f t="shared" si="366"/>
        <v>-0.19999999999999998</v>
      </c>
    </row>
    <row r="1378" spans="1:57">
      <c r="A1378">
        <f t="shared" si="368"/>
        <v>1970</v>
      </c>
      <c r="B1378" t="s">
        <v>6</v>
      </c>
      <c r="C1378">
        <f t="shared" si="363"/>
        <v>1970.5416666665626</v>
      </c>
      <c r="D1378">
        <f>'NOAA-AMO-Raw'!H$115</f>
        <v>-0.20100000000000001</v>
      </c>
      <c r="K1378">
        <f t="shared" si="369"/>
        <v>0</v>
      </c>
      <c r="N1378">
        <f>[2]HadCRUT4!C1379</f>
        <v>1964.5416666665626</v>
      </c>
      <c r="O1378">
        <f>[2]HadCRUT4!D1379</f>
        <v>-0.17199999999999999</v>
      </c>
      <c r="V1378">
        <f t="shared" si="360"/>
        <v>-35.458333333437395</v>
      </c>
      <c r="W1378">
        <f t="shared" si="361"/>
        <v>-31.522000000000002</v>
      </c>
      <c r="X1378">
        <f t="shared" si="362"/>
        <v>-31.694000000000003</v>
      </c>
      <c r="Y1378">
        <f t="shared" si="364"/>
        <v>-31.563384615384617</v>
      </c>
      <c r="Z1378">
        <f t="shared" si="365"/>
        <v>-31.776769230769236</v>
      </c>
      <c r="BB1378">
        <f t="shared" si="367"/>
        <v>1967.7916666665633</v>
      </c>
      <c r="BC1378">
        <v>196710</v>
      </c>
      <c r="BD1378">
        <v>-0.06</v>
      </c>
      <c r="BE1378">
        <f t="shared" si="366"/>
        <v>-0.02</v>
      </c>
    </row>
    <row r="1379" spans="1:57">
      <c r="A1379">
        <f t="shared" si="368"/>
        <v>1970</v>
      </c>
      <c r="B1379" t="s">
        <v>7</v>
      </c>
      <c r="C1379">
        <f t="shared" si="363"/>
        <v>1970.6249999998959</v>
      </c>
      <c r="D1379">
        <f>'NOAA-AMO-Raw'!I$115</f>
        <v>-0.14099999999999999</v>
      </c>
      <c r="K1379">
        <f t="shared" si="369"/>
        <v>0</v>
      </c>
      <c r="N1379">
        <f>[2]HadCRUT4!C1380</f>
        <v>1964.6249999998959</v>
      </c>
      <c r="O1379">
        <f>[2]HadCRUT4!D1380</f>
        <v>-0.25600000000000001</v>
      </c>
      <c r="V1379">
        <f t="shared" si="360"/>
        <v>-35.375000000104137</v>
      </c>
      <c r="W1379">
        <f t="shared" si="361"/>
        <v>-31.606000000000002</v>
      </c>
      <c r="X1379">
        <f t="shared" si="362"/>
        <v>-31.862000000000002</v>
      </c>
      <c r="Y1379">
        <f t="shared" si="364"/>
        <v>-31.578307692307689</v>
      </c>
      <c r="Z1379">
        <f t="shared" si="365"/>
        <v>-31.806615384615384</v>
      </c>
      <c r="BB1379">
        <f t="shared" si="367"/>
        <v>1967.8749999998965</v>
      </c>
      <c r="BC1379">
        <v>196711</v>
      </c>
      <c r="BD1379">
        <v>0.36</v>
      </c>
      <c r="BE1379">
        <f t="shared" si="366"/>
        <v>0.12</v>
      </c>
    </row>
    <row r="1380" spans="1:57">
      <c r="A1380">
        <f t="shared" si="368"/>
        <v>1970</v>
      </c>
      <c r="B1380" t="s">
        <v>8</v>
      </c>
      <c r="C1380">
        <f t="shared" si="363"/>
        <v>1970.7083333332291</v>
      </c>
      <c r="D1380">
        <f>'NOAA-AMO-Raw'!J$115</f>
        <v>-0.13800000000000001</v>
      </c>
      <c r="K1380">
        <f t="shared" si="369"/>
        <v>0</v>
      </c>
      <c r="N1380">
        <f>[2]HadCRUT4!C1381</f>
        <v>1964.7083333332291</v>
      </c>
      <c r="O1380">
        <f>[2]HadCRUT4!D1381</f>
        <v>-0.28299999999999997</v>
      </c>
      <c r="V1380">
        <f t="shared" si="360"/>
        <v>-35.29166666677088</v>
      </c>
      <c r="W1380">
        <f t="shared" si="361"/>
        <v>-31.633000000000003</v>
      </c>
      <c r="X1380">
        <f t="shared" si="362"/>
        <v>-31.916</v>
      </c>
      <c r="Y1380">
        <f t="shared" si="364"/>
        <v>-31.585307692307691</v>
      </c>
      <c r="Z1380">
        <f t="shared" si="365"/>
        <v>-31.820615384615387</v>
      </c>
      <c r="BB1380">
        <f t="shared" si="367"/>
        <v>1967.9583333332298</v>
      </c>
      <c r="BC1380">
        <v>196712</v>
      </c>
      <c r="BD1380">
        <v>-0.68</v>
      </c>
      <c r="BE1380">
        <f t="shared" si="366"/>
        <v>-0.22666666666666668</v>
      </c>
    </row>
    <row r="1381" spans="1:57">
      <c r="A1381">
        <f t="shared" si="368"/>
        <v>1970</v>
      </c>
      <c r="B1381" t="s">
        <v>9</v>
      </c>
      <c r="C1381">
        <f t="shared" si="363"/>
        <v>1970.7916666665624</v>
      </c>
      <c r="D1381">
        <f>'NOAA-AMO-Raw'!K$115</f>
        <v>-0.19700000000000001</v>
      </c>
      <c r="K1381">
        <f t="shared" si="369"/>
        <v>0</v>
      </c>
      <c r="N1381">
        <f>[2]HadCRUT4!C1382</f>
        <v>1964.7916666665624</v>
      </c>
      <c r="O1381">
        <f>[2]HadCRUT4!D1382</f>
        <v>-0.26700000000000002</v>
      </c>
      <c r="V1381">
        <f t="shared" si="360"/>
        <v>-35.208333333437622</v>
      </c>
      <c r="W1381">
        <f t="shared" si="361"/>
        <v>-31.617000000000001</v>
      </c>
      <c r="X1381">
        <f t="shared" si="362"/>
        <v>-31.884</v>
      </c>
      <c r="Y1381">
        <f t="shared" si="364"/>
        <v>-31.583461538461538</v>
      </c>
      <c r="Z1381">
        <f t="shared" si="365"/>
        <v>-31.816923076923079</v>
      </c>
      <c r="BB1381">
        <f t="shared" si="367"/>
        <v>1968.0416666665631</v>
      </c>
      <c r="BC1381">
        <v>196801</v>
      </c>
      <c r="BD1381">
        <v>-0.65</v>
      </c>
      <c r="BE1381">
        <f t="shared" si="366"/>
        <v>-0.21666666666666667</v>
      </c>
    </row>
    <row r="1382" spans="1:57">
      <c r="A1382">
        <f t="shared" si="368"/>
        <v>1970</v>
      </c>
      <c r="B1382" t="s">
        <v>10</v>
      </c>
      <c r="C1382">
        <f t="shared" si="363"/>
        <v>1970.8749999998956</v>
      </c>
      <c r="D1382">
        <f>'NOAA-AMO-Raw'!L$115</f>
        <v>-0.24099999999999999</v>
      </c>
      <c r="K1382">
        <f t="shared" si="369"/>
        <v>0</v>
      </c>
      <c r="N1382">
        <f>[2]HadCRUT4!C1383</f>
        <v>1964.8749999998956</v>
      </c>
      <c r="O1382">
        <f>[2]HadCRUT4!D1383</f>
        <v>-0.29699999999999999</v>
      </c>
      <c r="V1382">
        <f t="shared" si="360"/>
        <v>-35.125000000104365</v>
      </c>
      <c r="W1382">
        <f t="shared" si="361"/>
        <v>-31.647000000000002</v>
      </c>
      <c r="X1382">
        <f t="shared" si="362"/>
        <v>-31.944000000000003</v>
      </c>
      <c r="Y1382">
        <f t="shared" si="364"/>
        <v>-31.576923076923077</v>
      </c>
      <c r="Z1382">
        <f t="shared" si="365"/>
        <v>-31.803846153846159</v>
      </c>
      <c r="BB1382">
        <f t="shared" si="367"/>
        <v>1968.1249999998963</v>
      </c>
      <c r="BC1382">
        <v>196802</v>
      </c>
      <c r="BD1382">
        <v>-0.19</v>
      </c>
      <c r="BE1382">
        <f t="shared" si="366"/>
        <v>-6.3333333333333339E-2</v>
      </c>
    </row>
    <row r="1383" spans="1:57">
      <c r="A1383">
        <f t="shared" si="368"/>
        <v>1970</v>
      </c>
      <c r="B1383" t="s">
        <v>11</v>
      </c>
      <c r="C1383">
        <f t="shared" si="363"/>
        <v>1970.9583333332289</v>
      </c>
      <c r="D1383">
        <f>'NOAA-AMO-Raw'!M$115</f>
        <v>-0.21</v>
      </c>
      <c r="K1383">
        <f t="shared" si="369"/>
        <v>0</v>
      </c>
      <c r="N1383">
        <f>[2]HadCRUT4!C1384</f>
        <v>1964.9583333332289</v>
      </c>
      <c r="O1383">
        <f>[2]HadCRUT4!D1384</f>
        <v>-0.35299999999999998</v>
      </c>
      <c r="V1383">
        <f t="shared" si="360"/>
        <v>-35.041666666771107</v>
      </c>
      <c r="W1383">
        <f t="shared" si="361"/>
        <v>-31.703000000000003</v>
      </c>
      <c r="X1383">
        <f t="shared" si="362"/>
        <v>-32.056000000000004</v>
      </c>
      <c r="Y1383">
        <f t="shared" si="364"/>
        <v>-31.571846153846153</v>
      </c>
      <c r="Z1383">
        <f t="shared" si="365"/>
        <v>-31.793692307692311</v>
      </c>
      <c r="BB1383">
        <f t="shared" si="367"/>
        <v>1968.2083333332296</v>
      </c>
      <c r="BC1383">
        <v>196803</v>
      </c>
      <c r="BD1383">
        <v>0.08</v>
      </c>
      <c r="BE1383">
        <f t="shared" si="366"/>
        <v>2.6666666666666668E-2</v>
      </c>
    </row>
    <row r="1384" spans="1:57">
      <c r="A1384">
        <f t="shared" si="368"/>
        <v>1971</v>
      </c>
      <c r="B1384" t="s">
        <v>0</v>
      </c>
      <c r="C1384">
        <f t="shared" si="363"/>
        <v>1971.0416666665622</v>
      </c>
      <c r="D1384">
        <f>'NOAA-AMO-Raw'!B$116</f>
        <v>-0.246</v>
      </c>
      <c r="K1384">
        <f t="shared" si="369"/>
        <v>0</v>
      </c>
      <c r="N1384">
        <f>[2]HadCRUT4!C1385</f>
        <v>1965.0416666665622</v>
      </c>
      <c r="O1384">
        <f>[2]HadCRUT4!D1385</f>
        <v>-0.105</v>
      </c>
      <c r="V1384">
        <f t="shared" si="360"/>
        <v>-34.958333333437849</v>
      </c>
      <c r="W1384">
        <f t="shared" si="361"/>
        <v>-31.455000000000002</v>
      </c>
      <c r="X1384">
        <f t="shared" si="362"/>
        <v>-31.560000000000002</v>
      </c>
      <c r="Y1384">
        <f t="shared" si="364"/>
        <v>-31.573384615384615</v>
      </c>
      <c r="Z1384">
        <f t="shared" si="365"/>
        <v>-31.796769230769236</v>
      </c>
      <c r="BB1384">
        <f t="shared" si="367"/>
        <v>1968.2916666665628</v>
      </c>
      <c r="BC1384">
        <v>196804</v>
      </c>
      <c r="BD1384">
        <v>-0.69</v>
      </c>
      <c r="BE1384">
        <f t="shared" si="366"/>
        <v>-0.22999999999999998</v>
      </c>
    </row>
    <row r="1385" spans="1:57">
      <c r="A1385">
        <f t="shared" si="368"/>
        <v>1971</v>
      </c>
      <c r="B1385" t="s">
        <v>1</v>
      </c>
      <c r="C1385">
        <f t="shared" si="363"/>
        <v>1971.1249999998954</v>
      </c>
      <c r="D1385">
        <f>'NOAA-AMO-Raw'!C$116</f>
        <v>-0.29299999999999998</v>
      </c>
      <c r="K1385">
        <f t="shared" si="369"/>
        <v>0</v>
      </c>
      <c r="N1385">
        <f>[2]HadCRUT4!C1386</f>
        <v>1965.1249999998954</v>
      </c>
      <c r="O1385">
        <f>[2]HadCRUT4!D1386</f>
        <v>-0.247</v>
      </c>
      <c r="V1385">
        <f t="shared" si="360"/>
        <v>-34.875000000104592</v>
      </c>
      <c r="W1385">
        <f t="shared" si="361"/>
        <v>-31.597000000000001</v>
      </c>
      <c r="X1385">
        <f t="shared" si="362"/>
        <v>-31.844000000000001</v>
      </c>
      <c r="Y1385">
        <f t="shared" si="364"/>
        <v>-31.568384615384616</v>
      </c>
      <c r="Z1385">
        <f t="shared" si="365"/>
        <v>-31.786769230769231</v>
      </c>
      <c r="BB1385">
        <f t="shared" si="367"/>
        <v>1968.3749999998961</v>
      </c>
      <c r="BC1385">
        <v>196805</v>
      </c>
      <c r="BD1385">
        <v>-0.79</v>
      </c>
      <c r="BE1385">
        <f t="shared" si="366"/>
        <v>-0.26333333333333336</v>
      </c>
    </row>
    <row r="1386" spans="1:57">
      <c r="A1386">
        <f t="shared" si="368"/>
        <v>1971</v>
      </c>
      <c r="B1386" t="s">
        <v>2</v>
      </c>
      <c r="C1386">
        <f t="shared" si="363"/>
        <v>1971.2083333332287</v>
      </c>
      <c r="D1386">
        <f>'NOAA-AMO-Raw'!D$116</f>
        <v>-0.311</v>
      </c>
      <c r="K1386">
        <f t="shared" si="369"/>
        <v>0</v>
      </c>
      <c r="N1386">
        <f>[2]HadCRUT4!C1387</f>
        <v>1965.2083333332287</v>
      </c>
      <c r="O1386">
        <f>[2]HadCRUT4!D1387</f>
        <v>-0.218</v>
      </c>
      <c r="V1386">
        <f t="shared" si="360"/>
        <v>-34.791666666771334</v>
      </c>
      <c r="W1386">
        <f t="shared" si="361"/>
        <v>-31.568000000000001</v>
      </c>
      <c r="X1386">
        <f t="shared" si="362"/>
        <v>-31.786000000000001</v>
      </c>
      <c r="Y1386">
        <f t="shared" si="364"/>
        <v>-31.555615384615383</v>
      </c>
      <c r="Z1386">
        <f t="shared" si="365"/>
        <v>-31.761230769230774</v>
      </c>
      <c r="BB1386">
        <f t="shared" si="367"/>
        <v>1968.4583333332293</v>
      </c>
      <c r="BC1386">
        <v>196806</v>
      </c>
      <c r="BD1386">
        <v>0.14000000000000001</v>
      </c>
      <c r="BE1386">
        <f t="shared" si="366"/>
        <v>4.6666666666666669E-2</v>
      </c>
    </row>
    <row r="1387" spans="1:57">
      <c r="A1387">
        <f t="shared" si="368"/>
        <v>1971</v>
      </c>
      <c r="B1387" t="s">
        <v>3</v>
      </c>
      <c r="C1387">
        <f t="shared" si="363"/>
        <v>1971.2916666665619</v>
      </c>
      <c r="D1387">
        <f>'NOAA-AMO-Raw'!E$116</f>
        <v>-0.41399999999999998</v>
      </c>
      <c r="K1387">
        <f t="shared" si="369"/>
        <v>0</v>
      </c>
      <c r="N1387">
        <f>[2]HadCRUT4!C1388</f>
        <v>1965.2916666665619</v>
      </c>
      <c r="O1387">
        <f>[2]HadCRUT4!D1388</f>
        <v>-0.255</v>
      </c>
      <c r="V1387">
        <f t="shared" si="360"/>
        <v>-34.708333333438077</v>
      </c>
      <c r="W1387">
        <f t="shared" si="361"/>
        <v>-31.605</v>
      </c>
      <c r="X1387">
        <f t="shared" si="362"/>
        <v>-31.860000000000003</v>
      </c>
      <c r="Y1387">
        <f t="shared" si="364"/>
        <v>-31.53576923076923</v>
      </c>
      <c r="Z1387">
        <f t="shared" si="365"/>
        <v>-31.721538461538469</v>
      </c>
      <c r="BB1387">
        <f t="shared" si="367"/>
        <v>1968.5416666665626</v>
      </c>
      <c r="BC1387">
        <v>196807</v>
      </c>
      <c r="BD1387">
        <v>0.44</v>
      </c>
      <c r="BE1387">
        <f t="shared" si="366"/>
        <v>0.14666666666666667</v>
      </c>
    </row>
    <row r="1388" spans="1:57">
      <c r="A1388">
        <f t="shared" si="368"/>
        <v>1971</v>
      </c>
      <c r="B1388" t="s">
        <v>4</v>
      </c>
      <c r="C1388">
        <f t="shared" si="363"/>
        <v>1971.3749999998952</v>
      </c>
      <c r="D1388">
        <f>'NOAA-AMO-Raw'!F$116</f>
        <v>-0.32700000000000001</v>
      </c>
      <c r="K1388">
        <f t="shared" si="369"/>
        <v>0</v>
      </c>
      <c r="N1388">
        <f>[2]HadCRUT4!C1389</f>
        <v>1965.3749999998952</v>
      </c>
      <c r="O1388">
        <f>[2]HadCRUT4!D1389</f>
        <v>-0.16200000000000001</v>
      </c>
      <c r="V1388">
        <f t="shared" si="360"/>
        <v>-34.625000000104819</v>
      </c>
      <c r="W1388">
        <f t="shared" si="361"/>
        <v>-31.512</v>
      </c>
      <c r="X1388">
        <f t="shared" si="362"/>
        <v>-31.674000000000003</v>
      </c>
      <c r="Y1388">
        <f t="shared" si="364"/>
        <v>-31.525615384615385</v>
      </c>
      <c r="Z1388">
        <f t="shared" si="365"/>
        <v>-31.701230769230769</v>
      </c>
      <c r="BB1388">
        <f t="shared" si="367"/>
        <v>1968.6249999998959</v>
      </c>
      <c r="BC1388">
        <v>196808</v>
      </c>
      <c r="BD1388">
        <v>-0.01</v>
      </c>
      <c r="BE1388">
        <f t="shared" si="366"/>
        <v>-3.3333333333333335E-3</v>
      </c>
    </row>
    <row r="1389" spans="1:57">
      <c r="A1389">
        <f t="shared" si="368"/>
        <v>1971</v>
      </c>
      <c r="B1389" t="s">
        <v>5</v>
      </c>
      <c r="C1389">
        <f t="shared" si="363"/>
        <v>1971.4583333332284</v>
      </c>
      <c r="D1389">
        <f>'NOAA-AMO-Raw'!G$116</f>
        <v>-0.36299999999999999</v>
      </c>
      <c r="K1389">
        <f t="shared" si="369"/>
        <v>0</v>
      </c>
      <c r="N1389">
        <f>[2]HadCRUT4!C1390</f>
        <v>1965.4583333332284</v>
      </c>
      <c r="O1389">
        <f>[2]HadCRUT4!D1390</f>
        <v>-0.11</v>
      </c>
      <c r="V1389">
        <f t="shared" si="360"/>
        <v>-34.541666666771562</v>
      </c>
      <c r="W1389">
        <f t="shared" si="361"/>
        <v>-31.46</v>
      </c>
      <c r="X1389">
        <f t="shared" si="362"/>
        <v>-31.57</v>
      </c>
      <c r="Y1389">
        <f t="shared" si="364"/>
        <v>-31.507769230769235</v>
      </c>
      <c r="Z1389">
        <f t="shared" si="365"/>
        <v>-31.665538461538464</v>
      </c>
      <c r="BB1389">
        <f t="shared" si="367"/>
        <v>1968.7083333332291</v>
      </c>
      <c r="BC1389">
        <v>196809</v>
      </c>
      <c r="BD1389">
        <v>0.26</v>
      </c>
      <c r="BE1389">
        <f t="shared" si="366"/>
        <v>8.666666666666667E-2</v>
      </c>
    </row>
    <row r="1390" spans="1:57">
      <c r="A1390">
        <f t="shared" si="368"/>
        <v>1971</v>
      </c>
      <c r="B1390" t="s">
        <v>6</v>
      </c>
      <c r="C1390">
        <f t="shared" si="363"/>
        <v>1971.5416666665617</v>
      </c>
      <c r="D1390">
        <f>'NOAA-AMO-Raw'!H$116</f>
        <v>-0.35</v>
      </c>
      <c r="K1390">
        <f t="shared" si="369"/>
        <v>0</v>
      </c>
      <c r="N1390">
        <f>[2]HadCRUT4!C1391</f>
        <v>1965.5416666665617</v>
      </c>
      <c r="O1390">
        <f>[2]HadCRUT4!D1391</f>
        <v>-0.17899999999999999</v>
      </c>
      <c r="V1390">
        <f t="shared" si="360"/>
        <v>-34.458333333438304</v>
      </c>
      <c r="W1390">
        <f t="shared" si="361"/>
        <v>-31.529</v>
      </c>
      <c r="X1390">
        <f t="shared" si="362"/>
        <v>-31.708000000000002</v>
      </c>
      <c r="Y1390">
        <f t="shared" si="364"/>
        <v>-31.487923076923082</v>
      </c>
      <c r="Z1390">
        <f t="shared" si="365"/>
        <v>-31.625846153846155</v>
      </c>
      <c r="BB1390">
        <f t="shared" si="367"/>
        <v>1968.7916666665624</v>
      </c>
      <c r="BC1390">
        <v>196810</v>
      </c>
      <c r="BD1390">
        <v>-0.18</v>
      </c>
      <c r="BE1390">
        <f t="shared" si="366"/>
        <v>-0.06</v>
      </c>
    </row>
    <row r="1391" spans="1:57">
      <c r="A1391">
        <f t="shared" si="368"/>
        <v>1971</v>
      </c>
      <c r="B1391" t="s">
        <v>7</v>
      </c>
      <c r="C1391">
        <f t="shared" si="363"/>
        <v>1971.624999999895</v>
      </c>
      <c r="D1391">
        <f>'NOAA-AMO-Raw'!I$116</f>
        <v>-0.436</v>
      </c>
      <c r="K1391">
        <f t="shared" si="369"/>
        <v>0</v>
      </c>
      <c r="N1391">
        <f>[2]HadCRUT4!C1392</f>
        <v>1965.624999999895</v>
      </c>
      <c r="O1391">
        <f>[2]HadCRUT4!D1392</f>
        <v>-0.107</v>
      </c>
      <c r="V1391">
        <f t="shared" si="360"/>
        <v>-34.375000000105047</v>
      </c>
      <c r="W1391">
        <f t="shared" si="361"/>
        <v>-31.457000000000001</v>
      </c>
      <c r="X1391">
        <f t="shared" si="362"/>
        <v>-31.564</v>
      </c>
      <c r="Y1391">
        <f t="shared" si="364"/>
        <v>-31.487076923076927</v>
      </c>
      <c r="Z1391">
        <f t="shared" si="365"/>
        <v>-31.624153846153849</v>
      </c>
      <c r="BB1391">
        <f t="shared" si="367"/>
        <v>1968.8749999998956</v>
      </c>
      <c r="BC1391">
        <v>196811</v>
      </c>
      <c r="BD1391">
        <v>0.03</v>
      </c>
      <c r="BE1391">
        <f t="shared" si="366"/>
        <v>0.01</v>
      </c>
    </row>
    <row r="1392" spans="1:57">
      <c r="A1392">
        <f t="shared" si="368"/>
        <v>1971</v>
      </c>
      <c r="B1392" t="s">
        <v>8</v>
      </c>
      <c r="C1392">
        <f t="shared" si="363"/>
        <v>1971.7083333332282</v>
      </c>
      <c r="D1392">
        <f>'NOAA-AMO-Raw'!J$116</f>
        <v>-0.36699999999999999</v>
      </c>
      <c r="K1392">
        <f t="shared" si="369"/>
        <v>0</v>
      </c>
      <c r="N1392">
        <f>[2]HadCRUT4!C1393</f>
        <v>1965.7083333332282</v>
      </c>
      <c r="O1392">
        <f>[2]HadCRUT4!D1393</f>
        <v>-0.09</v>
      </c>
      <c r="V1392">
        <f t="shared" si="360"/>
        <v>-34.291666666771789</v>
      </c>
      <c r="W1392">
        <f t="shared" si="361"/>
        <v>-31.44</v>
      </c>
      <c r="X1392">
        <f t="shared" si="362"/>
        <v>-31.53</v>
      </c>
      <c r="Y1392">
        <f t="shared" si="364"/>
        <v>-31.473153846153846</v>
      </c>
      <c r="Z1392">
        <f t="shared" si="365"/>
        <v>-31.596307692307697</v>
      </c>
      <c r="BB1392">
        <f t="shared" si="367"/>
        <v>1968.9583333332289</v>
      </c>
      <c r="BC1392">
        <v>196812</v>
      </c>
      <c r="BD1392">
        <v>-0.28999999999999998</v>
      </c>
      <c r="BE1392">
        <f t="shared" si="366"/>
        <v>-9.6666666666666665E-2</v>
      </c>
    </row>
    <row r="1393" spans="1:57">
      <c r="A1393">
        <f t="shared" si="368"/>
        <v>1971</v>
      </c>
      <c r="B1393" t="s">
        <v>9</v>
      </c>
      <c r="C1393">
        <f t="shared" si="363"/>
        <v>1971.7916666665615</v>
      </c>
      <c r="D1393">
        <f>'NOAA-AMO-Raw'!K$116</f>
        <v>-0.23599999999999999</v>
      </c>
      <c r="K1393">
        <f t="shared" si="369"/>
        <v>0</v>
      </c>
      <c r="N1393">
        <f>[2]HadCRUT4!C1394</f>
        <v>1965.7916666665615</v>
      </c>
      <c r="O1393">
        <f>[2]HadCRUT4!D1394</f>
        <v>-2.5000000000000001E-2</v>
      </c>
      <c r="V1393">
        <f t="shared" si="360"/>
        <v>-34.208333333438532</v>
      </c>
      <c r="W1393">
        <f t="shared" si="361"/>
        <v>-31.375</v>
      </c>
      <c r="X1393">
        <f t="shared" si="362"/>
        <v>-31.400000000000002</v>
      </c>
      <c r="Y1393">
        <f t="shared" si="364"/>
        <v>-31.464615384615385</v>
      </c>
      <c r="Z1393">
        <f t="shared" si="365"/>
        <v>-31.579230769230776</v>
      </c>
      <c r="BB1393">
        <f t="shared" si="367"/>
        <v>1969.0416666665622</v>
      </c>
      <c r="BC1393">
        <v>196901</v>
      </c>
      <c r="BD1393">
        <v>-0.71</v>
      </c>
      <c r="BE1393">
        <f t="shared" si="366"/>
        <v>-0.23666666666666666</v>
      </c>
    </row>
    <row r="1394" spans="1:57">
      <c r="A1394">
        <f t="shared" si="368"/>
        <v>1971</v>
      </c>
      <c r="B1394" t="s">
        <v>10</v>
      </c>
      <c r="C1394">
        <f t="shared" si="363"/>
        <v>1971.8749999998947</v>
      </c>
      <c r="D1394">
        <f>'NOAA-AMO-Raw'!L$116</f>
        <v>-0.24399999999999999</v>
      </c>
      <c r="K1394">
        <f t="shared" si="369"/>
        <v>0</v>
      </c>
      <c r="N1394">
        <f>[2]HadCRUT4!C1395</f>
        <v>1965.8749999998947</v>
      </c>
      <c r="O1394">
        <f>[2]HadCRUT4!D1395</f>
        <v>-0.13500000000000001</v>
      </c>
      <c r="V1394">
        <f t="shared" si="360"/>
        <v>-34.125000000105274</v>
      </c>
      <c r="W1394">
        <f t="shared" si="361"/>
        <v>-31.485000000000003</v>
      </c>
      <c r="X1394">
        <f t="shared" si="362"/>
        <v>-31.62</v>
      </c>
      <c r="Y1394">
        <f t="shared" si="364"/>
        <v>-31.455769230769231</v>
      </c>
      <c r="Z1394">
        <f t="shared" si="365"/>
        <v>-31.561538461538468</v>
      </c>
      <c r="BB1394">
        <f t="shared" si="367"/>
        <v>1969.1249999998954</v>
      </c>
      <c r="BC1394">
        <v>196902</v>
      </c>
      <c r="BD1394">
        <v>-1.22</v>
      </c>
      <c r="BE1394">
        <f t="shared" si="366"/>
        <v>-0.40666666666666668</v>
      </c>
    </row>
    <row r="1395" spans="1:57">
      <c r="A1395">
        <f t="shared" si="368"/>
        <v>1971</v>
      </c>
      <c r="B1395" t="s">
        <v>11</v>
      </c>
      <c r="C1395">
        <f t="shared" si="363"/>
        <v>1971.958333333228</v>
      </c>
      <c r="D1395">
        <f>'NOAA-AMO-Raw'!M$116</f>
        <v>-0.309</v>
      </c>
      <c r="K1395">
        <f t="shared" si="369"/>
        <v>0</v>
      </c>
      <c r="N1395">
        <f>[2]HadCRUT4!C1396</f>
        <v>1965.958333333228</v>
      </c>
      <c r="O1395">
        <f>[2]HadCRUT4!D1396</f>
        <v>-6.5000000000000002E-2</v>
      </c>
      <c r="V1395">
        <f t="shared" si="360"/>
        <v>-34.041666666772016</v>
      </c>
      <c r="W1395">
        <f t="shared" si="361"/>
        <v>-31.415000000000003</v>
      </c>
      <c r="X1395">
        <f t="shared" si="362"/>
        <v>-31.48</v>
      </c>
      <c r="Y1395">
        <f t="shared" si="364"/>
        <v>-31.440538461538463</v>
      </c>
      <c r="Z1395">
        <f t="shared" si="365"/>
        <v>-31.531076923076927</v>
      </c>
      <c r="BB1395">
        <f t="shared" si="367"/>
        <v>1969.2083333332287</v>
      </c>
      <c r="BC1395">
        <v>196903</v>
      </c>
      <c r="BD1395">
        <v>-1.21</v>
      </c>
      <c r="BE1395">
        <f t="shared" si="366"/>
        <v>-0.40333333333333332</v>
      </c>
    </row>
    <row r="1396" spans="1:57">
      <c r="A1396">
        <f t="shared" si="368"/>
        <v>1972</v>
      </c>
      <c r="B1396" t="s">
        <v>0</v>
      </c>
      <c r="C1396">
        <f t="shared" si="363"/>
        <v>1972.0416666665612</v>
      </c>
      <c r="D1396">
        <f>'NOAA-AMO-Raw'!B$117</f>
        <v>-0.318</v>
      </c>
      <c r="K1396">
        <f t="shared" si="369"/>
        <v>0</v>
      </c>
      <c r="N1396">
        <f>[2]HadCRUT4!C1397</f>
        <v>1966.0416666665612</v>
      </c>
      <c r="O1396">
        <f>[2]HadCRUT4!D1397</f>
        <v>-9.5000000000000001E-2</v>
      </c>
      <c r="V1396">
        <f t="shared" si="360"/>
        <v>-33.958333333438759</v>
      </c>
      <c r="W1396">
        <f t="shared" si="361"/>
        <v>-31.445</v>
      </c>
      <c r="X1396">
        <f t="shared" si="362"/>
        <v>-31.540000000000003</v>
      </c>
      <c r="Y1396">
        <f t="shared" si="364"/>
        <v>-31.42969230769231</v>
      </c>
      <c r="Z1396">
        <f t="shared" si="365"/>
        <v>-31.509384615384622</v>
      </c>
      <c r="BB1396">
        <f t="shared" si="367"/>
        <v>1969.2916666665619</v>
      </c>
      <c r="BC1396">
        <v>196904</v>
      </c>
      <c r="BD1396">
        <v>-1.07</v>
      </c>
      <c r="BE1396">
        <f t="shared" si="366"/>
        <v>-0.35666666666666669</v>
      </c>
    </row>
    <row r="1397" spans="1:57">
      <c r="A1397">
        <f t="shared" si="368"/>
        <v>1972</v>
      </c>
      <c r="B1397" t="s">
        <v>1</v>
      </c>
      <c r="C1397">
        <f t="shared" si="363"/>
        <v>1972.1249999998945</v>
      </c>
      <c r="D1397">
        <f>'NOAA-AMO-Raw'!C$117</f>
        <v>-0.38100000000000001</v>
      </c>
      <c r="K1397">
        <f t="shared" si="369"/>
        <v>0</v>
      </c>
      <c r="N1397">
        <f>[2]HadCRUT4!C1398</f>
        <v>1966.1249999998945</v>
      </c>
      <c r="O1397">
        <f>[2]HadCRUT4!D1398</f>
        <v>-9.4E-2</v>
      </c>
      <c r="V1397">
        <f t="shared" si="360"/>
        <v>-33.875000000105501</v>
      </c>
      <c r="W1397">
        <f t="shared" si="361"/>
        <v>-31.444000000000003</v>
      </c>
      <c r="X1397">
        <f t="shared" si="362"/>
        <v>-31.538</v>
      </c>
      <c r="Y1397">
        <f t="shared" si="364"/>
        <v>-31.41738461538462</v>
      </c>
      <c r="Z1397">
        <f t="shared" si="365"/>
        <v>-31.484769230769231</v>
      </c>
      <c r="BB1397">
        <f t="shared" si="367"/>
        <v>1969.3749999998952</v>
      </c>
      <c r="BC1397">
        <v>196905</v>
      </c>
      <c r="BD1397">
        <v>-1.06</v>
      </c>
      <c r="BE1397">
        <f t="shared" si="366"/>
        <v>-0.35333333333333333</v>
      </c>
    </row>
    <row r="1398" spans="1:57">
      <c r="A1398">
        <f t="shared" si="368"/>
        <v>1972</v>
      </c>
      <c r="B1398" t="s">
        <v>2</v>
      </c>
      <c r="C1398">
        <f t="shared" si="363"/>
        <v>1972.2083333332278</v>
      </c>
      <c r="D1398">
        <f>'NOAA-AMO-Raw'!D$117</f>
        <v>-0.439</v>
      </c>
      <c r="K1398">
        <f t="shared" si="369"/>
        <v>0</v>
      </c>
      <c r="N1398">
        <f>[2]HadCRUT4!C1399</f>
        <v>1966.2083333332278</v>
      </c>
      <c r="O1398">
        <f>[2]HadCRUT4!D1399</f>
        <v>-6.6000000000000003E-2</v>
      </c>
      <c r="V1398">
        <f t="shared" si="360"/>
        <v>-33.791666666772244</v>
      </c>
      <c r="W1398">
        <f t="shared" si="361"/>
        <v>-31.416</v>
      </c>
      <c r="X1398">
        <f t="shared" si="362"/>
        <v>-31.482000000000003</v>
      </c>
      <c r="Y1398">
        <f t="shared" si="364"/>
        <v>-31.412153846153849</v>
      </c>
      <c r="Z1398">
        <f t="shared" si="365"/>
        <v>-31.474307692307697</v>
      </c>
      <c r="BB1398">
        <f t="shared" si="367"/>
        <v>1969.4583333332284</v>
      </c>
      <c r="BC1398">
        <v>196906</v>
      </c>
      <c r="BD1398">
        <v>0.84</v>
      </c>
      <c r="BE1398">
        <f t="shared" si="366"/>
        <v>0.27999999999999997</v>
      </c>
    </row>
    <row r="1399" spans="1:57">
      <c r="A1399">
        <f t="shared" si="368"/>
        <v>1972</v>
      </c>
      <c r="B1399" t="s">
        <v>3</v>
      </c>
      <c r="C1399">
        <f t="shared" si="363"/>
        <v>1972.291666666561</v>
      </c>
      <c r="D1399">
        <f>'NOAA-AMO-Raw'!E$117</f>
        <v>-0.32700000000000001</v>
      </c>
      <c r="K1399">
        <f t="shared" si="369"/>
        <v>0</v>
      </c>
      <c r="N1399">
        <f>[2]HadCRUT4!C1400</f>
        <v>1966.291666666561</v>
      </c>
      <c r="O1399">
        <f>[2]HadCRUT4!D1400</f>
        <v>-0.107</v>
      </c>
      <c r="V1399">
        <f t="shared" si="360"/>
        <v>-33.708333333438986</v>
      </c>
      <c r="W1399">
        <f t="shared" si="361"/>
        <v>-31.457000000000001</v>
      </c>
      <c r="X1399">
        <f t="shared" si="362"/>
        <v>-31.564</v>
      </c>
      <c r="Y1399">
        <f t="shared" si="364"/>
        <v>-31.413384615384619</v>
      </c>
      <c r="Z1399">
        <f t="shared" si="365"/>
        <v>-31.476769230769229</v>
      </c>
      <c r="BB1399">
        <f t="shared" si="367"/>
        <v>1969.5416666665617</v>
      </c>
      <c r="BC1399">
        <v>196907</v>
      </c>
      <c r="BD1399">
        <v>-0.37</v>
      </c>
      <c r="BE1399">
        <f t="shared" si="366"/>
        <v>-0.12333333333333334</v>
      </c>
    </row>
    <row r="1400" spans="1:57">
      <c r="A1400">
        <f t="shared" si="368"/>
        <v>1972</v>
      </c>
      <c r="B1400" t="s">
        <v>4</v>
      </c>
      <c r="C1400">
        <f t="shared" si="363"/>
        <v>1972.3749999998943</v>
      </c>
      <c r="D1400">
        <f>'NOAA-AMO-Raw'!F$117</f>
        <v>-0.46899999999999997</v>
      </c>
      <c r="K1400">
        <f t="shared" si="369"/>
        <v>0</v>
      </c>
      <c r="N1400">
        <f>[2]HadCRUT4!C1401</f>
        <v>1966.3749999998943</v>
      </c>
      <c r="O1400">
        <f>[2]HadCRUT4!D1401</f>
        <v>-0.14000000000000001</v>
      </c>
      <c r="V1400">
        <f t="shared" si="360"/>
        <v>-33.625000000105729</v>
      </c>
      <c r="W1400">
        <f t="shared" si="361"/>
        <v>-31.490000000000002</v>
      </c>
      <c r="X1400">
        <f t="shared" si="362"/>
        <v>-31.630000000000003</v>
      </c>
      <c r="Y1400">
        <f t="shared" si="364"/>
        <v>-31.418769230769232</v>
      </c>
      <c r="Z1400">
        <f t="shared" si="365"/>
        <v>-31.48753846153846</v>
      </c>
      <c r="BB1400">
        <f t="shared" si="367"/>
        <v>1969.624999999895</v>
      </c>
      <c r="BC1400">
        <v>196908</v>
      </c>
      <c r="BD1400">
        <v>-0.92</v>
      </c>
      <c r="BE1400">
        <f t="shared" si="366"/>
        <v>-0.3066666666666667</v>
      </c>
    </row>
    <row r="1401" spans="1:57">
      <c r="A1401">
        <f t="shared" si="368"/>
        <v>1972</v>
      </c>
      <c r="B1401" t="s">
        <v>5</v>
      </c>
      <c r="C1401">
        <f t="shared" si="363"/>
        <v>1972.4583333332275</v>
      </c>
      <c r="D1401">
        <f>'NOAA-AMO-Raw'!G$117</f>
        <v>-0.48899999999999999</v>
      </c>
      <c r="K1401">
        <f t="shared" si="369"/>
        <v>0</v>
      </c>
      <c r="N1401">
        <f>[2]HadCRUT4!C1402</f>
        <v>1966.4583333332275</v>
      </c>
      <c r="O1401">
        <f>[2]HadCRUT4!D1402</f>
        <v>3.5999999999999997E-2</v>
      </c>
      <c r="V1401">
        <f t="shared" si="360"/>
        <v>-33.541666666772471</v>
      </c>
      <c r="W1401">
        <f t="shared" si="361"/>
        <v>-31.314</v>
      </c>
      <c r="X1401">
        <f t="shared" si="362"/>
        <v>-31.278000000000002</v>
      </c>
      <c r="Y1401">
        <f t="shared" si="364"/>
        <v>-31.418923076923079</v>
      </c>
      <c r="Z1401">
        <f t="shared" si="365"/>
        <v>-31.487846153846156</v>
      </c>
      <c r="BB1401">
        <f t="shared" si="367"/>
        <v>1969.7083333332282</v>
      </c>
      <c r="BC1401">
        <v>196909</v>
      </c>
      <c r="BD1401">
        <v>-1.07</v>
      </c>
      <c r="BE1401">
        <f t="shared" si="366"/>
        <v>-0.35666666666666669</v>
      </c>
    </row>
    <row r="1402" spans="1:57">
      <c r="A1402">
        <f t="shared" si="368"/>
        <v>1972</v>
      </c>
      <c r="B1402" t="s">
        <v>6</v>
      </c>
      <c r="C1402">
        <f t="shared" si="363"/>
        <v>1972.5416666665608</v>
      </c>
      <c r="D1402">
        <f>'NOAA-AMO-Raw'!H$117</f>
        <v>-0.375</v>
      </c>
      <c r="K1402">
        <f t="shared" si="369"/>
        <v>0</v>
      </c>
      <c r="N1402">
        <f>[2]HadCRUT4!C1403</f>
        <v>1966.5416666665608</v>
      </c>
      <c r="O1402">
        <f>[2]HadCRUT4!D1403</f>
        <v>3.1E-2</v>
      </c>
      <c r="V1402">
        <f t="shared" si="360"/>
        <v>-33.458333333439214</v>
      </c>
      <c r="W1402">
        <f t="shared" si="361"/>
        <v>-31.319000000000003</v>
      </c>
      <c r="X1402">
        <f t="shared" si="362"/>
        <v>-31.288</v>
      </c>
      <c r="Y1402">
        <f t="shared" si="364"/>
        <v>-31.426769230769231</v>
      </c>
      <c r="Z1402">
        <f t="shared" si="365"/>
        <v>-31.503538461538469</v>
      </c>
      <c r="BB1402">
        <f t="shared" si="367"/>
        <v>1969.7916666665615</v>
      </c>
      <c r="BC1402">
        <v>196910</v>
      </c>
      <c r="BD1402">
        <v>0.95</v>
      </c>
      <c r="BE1402">
        <f t="shared" si="366"/>
        <v>0.31666666666666665</v>
      </c>
    </row>
    <row r="1403" spans="1:57">
      <c r="A1403">
        <f t="shared" si="368"/>
        <v>1972</v>
      </c>
      <c r="B1403" t="s">
        <v>7</v>
      </c>
      <c r="C1403">
        <f t="shared" si="363"/>
        <v>1972.624999999894</v>
      </c>
      <c r="D1403">
        <f>'NOAA-AMO-Raw'!I$117</f>
        <v>-0.38400000000000001</v>
      </c>
      <c r="K1403">
        <f t="shared" si="369"/>
        <v>0</v>
      </c>
      <c r="N1403">
        <f>[2]HadCRUT4!C1404</f>
        <v>1966.624999999894</v>
      </c>
      <c r="O1403">
        <f>[2]HadCRUT4!D1404</f>
        <v>-1.9E-2</v>
      </c>
      <c r="V1403">
        <f t="shared" si="360"/>
        <v>-33.375000000105956</v>
      </c>
      <c r="W1403">
        <f t="shared" si="361"/>
        <v>-31.369</v>
      </c>
      <c r="X1403">
        <f t="shared" si="362"/>
        <v>-31.388000000000002</v>
      </c>
      <c r="Y1403">
        <f t="shared" si="364"/>
        <v>-31.437538461538459</v>
      </c>
      <c r="Z1403">
        <f t="shared" si="365"/>
        <v>-31.525076923076931</v>
      </c>
      <c r="BB1403">
        <f t="shared" si="367"/>
        <v>1969.8749999998947</v>
      </c>
      <c r="BC1403">
        <v>196911</v>
      </c>
      <c r="BD1403">
        <v>0.57999999999999996</v>
      </c>
      <c r="BE1403">
        <f t="shared" si="366"/>
        <v>0.19333333333333333</v>
      </c>
    </row>
    <row r="1404" spans="1:57">
      <c r="A1404">
        <f t="shared" si="368"/>
        <v>1972</v>
      </c>
      <c r="B1404" t="s">
        <v>8</v>
      </c>
      <c r="C1404">
        <f t="shared" si="363"/>
        <v>1972.7083333332273</v>
      </c>
      <c r="D1404">
        <f>'NOAA-AMO-Raw'!J$117</f>
        <v>-0.30299999999999999</v>
      </c>
      <c r="K1404">
        <f t="shared" si="369"/>
        <v>0</v>
      </c>
      <c r="N1404">
        <f>[2]HadCRUT4!C1405</f>
        <v>1966.7083333332273</v>
      </c>
      <c r="O1404">
        <f>[2]HadCRUT4!D1405</f>
        <v>-3.9E-2</v>
      </c>
      <c r="V1404">
        <f t="shared" si="360"/>
        <v>-33.291666666772699</v>
      </c>
      <c r="W1404">
        <f t="shared" si="361"/>
        <v>-31.389000000000003</v>
      </c>
      <c r="X1404">
        <f t="shared" si="362"/>
        <v>-31.428000000000001</v>
      </c>
      <c r="Y1404">
        <f t="shared" si="364"/>
        <v>-31.434000000000001</v>
      </c>
      <c r="Z1404">
        <f t="shared" si="365"/>
        <v>-31.518000000000008</v>
      </c>
      <c r="BB1404">
        <f t="shared" si="367"/>
        <v>1969.958333333228</v>
      </c>
      <c r="BC1404">
        <v>196912</v>
      </c>
      <c r="BD1404">
        <v>1.1299999999999999</v>
      </c>
      <c r="BE1404">
        <f t="shared" si="366"/>
        <v>0.37666666666666665</v>
      </c>
    </row>
    <row r="1405" spans="1:57">
      <c r="A1405">
        <f t="shared" si="368"/>
        <v>1972</v>
      </c>
      <c r="B1405" t="s">
        <v>9</v>
      </c>
      <c r="C1405">
        <f t="shared" si="363"/>
        <v>1972.7916666665606</v>
      </c>
      <c r="D1405">
        <f>'NOAA-AMO-Raw'!K$117</f>
        <v>-0.28699999999999998</v>
      </c>
      <c r="K1405">
        <f t="shared" si="369"/>
        <v>0</v>
      </c>
      <c r="N1405">
        <f>[2]HadCRUT4!C1406</f>
        <v>1966.7916666665606</v>
      </c>
      <c r="O1405">
        <f>[2]HadCRUT4!D1406</f>
        <v>-0.106</v>
      </c>
      <c r="V1405">
        <f t="shared" si="360"/>
        <v>-33.208333333439441</v>
      </c>
      <c r="W1405">
        <f t="shared" si="361"/>
        <v>-31.456000000000003</v>
      </c>
      <c r="X1405">
        <f t="shared" si="362"/>
        <v>-31.562000000000001</v>
      </c>
      <c r="Y1405">
        <f t="shared" si="364"/>
        <v>-31.433769230769236</v>
      </c>
      <c r="Z1405">
        <f t="shared" si="365"/>
        <v>-31.517538461538468</v>
      </c>
      <c r="BB1405">
        <f t="shared" si="367"/>
        <v>1970.0416666665612</v>
      </c>
      <c r="BC1405">
        <v>197001</v>
      </c>
      <c r="BD1405">
        <v>1.06</v>
      </c>
      <c r="BE1405">
        <f t="shared" si="366"/>
        <v>0.35333333333333333</v>
      </c>
    </row>
    <row r="1406" spans="1:57">
      <c r="A1406">
        <f t="shared" si="368"/>
        <v>1972</v>
      </c>
      <c r="B1406" t="s">
        <v>10</v>
      </c>
      <c r="C1406">
        <f t="shared" si="363"/>
        <v>1972.8749999998938</v>
      </c>
      <c r="D1406">
        <f>'NOAA-AMO-Raw'!L$117</f>
        <v>-0.27700000000000002</v>
      </c>
      <c r="K1406">
        <f t="shared" si="369"/>
        <v>0</v>
      </c>
      <c r="N1406">
        <f>[2]HadCRUT4!C1407</f>
        <v>1966.8749999998938</v>
      </c>
      <c r="O1406">
        <f>[2]HadCRUT4!D1407</f>
        <v>-9.5000000000000001E-2</v>
      </c>
      <c r="V1406">
        <f t="shared" si="360"/>
        <v>-33.125000000106184</v>
      </c>
      <c r="W1406">
        <f t="shared" si="361"/>
        <v>-31.445</v>
      </c>
      <c r="X1406">
        <f t="shared" si="362"/>
        <v>-31.540000000000003</v>
      </c>
      <c r="Y1406">
        <f t="shared" si="364"/>
        <v>-31.419615384615387</v>
      </c>
      <c r="Z1406">
        <f t="shared" si="365"/>
        <v>-31.489230769230776</v>
      </c>
      <c r="BB1406">
        <f t="shared" si="367"/>
        <v>1970.1249999998945</v>
      </c>
      <c r="BC1406">
        <v>197002</v>
      </c>
      <c r="BD1406">
        <v>1.01</v>
      </c>
      <c r="BE1406">
        <f t="shared" si="366"/>
        <v>0.33666666666666667</v>
      </c>
    </row>
    <row r="1407" spans="1:57">
      <c r="A1407">
        <f t="shared" si="368"/>
        <v>1972</v>
      </c>
      <c r="B1407" t="s">
        <v>11</v>
      </c>
      <c r="C1407">
        <f t="shared" si="363"/>
        <v>1972.9583333332271</v>
      </c>
      <c r="D1407">
        <f>'NOAA-AMO-Raw'!M$117</f>
        <v>-0.35099999999999998</v>
      </c>
      <c r="K1407">
        <f t="shared" si="369"/>
        <v>0</v>
      </c>
      <c r="N1407">
        <f>[2]HadCRUT4!C1408</f>
        <v>1966.9583333332271</v>
      </c>
      <c r="O1407">
        <f>[2]HadCRUT4!D1408</f>
        <v>-0.13700000000000001</v>
      </c>
      <c r="V1407">
        <f t="shared" si="360"/>
        <v>-33.041666666772926</v>
      </c>
      <c r="W1407">
        <f t="shared" si="361"/>
        <v>-31.487000000000002</v>
      </c>
      <c r="X1407">
        <f t="shared" si="362"/>
        <v>-31.624000000000002</v>
      </c>
      <c r="Y1407">
        <f t="shared" si="364"/>
        <v>-31.415230769230774</v>
      </c>
      <c r="Z1407">
        <f t="shared" si="365"/>
        <v>-31.480461538461547</v>
      </c>
      <c r="BB1407">
        <f t="shared" si="367"/>
        <v>1970.2083333332278</v>
      </c>
      <c r="BC1407">
        <v>197003</v>
      </c>
      <c r="BD1407">
        <v>1.2</v>
      </c>
      <c r="BE1407">
        <f t="shared" si="366"/>
        <v>0.39999999999999997</v>
      </c>
    </row>
    <row r="1408" spans="1:57">
      <c r="A1408">
        <f t="shared" si="368"/>
        <v>1973</v>
      </c>
      <c r="B1408" t="s">
        <v>0</v>
      </c>
      <c r="C1408">
        <f t="shared" si="363"/>
        <v>1973.0416666665603</v>
      </c>
      <c r="D1408">
        <f>'NOAA-AMO-Raw'!B$118</f>
        <v>-0.374</v>
      </c>
      <c r="K1408">
        <f t="shared" si="369"/>
        <v>0</v>
      </c>
      <c r="N1408">
        <f>[2]HadCRUT4!C1409</f>
        <v>1967.0416666665603</v>
      </c>
      <c r="O1408">
        <f>[2]HadCRUT4!D1409</f>
        <v>-0.16700000000000001</v>
      </c>
      <c r="V1408">
        <f t="shared" si="360"/>
        <v>-32.958333333439668</v>
      </c>
      <c r="W1408">
        <f t="shared" si="361"/>
        <v>-31.517000000000003</v>
      </c>
      <c r="X1408">
        <f t="shared" si="362"/>
        <v>-31.684000000000001</v>
      </c>
      <c r="Y1408">
        <f t="shared" si="364"/>
        <v>-31.42292307692308</v>
      </c>
      <c r="Z1408">
        <f t="shared" si="365"/>
        <v>-31.495846153846156</v>
      </c>
      <c r="BB1408">
        <f t="shared" si="367"/>
        <v>1970.291666666561</v>
      </c>
      <c r="BC1408">
        <v>197004</v>
      </c>
      <c r="BD1408">
        <v>0.31</v>
      </c>
      <c r="BE1408">
        <f t="shared" si="366"/>
        <v>0.10333333333333333</v>
      </c>
    </row>
    <row r="1409" spans="1:57">
      <c r="A1409">
        <f t="shared" si="368"/>
        <v>1973</v>
      </c>
      <c r="B1409" t="s">
        <v>1</v>
      </c>
      <c r="C1409">
        <f t="shared" si="363"/>
        <v>1973.1249999998936</v>
      </c>
      <c r="D1409">
        <f>'NOAA-AMO-Raw'!C$118</f>
        <v>-0.39400000000000002</v>
      </c>
      <c r="K1409">
        <f t="shared" si="369"/>
        <v>0</v>
      </c>
      <c r="N1409">
        <f>[2]HadCRUT4!C1410</f>
        <v>1967.1249999998936</v>
      </c>
      <c r="O1409">
        <f>[2]HadCRUT4!D1410</f>
        <v>-0.23499999999999999</v>
      </c>
      <c r="V1409">
        <f t="shared" si="360"/>
        <v>-32.875000000106411</v>
      </c>
      <c r="W1409">
        <f t="shared" si="361"/>
        <v>-31.585000000000001</v>
      </c>
      <c r="X1409">
        <f t="shared" si="362"/>
        <v>-31.82</v>
      </c>
      <c r="Y1409">
        <f t="shared" si="364"/>
        <v>-31.430153846153846</v>
      </c>
      <c r="Z1409">
        <f t="shared" si="365"/>
        <v>-31.510307692307698</v>
      </c>
      <c r="BB1409">
        <f t="shared" si="367"/>
        <v>1970.3749999998943</v>
      </c>
      <c r="BC1409">
        <v>197005</v>
      </c>
      <c r="BD1409">
        <v>-0.89</v>
      </c>
      <c r="BE1409">
        <f t="shared" si="366"/>
        <v>-0.29666666666666669</v>
      </c>
    </row>
    <row r="1410" spans="1:57">
      <c r="A1410">
        <f t="shared" si="368"/>
        <v>1973</v>
      </c>
      <c r="B1410" t="s">
        <v>2</v>
      </c>
      <c r="C1410">
        <f t="shared" si="363"/>
        <v>1973.2083333332268</v>
      </c>
      <c r="D1410">
        <f>'NOAA-AMO-Raw'!D$118</f>
        <v>-0.34399999999999997</v>
      </c>
      <c r="K1410">
        <f t="shared" si="369"/>
        <v>0</v>
      </c>
      <c r="N1410">
        <f>[2]HadCRUT4!C1411</f>
        <v>1967.2083333332268</v>
      </c>
      <c r="O1410">
        <f>[2]HadCRUT4!D1411</f>
        <v>-4.8000000000000001E-2</v>
      </c>
      <c r="V1410">
        <f t="shared" si="360"/>
        <v>-32.791666666773153</v>
      </c>
      <c r="W1410">
        <f t="shared" si="361"/>
        <v>-31.398</v>
      </c>
      <c r="X1410">
        <f t="shared" si="362"/>
        <v>-31.446000000000002</v>
      </c>
      <c r="Y1410">
        <f t="shared" si="364"/>
        <v>-31.436076923076925</v>
      </c>
      <c r="Z1410">
        <f t="shared" si="365"/>
        <v>-31.522153846153849</v>
      </c>
      <c r="BB1410">
        <f t="shared" si="367"/>
        <v>1970.4583333332275</v>
      </c>
      <c r="BC1410">
        <v>197006</v>
      </c>
      <c r="BD1410">
        <v>-0.12</v>
      </c>
      <c r="BE1410">
        <f t="shared" si="366"/>
        <v>-0.04</v>
      </c>
    </row>
    <row r="1411" spans="1:57">
      <c r="A1411">
        <f t="shared" si="368"/>
        <v>1973</v>
      </c>
      <c r="B1411" t="s">
        <v>3</v>
      </c>
      <c r="C1411">
        <f t="shared" si="363"/>
        <v>1973.2916666665601</v>
      </c>
      <c r="D1411">
        <f>'NOAA-AMO-Raw'!E$118</f>
        <v>-0.26500000000000001</v>
      </c>
      <c r="K1411">
        <f t="shared" si="369"/>
        <v>0</v>
      </c>
      <c r="N1411">
        <f>[2]HadCRUT4!C1412</f>
        <v>1967.2916666665601</v>
      </c>
      <c r="O1411">
        <f>[2]HadCRUT4!D1412</f>
        <v>-6.3E-2</v>
      </c>
      <c r="V1411">
        <f t="shared" si="360"/>
        <v>-32.708333333439896</v>
      </c>
      <c r="W1411">
        <f t="shared" si="361"/>
        <v>-31.413</v>
      </c>
      <c r="X1411">
        <f t="shared" si="362"/>
        <v>-31.476000000000003</v>
      </c>
      <c r="Y1411">
        <f t="shared" si="364"/>
        <v>-31.428461538461541</v>
      </c>
      <c r="Z1411">
        <f t="shared" si="365"/>
        <v>-31.50692307692308</v>
      </c>
      <c r="BB1411">
        <f t="shared" si="367"/>
        <v>1970.5416666665608</v>
      </c>
      <c r="BC1411">
        <v>197007</v>
      </c>
      <c r="BD1411">
        <v>-0.92</v>
      </c>
      <c r="BE1411">
        <f t="shared" si="366"/>
        <v>-0.3066666666666667</v>
      </c>
    </row>
    <row r="1412" spans="1:57">
      <c r="A1412">
        <f t="shared" si="368"/>
        <v>1973</v>
      </c>
      <c r="B1412" t="s">
        <v>4</v>
      </c>
      <c r="C1412">
        <f t="shared" si="363"/>
        <v>1973.3749999998934</v>
      </c>
      <c r="D1412">
        <f>'NOAA-AMO-Raw'!F$118</f>
        <v>-0.16900000000000001</v>
      </c>
      <c r="K1412">
        <f t="shared" si="369"/>
        <v>0</v>
      </c>
      <c r="N1412">
        <f>[2]HadCRUT4!C1413</f>
        <v>1967.3749999998934</v>
      </c>
      <c r="O1412">
        <f>[2]HadCRUT4!D1413</f>
        <v>7.6999999999999999E-2</v>
      </c>
      <c r="V1412">
        <f t="shared" ref="V1412:V1475" si="370">N1412-2000</f>
        <v>-32.625000000106638</v>
      </c>
      <c r="W1412">
        <f t="shared" ref="W1412:W1475" si="371">O1412-31.35</f>
        <v>-31.273</v>
      </c>
      <c r="X1412">
        <f t="shared" ref="X1412:X1475" si="372">O1412*2-31.35</f>
        <v>-31.196000000000002</v>
      </c>
      <c r="Y1412">
        <f t="shared" si="364"/>
        <v>-31.425000000000008</v>
      </c>
      <c r="Z1412">
        <f t="shared" si="365"/>
        <v>-31.5</v>
      </c>
      <c r="BB1412">
        <f t="shared" si="367"/>
        <v>1970.624999999894</v>
      </c>
      <c r="BC1412">
        <v>197008</v>
      </c>
      <c r="BD1412">
        <v>-1.79</v>
      </c>
      <c r="BE1412">
        <f t="shared" si="366"/>
        <v>-0.59666666666666668</v>
      </c>
    </row>
    <row r="1413" spans="1:57">
      <c r="A1413">
        <f t="shared" si="368"/>
        <v>1973</v>
      </c>
      <c r="B1413" t="s">
        <v>5</v>
      </c>
      <c r="C1413">
        <f t="shared" ref="C1413:C1476" si="373">C1412+1/12</f>
        <v>1973.4583333332266</v>
      </c>
      <c r="D1413">
        <f>'NOAA-AMO-Raw'!G$118</f>
        <v>-0.17499999999999999</v>
      </c>
      <c r="K1413">
        <f t="shared" si="369"/>
        <v>0</v>
      </c>
      <c r="N1413">
        <f>[2]HadCRUT4!C1414</f>
        <v>1967.4583333332266</v>
      </c>
      <c r="O1413">
        <f>[2]HadCRUT4!D1414</f>
        <v>-8.3000000000000004E-2</v>
      </c>
      <c r="V1413">
        <f t="shared" si="370"/>
        <v>-32.541666666773381</v>
      </c>
      <c r="W1413">
        <f t="shared" si="371"/>
        <v>-31.433</v>
      </c>
      <c r="X1413">
        <f t="shared" si="372"/>
        <v>-31.516000000000002</v>
      </c>
      <c r="Y1413">
        <f t="shared" si="364"/>
        <v>-31.429076923076927</v>
      </c>
      <c r="Z1413">
        <f t="shared" si="365"/>
        <v>-31.508153846153849</v>
      </c>
      <c r="BB1413">
        <f t="shared" si="367"/>
        <v>1970.7083333332273</v>
      </c>
      <c r="BC1413">
        <v>197009</v>
      </c>
      <c r="BD1413">
        <v>-1.68</v>
      </c>
      <c r="BE1413">
        <f t="shared" si="366"/>
        <v>-0.55999999999999994</v>
      </c>
    </row>
    <row r="1414" spans="1:57">
      <c r="A1414">
        <f t="shared" si="368"/>
        <v>1973</v>
      </c>
      <c r="B1414" t="s">
        <v>6</v>
      </c>
      <c r="C1414">
        <f t="shared" si="373"/>
        <v>1973.5416666665599</v>
      </c>
      <c r="D1414">
        <f>'NOAA-AMO-Raw'!H$118</f>
        <v>-0.104</v>
      </c>
      <c r="K1414">
        <f t="shared" si="369"/>
        <v>0</v>
      </c>
      <c r="N1414">
        <f>[2]HadCRUT4!C1415</f>
        <v>1967.5416666665599</v>
      </c>
      <c r="O1414">
        <f>[2]HadCRUT4!D1415</f>
        <v>-6.4000000000000001E-2</v>
      </c>
      <c r="V1414">
        <f t="shared" si="370"/>
        <v>-32.458333333440123</v>
      </c>
      <c r="W1414">
        <f t="shared" si="371"/>
        <v>-31.414000000000001</v>
      </c>
      <c r="X1414">
        <f t="shared" si="372"/>
        <v>-31.478000000000002</v>
      </c>
      <c r="Y1414">
        <f t="shared" si="364"/>
        <v>-31.437000000000005</v>
      </c>
      <c r="Z1414">
        <f t="shared" si="365"/>
        <v>-31.524000000000001</v>
      </c>
      <c r="BB1414">
        <f t="shared" si="367"/>
        <v>1970.7916666665606</v>
      </c>
      <c r="BC1414">
        <v>197010</v>
      </c>
      <c r="BD1414">
        <v>-1.2</v>
      </c>
      <c r="BE1414">
        <f t="shared" si="366"/>
        <v>-0.39999999999999997</v>
      </c>
    </row>
    <row r="1415" spans="1:57">
      <c r="A1415">
        <f t="shared" si="368"/>
        <v>1973</v>
      </c>
      <c r="B1415" t="s">
        <v>7</v>
      </c>
      <c r="C1415">
        <f t="shared" si="373"/>
        <v>1973.6249999998931</v>
      </c>
      <c r="D1415">
        <f>'NOAA-AMO-Raw'!I$118</f>
        <v>-0.13300000000000001</v>
      </c>
      <c r="K1415">
        <f t="shared" si="369"/>
        <v>0</v>
      </c>
      <c r="N1415">
        <f>[2]HadCRUT4!C1416</f>
        <v>1967.6249999998931</v>
      </c>
      <c r="O1415">
        <f>[2]HadCRUT4!D1416</f>
        <v>-6.3E-2</v>
      </c>
      <c r="V1415">
        <f t="shared" si="370"/>
        <v>-32.375000000106866</v>
      </c>
      <c r="W1415">
        <f t="shared" si="371"/>
        <v>-31.413</v>
      </c>
      <c r="X1415">
        <f t="shared" si="372"/>
        <v>-31.476000000000003</v>
      </c>
      <c r="Y1415">
        <f t="shared" si="364"/>
        <v>-31.440538461538459</v>
      </c>
      <c r="Z1415">
        <f t="shared" si="365"/>
        <v>-31.531076923076924</v>
      </c>
      <c r="BB1415">
        <f t="shared" si="367"/>
        <v>1970.8749999998938</v>
      </c>
      <c r="BC1415">
        <v>197011</v>
      </c>
      <c r="BD1415">
        <v>-0.92</v>
      </c>
      <c r="BE1415">
        <f t="shared" si="366"/>
        <v>-0.3066666666666667</v>
      </c>
    </row>
    <row r="1416" spans="1:57">
      <c r="A1416">
        <f t="shared" si="368"/>
        <v>1973</v>
      </c>
      <c r="B1416" t="s">
        <v>8</v>
      </c>
      <c r="C1416">
        <f t="shared" si="373"/>
        <v>1973.7083333332264</v>
      </c>
      <c r="D1416">
        <f>'NOAA-AMO-Raw'!J$118</f>
        <v>-0.13100000000000001</v>
      </c>
      <c r="K1416">
        <f t="shared" si="369"/>
        <v>0</v>
      </c>
      <c r="N1416">
        <f>[2]HadCRUT4!C1417</f>
        <v>1967.7083333332264</v>
      </c>
      <c r="O1416">
        <f>[2]HadCRUT4!D1417</f>
        <v>-9.6000000000000002E-2</v>
      </c>
      <c r="V1416">
        <f t="shared" si="370"/>
        <v>-32.291666666773608</v>
      </c>
      <c r="W1416">
        <f t="shared" si="371"/>
        <v>-31.446000000000002</v>
      </c>
      <c r="X1416">
        <f t="shared" si="372"/>
        <v>-31.542000000000002</v>
      </c>
      <c r="Y1416">
        <f t="shared" si="364"/>
        <v>-31.419461538461533</v>
      </c>
      <c r="Z1416">
        <f t="shared" si="365"/>
        <v>-31.488923076923076</v>
      </c>
      <c r="BB1416">
        <f t="shared" si="367"/>
        <v>1970.9583333332271</v>
      </c>
      <c r="BC1416">
        <v>197012</v>
      </c>
      <c r="BD1416">
        <v>-0.91</v>
      </c>
      <c r="BE1416">
        <f t="shared" si="366"/>
        <v>-0.30333333333333334</v>
      </c>
    </row>
    <row r="1417" spans="1:57">
      <c r="A1417">
        <f t="shared" si="368"/>
        <v>1973</v>
      </c>
      <c r="B1417" t="s">
        <v>9</v>
      </c>
      <c r="C1417">
        <f t="shared" si="373"/>
        <v>1973.7916666665596</v>
      </c>
      <c r="D1417">
        <f>'NOAA-AMO-Raw'!K$118</f>
        <v>-0.216</v>
      </c>
      <c r="K1417">
        <f t="shared" si="369"/>
        <v>0</v>
      </c>
      <c r="N1417">
        <f>[2]HadCRUT4!C1418</f>
        <v>1967.7916666665596</v>
      </c>
      <c r="O1417">
        <f>[2]HadCRUT4!D1418</f>
        <v>0.06</v>
      </c>
      <c r="V1417">
        <f t="shared" si="370"/>
        <v>-32.208333333440351</v>
      </c>
      <c r="W1417">
        <f t="shared" si="371"/>
        <v>-31.290000000000003</v>
      </c>
      <c r="X1417">
        <f t="shared" si="372"/>
        <v>-31.23</v>
      </c>
      <c r="Y1417">
        <f t="shared" si="364"/>
        <v>-31.428769230769227</v>
      </c>
      <c r="Z1417">
        <f t="shared" si="365"/>
        <v>-31.507538461538459</v>
      </c>
      <c r="BB1417">
        <f t="shared" si="367"/>
        <v>1971.0416666665603</v>
      </c>
      <c r="BC1417">
        <v>197101</v>
      </c>
      <c r="BD1417">
        <v>-1.34</v>
      </c>
      <c r="BE1417">
        <f t="shared" si="366"/>
        <v>-0.44666666666666671</v>
      </c>
    </row>
    <row r="1418" spans="1:57">
      <c r="A1418">
        <f t="shared" si="368"/>
        <v>1973</v>
      </c>
      <c r="B1418" t="s">
        <v>10</v>
      </c>
      <c r="C1418">
        <f t="shared" si="373"/>
        <v>1973.8749999998929</v>
      </c>
      <c r="D1418">
        <f>'NOAA-AMO-Raw'!L$118</f>
        <v>-0.20899999999999999</v>
      </c>
      <c r="K1418">
        <f t="shared" si="369"/>
        <v>0</v>
      </c>
      <c r="N1418">
        <f>[2]HadCRUT4!C1419</f>
        <v>1967.8749999998929</v>
      </c>
      <c r="O1418">
        <f>[2]HadCRUT4!D1419</f>
        <v>-6.0999999999999999E-2</v>
      </c>
      <c r="V1418">
        <f t="shared" si="370"/>
        <v>-32.125000000107093</v>
      </c>
      <c r="W1418">
        <f t="shared" si="371"/>
        <v>-31.411000000000001</v>
      </c>
      <c r="X1418">
        <f t="shared" si="372"/>
        <v>-31.472000000000001</v>
      </c>
      <c r="Y1418">
        <f t="shared" ref="Y1418:Y1481" si="374">AVERAGE(W1412:W1424)</f>
        <v>-31.440923076923074</v>
      </c>
      <c r="Z1418">
        <f t="shared" ref="Z1418:Z1481" si="375">AVERAGE(X1412:X1424)</f>
        <v>-31.531846153846153</v>
      </c>
      <c r="BB1418">
        <f t="shared" si="367"/>
        <v>1971.1249999998936</v>
      </c>
      <c r="BC1418">
        <v>197102</v>
      </c>
      <c r="BD1418">
        <v>-1.45</v>
      </c>
      <c r="BE1418">
        <f t="shared" si="366"/>
        <v>-0.48333333333333334</v>
      </c>
    </row>
    <row r="1419" spans="1:57">
      <c r="A1419">
        <f t="shared" si="368"/>
        <v>1973</v>
      </c>
      <c r="B1419" t="s">
        <v>11</v>
      </c>
      <c r="C1419">
        <f t="shared" si="373"/>
        <v>1973.9583333332262</v>
      </c>
      <c r="D1419">
        <f>'NOAA-AMO-Raw'!M$118</f>
        <v>-0.23799999999999999</v>
      </c>
      <c r="K1419">
        <f t="shared" si="369"/>
        <v>0</v>
      </c>
      <c r="N1419">
        <f>[2]HadCRUT4!C1420</f>
        <v>1967.9583333332262</v>
      </c>
      <c r="O1419">
        <f>[2]HadCRUT4!D1420</f>
        <v>-0.14799999999999999</v>
      </c>
      <c r="V1419">
        <f t="shared" si="370"/>
        <v>-32.041666666773835</v>
      </c>
      <c r="W1419">
        <f t="shared" si="371"/>
        <v>-31.498000000000001</v>
      </c>
      <c r="X1419">
        <f t="shared" si="372"/>
        <v>-31.646000000000001</v>
      </c>
      <c r="Y1419">
        <f t="shared" si="374"/>
        <v>-31.455076923076923</v>
      </c>
      <c r="Z1419">
        <f t="shared" si="375"/>
        <v>-31.560153846153845</v>
      </c>
      <c r="BB1419">
        <f t="shared" si="367"/>
        <v>1971.2083333332268</v>
      </c>
      <c r="BC1419">
        <v>197103</v>
      </c>
      <c r="BD1419">
        <v>-1.55</v>
      </c>
      <c r="BE1419">
        <f t="shared" si="366"/>
        <v>-0.51666666666666672</v>
      </c>
    </row>
    <row r="1420" spans="1:57">
      <c r="A1420">
        <f t="shared" si="368"/>
        <v>1974</v>
      </c>
      <c r="B1420" t="s">
        <v>0</v>
      </c>
      <c r="C1420">
        <f t="shared" si="373"/>
        <v>1974.0416666665594</v>
      </c>
      <c r="D1420">
        <f>'NOAA-AMO-Raw'!B$119</f>
        <v>-0.27600000000000002</v>
      </c>
      <c r="K1420">
        <f t="shared" si="369"/>
        <v>0</v>
      </c>
      <c r="N1420">
        <f>[2]HadCRUT4!C1421</f>
        <v>1968.0416666665594</v>
      </c>
      <c r="O1420">
        <f>[2]HadCRUT4!D1421</f>
        <v>-0.24</v>
      </c>
      <c r="V1420">
        <f t="shared" si="370"/>
        <v>-31.958333333440578</v>
      </c>
      <c r="W1420">
        <f t="shared" si="371"/>
        <v>-31.59</v>
      </c>
      <c r="X1420">
        <f t="shared" si="372"/>
        <v>-31.830000000000002</v>
      </c>
      <c r="Y1420">
        <f t="shared" si="374"/>
        <v>-31.456538461538461</v>
      </c>
      <c r="Z1420">
        <f t="shared" si="375"/>
        <v>-31.563076923076927</v>
      </c>
      <c r="BB1420">
        <f t="shared" si="367"/>
        <v>1971.2916666665601</v>
      </c>
      <c r="BC1420">
        <v>197104</v>
      </c>
      <c r="BD1420">
        <v>-1.7</v>
      </c>
      <c r="BE1420">
        <f t="shared" si="366"/>
        <v>-0.56666666666666665</v>
      </c>
    </row>
    <row r="1421" spans="1:57">
      <c r="A1421">
        <f t="shared" si="368"/>
        <v>1974</v>
      </c>
      <c r="B1421" t="s">
        <v>1</v>
      </c>
      <c r="C1421">
        <f t="shared" si="373"/>
        <v>1974.1249999998927</v>
      </c>
      <c r="D1421">
        <f>'NOAA-AMO-Raw'!C$119</f>
        <v>-0.28399999999999997</v>
      </c>
      <c r="K1421">
        <f t="shared" si="369"/>
        <v>0</v>
      </c>
      <c r="N1421">
        <f>[2]HadCRUT4!C1422</f>
        <v>1968.1249999998927</v>
      </c>
      <c r="O1421">
        <f>[2]HadCRUT4!D1422</f>
        <v>-0.21299999999999999</v>
      </c>
      <c r="V1421">
        <f t="shared" si="370"/>
        <v>-31.87500000010732</v>
      </c>
      <c r="W1421">
        <f t="shared" si="371"/>
        <v>-31.563000000000002</v>
      </c>
      <c r="X1421">
        <f t="shared" si="372"/>
        <v>-31.776</v>
      </c>
      <c r="Y1421">
        <f t="shared" si="374"/>
        <v>-31.456</v>
      </c>
      <c r="Z1421">
        <f t="shared" si="375"/>
        <v>-31.562000000000008</v>
      </c>
      <c r="BB1421">
        <f t="shared" si="367"/>
        <v>1971.3749999998934</v>
      </c>
      <c r="BC1421">
        <v>197105</v>
      </c>
      <c r="BD1421">
        <v>-1.75</v>
      </c>
      <c r="BE1421">
        <f t="shared" si="366"/>
        <v>-0.58333333333333337</v>
      </c>
    </row>
    <row r="1422" spans="1:57">
      <c r="A1422">
        <f t="shared" si="368"/>
        <v>1974</v>
      </c>
      <c r="B1422" t="s">
        <v>2</v>
      </c>
      <c r="C1422">
        <f t="shared" si="373"/>
        <v>1974.2083333332259</v>
      </c>
      <c r="D1422">
        <f>'NOAA-AMO-Raw'!D$119</f>
        <v>-0.40100000000000002</v>
      </c>
      <c r="K1422">
        <f t="shared" si="369"/>
        <v>0</v>
      </c>
      <c r="N1422">
        <f>[2]HadCRUT4!C1423</f>
        <v>1968.2083333332259</v>
      </c>
      <c r="O1422">
        <f>[2]HadCRUT4!D1423</f>
        <v>3.9E-2</v>
      </c>
      <c r="V1422">
        <f t="shared" si="370"/>
        <v>-31.791666666774063</v>
      </c>
      <c r="W1422">
        <f t="shared" si="371"/>
        <v>-31.311</v>
      </c>
      <c r="X1422">
        <f t="shared" si="372"/>
        <v>-31.272000000000002</v>
      </c>
      <c r="Y1422">
        <f t="shared" si="374"/>
        <v>-31.457769230769227</v>
      </c>
      <c r="Z1422">
        <f t="shared" si="375"/>
        <v>-31.56553846153847</v>
      </c>
      <c r="BB1422">
        <f t="shared" si="367"/>
        <v>1971.4583333332266</v>
      </c>
      <c r="BC1422">
        <v>197106</v>
      </c>
      <c r="BD1422">
        <v>-1.86</v>
      </c>
      <c r="BE1422">
        <f t="shared" ref="BE1422:BE1485" si="376">BD1422/3</f>
        <v>-0.62</v>
      </c>
    </row>
    <row r="1423" spans="1:57">
      <c r="A1423">
        <f t="shared" si="368"/>
        <v>1974</v>
      </c>
      <c r="B1423" t="s">
        <v>3</v>
      </c>
      <c r="C1423">
        <f t="shared" si="373"/>
        <v>1974.2916666665592</v>
      </c>
      <c r="D1423">
        <f>'NOAA-AMO-Raw'!E$119</f>
        <v>-0.52300000000000002</v>
      </c>
      <c r="K1423">
        <f t="shared" si="369"/>
        <v>0</v>
      </c>
      <c r="N1423">
        <f>[2]HadCRUT4!C1424</f>
        <v>1968.2916666665592</v>
      </c>
      <c r="O1423">
        <f>[2]HadCRUT4!D1424</f>
        <v>-0.16900000000000001</v>
      </c>
      <c r="V1423">
        <f t="shared" si="370"/>
        <v>-31.708333333440805</v>
      </c>
      <c r="W1423">
        <f t="shared" si="371"/>
        <v>-31.519000000000002</v>
      </c>
      <c r="X1423">
        <f t="shared" si="372"/>
        <v>-31.688000000000002</v>
      </c>
      <c r="Y1423">
        <f t="shared" si="374"/>
        <v>-31.451923076923077</v>
      </c>
      <c r="Z1423">
        <f t="shared" si="375"/>
        <v>-31.553846153846148</v>
      </c>
      <c r="BB1423">
        <f t="shared" ref="BB1423:BB1486" si="377">BB1422+1/12</f>
        <v>1971.5416666665599</v>
      </c>
      <c r="BC1423">
        <v>197107</v>
      </c>
      <c r="BD1423">
        <v>-2.25</v>
      </c>
      <c r="BE1423">
        <f t="shared" si="376"/>
        <v>-0.75</v>
      </c>
    </row>
    <row r="1424" spans="1:57">
      <c r="A1424">
        <f t="shared" ref="A1424:A1487" si="378">A1412+1</f>
        <v>1974</v>
      </c>
      <c r="B1424" t="s">
        <v>4</v>
      </c>
      <c r="C1424">
        <f t="shared" si="373"/>
        <v>1974.3749999998925</v>
      </c>
      <c r="D1424">
        <f>'NOAA-AMO-Raw'!F$119</f>
        <v>-0.5</v>
      </c>
      <c r="K1424">
        <f t="shared" si="369"/>
        <v>0</v>
      </c>
      <c r="N1424">
        <f>[2]HadCRUT4!C1425</f>
        <v>1968.3749999998925</v>
      </c>
      <c r="O1424">
        <f>[2]HadCRUT4!D1425</f>
        <v>-0.221</v>
      </c>
      <c r="V1424">
        <f t="shared" si="370"/>
        <v>-31.625000000107548</v>
      </c>
      <c r="W1424">
        <f t="shared" si="371"/>
        <v>-31.571000000000002</v>
      </c>
      <c r="X1424">
        <f t="shared" si="372"/>
        <v>-31.792000000000002</v>
      </c>
      <c r="Y1424">
        <f t="shared" si="374"/>
        <v>-31.461999999999996</v>
      </c>
      <c r="Z1424">
        <f t="shared" si="375"/>
        <v>-31.574000000000005</v>
      </c>
      <c r="BB1424">
        <f t="shared" si="377"/>
        <v>1971.6249999998931</v>
      </c>
      <c r="BC1424">
        <v>197108</v>
      </c>
      <c r="BD1424">
        <v>-0.32</v>
      </c>
      <c r="BE1424">
        <f t="shared" si="376"/>
        <v>-0.10666666666666667</v>
      </c>
    </row>
    <row r="1425" spans="1:57">
      <c r="A1425">
        <f t="shared" si="378"/>
        <v>1974</v>
      </c>
      <c r="B1425" t="s">
        <v>5</v>
      </c>
      <c r="C1425">
        <f t="shared" si="373"/>
        <v>1974.4583333332257</v>
      </c>
      <c r="D1425">
        <f>'NOAA-AMO-Raw'!G$119</f>
        <v>-0.44700000000000001</v>
      </c>
      <c r="K1425">
        <f t="shared" si="369"/>
        <v>0</v>
      </c>
      <c r="N1425">
        <f>[2]HadCRUT4!C1426</f>
        <v>1968.4583333332257</v>
      </c>
      <c r="O1425">
        <f>[2]HadCRUT4!D1426</f>
        <v>-0.107</v>
      </c>
      <c r="V1425">
        <f t="shared" si="370"/>
        <v>-31.54166666677429</v>
      </c>
      <c r="W1425">
        <f t="shared" si="371"/>
        <v>-31.457000000000001</v>
      </c>
      <c r="X1425">
        <f t="shared" si="372"/>
        <v>-31.564</v>
      </c>
      <c r="Y1425">
        <f t="shared" si="374"/>
        <v>-31.465692307692304</v>
      </c>
      <c r="Z1425">
        <f t="shared" si="375"/>
        <v>-31.581384615384614</v>
      </c>
      <c r="BB1425">
        <f t="shared" si="377"/>
        <v>1971.7083333332264</v>
      </c>
      <c r="BC1425">
        <v>197109</v>
      </c>
      <c r="BD1425">
        <v>-0.17</v>
      </c>
      <c r="BE1425">
        <f t="shared" si="376"/>
        <v>-5.6666666666666671E-2</v>
      </c>
    </row>
    <row r="1426" spans="1:57">
      <c r="A1426">
        <f t="shared" si="378"/>
        <v>1974</v>
      </c>
      <c r="B1426" t="s">
        <v>6</v>
      </c>
      <c r="C1426">
        <f t="shared" si="373"/>
        <v>1974.541666666559</v>
      </c>
      <c r="D1426">
        <f>'NOAA-AMO-Raw'!H$119</f>
        <v>-0.51500000000000001</v>
      </c>
      <c r="K1426">
        <f t="shared" si="369"/>
        <v>0</v>
      </c>
      <c r="N1426">
        <f>[2]HadCRUT4!C1427</f>
        <v>1968.541666666559</v>
      </c>
      <c r="O1426">
        <f>[2]HadCRUT4!D1427</f>
        <v>-0.10199999999999999</v>
      </c>
      <c r="V1426">
        <f t="shared" si="370"/>
        <v>-31.458333333441033</v>
      </c>
      <c r="W1426">
        <f t="shared" si="371"/>
        <v>-31.452000000000002</v>
      </c>
      <c r="X1426">
        <f t="shared" si="372"/>
        <v>-31.554000000000002</v>
      </c>
      <c r="Y1426">
        <f t="shared" si="374"/>
        <v>-31.467230769230767</v>
      </c>
      <c r="Z1426">
        <f t="shared" si="375"/>
        <v>-31.584461538461536</v>
      </c>
      <c r="BB1426">
        <f t="shared" si="377"/>
        <v>1971.7916666665596</v>
      </c>
      <c r="BC1426">
        <v>197110</v>
      </c>
      <c r="BD1426">
        <v>-0.35</v>
      </c>
      <c r="BE1426">
        <f t="shared" si="376"/>
        <v>-0.11666666666666665</v>
      </c>
    </row>
    <row r="1427" spans="1:57">
      <c r="A1427">
        <f t="shared" si="378"/>
        <v>1974</v>
      </c>
      <c r="B1427" t="s">
        <v>7</v>
      </c>
      <c r="C1427">
        <f t="shared" si="373"/>
        <v>1974.6249999998922</v>
      </c>
      <c r="D1427">
        <f>'NOAA-AMO-Raw'!I$119</f>
        <v>-0.46800000000000003</v>
      </c>
      <c r="K1427">
        <f t="shared" si="369"/>
        <v>0</v>
      </c>
      <c r="N1427">
        <f>[2]HadCRUT4!C1428</f>
        <v>1968.6249999998922</v>
      </c>
      <c r="O1427">
        <f>[2]HadCRUT4!D1428</f>
        <v>-5.7000000000000002E-2</v>
      </c>
      <c r="V1427">
        <f t="shared" si="370"/>
        <v>-31.375000000107775</v>
      </c>
      <c r="W1427">
        <f t="shared" si="371"/>
        <v>-31.407</v>
      </c>
      <c r="X1427">
        <f t="shared" si="372"/>
        <v>-31.464000000000002</v>
      </c>
      <c r="Y1427">
        <f t="shared" si="374"/>
        <v>-31.461615384615389</v>
      </c>
      <c r="Z1427">
        <f t="shared" si="375"/>
        <v>-31.573230769230769</v>
      </c>
      <c r="BB1427">
        <f t="shared" si="377"/>
        <v>1971.8749999998929</v>
      </c>
      <c r="BC1427">
        <v>197111</v>
      </c>
      <c r="BD1427">
        <v>-1.28</v>
      </c>
      <c r="BE1427">
        <f t="shared" si="376"/>
        <v>-0.42666666666666669</v>
      </c>
    </row>
    <row r="1428" spans="1:57">
      <c r="A1428">
        <f t="shared" si="378"/>
        <v>1974</v>
      </c>
      <c r="B1428" t="s">
        <v>8</v>
      </c>
      <c r="C1428">
        <f t="shared" si="373"/>
        <v>1974.7083333332255</v>
      </c>
      <c r="D1428">
        <f>'NOAA-AMO-Raw'!J$119</f>
        <v>-0.50600000000000001</v>
      </c>
      <c r="K1428">
        <f t="shared" si="369"/>
        <v>0</v>
      </c>
      <c r="N1428">
        <f>[2]HadCRUT4!C1429</f>
        <v>1968.7083333332255</v>
      </c>
      <c r="O1428">
        <f>[2]HadCRUT4!D1429</f>
        <v>-8.5999999999999993E-2</v>
      </c>
      <c r="V1428">
        <f t="shared" si="370"/>
        <v>-31.291666666774518</v>
      </c>
      <c r="W1428">
        <f t="shared" si="371"/>
        <v>-31.436</v>
      </c>
      <c r="X1428">
        <f t="shared" si="372"/>
        <v>-31.522000000000002</v>
      </c>
      <c r="Y1428">
        <f t="shared" si="374"/>
        <v>-31.44561538461539</v>
      </c>
      <c r="Z1428">
        <f t="shared" si="375"/>
        <v>-31.541230769230769</v>
      </c>
      <c r="BB1428">
        <f t="shared" si="377"/>
        <v>1971.9583333332262</v>
      </c>
      <c r="BC1428">
        <v>197112</v>
      </c>
      <c r="BD1428">
        <v>-1.77</v>
      </c>
      <c r="BE1428">
        <f t="shared" si="376"/>
        <v>-0.59</v>
      </c>
    </row>
    <row r="1429" spans="1:57">
      <c r="A1429">
        <f t="shared" si="378"/>
        <v>1974</v>
      </c>
      <c r="B1429" t="s">
        <v>9</v>
      </c>
      <c r="C1429">
        <f t="shared" si="373"/>
        <v>1974.7916666665587</v>
      </c>
      <c r="D1429">
        <f>'NOAA-AMO-Raw'!K$119</f>
        <v>-0.50800000000000001</v>
      </c>
      <c r="K1429">
        <f t="shared" si="369"/>
        <v>0</v>
      </c>
      <c r="N1429">
        <f>[2]HadCRUT4!C1430</f>
        <v>1968.7916666665587</v>
      </c>
      <c r="O1429">
        <f>[2]HadCRUT4!D1430</f>
        <v>-0.02</v>
      </c>
      <c r="V1429">
        <f t="shared" si="370"/>
        <v>-31.20833333344126</v>
      </c>
      <c r="W1429">
        <f t="shared" si="371"/>
        <v>-31.37</v>
      </c>
      <c r="X1429">
        <f t="shared" si="372"/>
        <v>-31.39</v>
      </c>
      <c r="Y1429">
        <f t="shared" si="374"/>
        <v>-31.440538461538463</v>
      </c>
      <c r="Z1429">
        <f t="shared" si="375"/>
        <v>-31.531076923076924</v>
      </c>
      <c r="BB1429">
        <f t="shared" si="377"/>
        <v>1972.0416666665594</v>
      </c>
      <c r="BC1429">
        <v>197201</v>
      </c>
      <c r="BD1429">
        <v>-2.12</v>
      </c>
      <c r="BE1429">
        <f t="shared" si="376"/>
        <v>-0.70666666666666667</v>
      </c>
    </row>
    <row r="1430" spans="1:57">
      <c r="A1430">
        <f t="shared" si="378"/>
        <v>1974</v>
      </c>
      <c r="B1430" t="s">
        <v>10</v>
      </c>
      <c r="C1430">
        <f t="shared" si="373"/>
        <v>1974.874999999892</v>
      </c>
      <c r="D1430">
        <f>'NOAA-AMO-Raw'!L$119</f>
        <v>-0.42599999999999999</v>
      </c>
      <c r="K1430">
        <f t="shared" si="369"/>
        <v>0</v>
      </c>
      <c r="N1430">
        <f>[2]HadCRUT4!C1431</f>
        <v>1968.874999999892</v>
      </c>
      <c r="O1430">
        <f>[2]HadCRUT4!D1431</f>
        <v>-7.0999999999999994E-2</v>
      </c>
      <c r="V1430">
        <f t="shared" si="370"/>
        <v>-31.125000000108002</v>
      </c>
      <c r="W1430">
        <f t="shared" si="371"/>
        <v>-31.421000000000003</v>
      </c>
      <c r="X1430">
        <f t="shared" si="372"/>
        <v>-31.492000000000001</v>
      </c>
      <c r="Y1430">
        <f t="shared" si="374"/>
        <v>-31.41738461538462</v>
      </c>
      <c r="Z1430">
        <f t="shared" si="375"/>
        <v>-31.484769230769231</v>
      </c>
      <c r="BB1430">
        <f t="shared" si="377"/>
        <v>1972.1249999998927</v>
      </c>
      <c r="BC1430">
        <v>197202</v>
      </c>
      <c r="BD1430">
        <v>-1.95</v>
      </c>
      <c r="BE1430">
        <f t="shared" si="376"/>
        <v>-0.65</v>
      </c>
    </row>
    <row r="1431" spans="1:57">
      <c r="A1431">
        <f t="shared" si="378"/>
        <v>1974</v>
      </c>
      <c r="B1431" t="s">
        <v>11</v>
      </c>
      <c r="C1431">
        <f t="shared" si="373"/>
        <v>1974.9583333332253</v>
      </c>
      <c r="D1431">
        <f>'NOAA-AMO-Raw'!M$119</f>
        <v>-0.36099999999999999</v>
      </c>
      <c r="K1431">
        <f t="shared" si="369"/>
        <v>0</v>
      </c>
      <c r="N1431">
        <f>[2]HadCRUT4!C1432</f>
        <v>1968.9583333332253</v>
      </c>
      <c r="O1431">
        <f>[2]HadCRUT4!D1432</f>
        <v>-0.109</v>
      </c>
      <c r="V1431">
        <f t="shared" si="370"/>
        <v>-31.041666666774745</v>
      </c>
      <c r="W1431">
        <f t="shared" si="371"/>
        <v>-31.459000000000003</v>
      </c>
      <c r="X1431">
        <f t="shared" si="372"/>
        <v>-31.568000000000001</v>
      </c>
      <c r="Y1431">
        <f t="shared" si="374"/>
        <v>-31.398538461538468</v>
      </c>
      <c r="Z1431">
        <f t="shared" si="375"/>
        <v>-31.447076923076928</v>
      </c>
      <c r="BB1431">
        <f t="shared" si="377"/>
        <v>1972.2083333332259</v>
      </c>
      <c r="BC1431">
        <v>197203</v>
      </c>
      <c r="BD1431">
        <v>-1.53</v>
      </c>
      <c r="BE1431">
        <f t="shared" si="376"/>
        <v>-0.51</v>
      </c>
    </row>
    <row r="1432" spans="1:57">
      <c r="A1432">
        <f t="shared" si="378"/>
        <v>1975</v>
      </c>
      <c r="B1432" t="s">
        <v>0</v>
      </c>
      <c r="C1432">
        <f t="shared" si="373"/>
        <v>1975.0416666665585</v>
      </c>
      <c r="D1432">
        <f>'NOAA-AMO-Raw'!B$120</f>
        <v>-0.27300000000000002</v>
      </c>
      <c r="K1432">
        <f t="shared" si="369"/>
        <v>0</v>
      </c>
      <c r="N1432">
        <f>[2]HadCRUT4!C1433</f>
        <v>1969.0416666665585</v>
      </c>
      <c r="O1432">
        <f>[2]HadCRUT4!D1433</f>
        <v>-0.16800000000000001</v>
      </c>
      <c r="V1432">
        <f t="shared" si="370"/>
        <v>-30.958333333441487</v>
      </c>
      <c r="W1432">
        <f t="shared" si="371"/>
        <v>-31.518000000000001</v>
      </c>
      <c r="X1432">
        <f t="shared" si="372"/>
        <v>-31.686</v>
      </c>
      <c r="Y1432">
        <f t="shared" si="374"/>
        <v>-31.387384615384619</v>
      </c>
      <c r="Z1432">
        <f t="shared" si="375"/>
        <v>-31.424769230769236</v>
      </c>
      <c r="BB1432">
        <f t="shared" si="377"/>
        <v>1972.2916666665592</v>
      </c>
      <c r="BC1432">
        <v>197204</v>
      </c>
      <c r="BD1432">
        <v>-1.7</v>
      </c>
      <c r="BE1432">
        <f t="shared" si="376"/>
        <v>-0.56666666666666665</v>
      </c>
    </row>
    <row r="1433" spans="1:57">
      <c r="A1433">
        <f t="shared" si="378"/>
        <v>1975</v>
      </c>
      <c r="B1433" t="s">
        <v>1</v>
      </c>
      <c r="C1433">
        <f t="shared" si="373"/>
        <v>1975.1249999998918</v>
      </c>
      <c r="D1433">
        <f>'NOAA-AMO-Raw'!C$120</f>
        <v>-0.33800000000000002</v>
      </c>
      <c r="K1433">
        <f t="shared" si="369"/>
        <v>0</v>
      </c>
      <c r="N1433">
        <f>[2]HadCRUT4!C1434</f>
        <v>1969.1249999998918</v>
      </c>
      <c r="O1433">
        <f>[2]HadCRUT4!D1434</f>
        <v>-0.16700000000000001</v>
      </c>
      <c r="V1433">
        <f t="shared" si="370"/>
        <v>-30.87500000010823</v>
      </c>
      <c r="W1433">
        <f t="shared" si="371"/>
        <v>-31.517000000000003</v>
      </c>
      <c r="X1433">
        <f t="shared" si="372"/>
        <v>-31.684000000000001</v>
      </c>
      <c r="Y1433">
        <f t="shared" si="374"/>
        <v>-31.375461538461543</v>
      </c>
      <c r="Z1433">
        <f t="shared" si="375"/>
        <v>-31.400923076923085</v>
      </c>
      <c r="BB1433">
        <f t="shared" si="377"/>
        <v>1972.3749999998925</v>
      </c>
      <c r="BC1433">
        <v>197205</v>
      </c>
      <c r="BD1433">
        <v>-2.16</v>
      </c>
      <c r="BE1433">
        <f t="shared" si="376"/>
        <v>-0.72000000000000008</v>
      </c>
    </row>
    <row r="1434" spans="1:57">
      <c r="A1434">
        <f t="shared" si="378"/>
        <v>1975</v>
      </c>
      <c r="B1434" t="s">
        <v>2</v>
      </c>
      <c r="C1434">
        <f t="shared" si="373"/>
        <v>1975.208333333225</v>
      </c>
      <c r="D1434">
        <f>'NOAA-AMO-Raw'!D$120</f>
        <v>-0.309</v>
      </c>
      <c r="K1434">
        <f t="shared" si="369"/>
        <v>0</v>
      </c>
      <c r="N1434">
        <f>[2]HadCRUT4!C1435</f>
        <v>1969.208333333225</v>
      </c>
      <c r="O1434">
        <f>[2]HadCRUT4!D1435</f>
        <v>-5.0000000000000001E-3</v>
      </c>
      <c r="V1434">
        <f t="shared" si="370"/>
        <v>-30.791666666774972</v>
      </c>
      <c r="W1434">
        <f t="shared" si="371"/>
        <v>-31.355</v>
      </c>
      <c r="X1434">
        <f t="shared" si="372"/>
        <v>-31.360000000000003</v>
      </c>
      <c r="Y1434">
        <f t="shared" si="374"/>
        <v>-31.369769230769236</v>
      </c>
      <c r="Z1434">
        <f t="shared" si="375"/>
        <v>-31.389538461538468</v>
      </c>
      <c r="BB1434">
        <f t="shared" si="377"/>
        <v>1972.4583333332257</v>
      </c>
      <c r="BC1434">
        <v>197206</v>
      </c>
      <c r="BD1434">
        <v>-1.84</v>
      </c>
      <c r="BE1434">
        <f t="shared" si="376"/>
        <v>-0.6133333333333334</v>
      </c>
    </row>
    <row r="1435" spans="1:57">
      <c r="A1435">
        <f t="shared" si="378"/>
        <v>1975</v>
      </c>
      <c r="B1435" t="s">
        <v>3</v>
      </c>
      <c r="C1435">
        <f t="shared" si="373"/>
        <v>1975.2916666665583</v>
      </c>
      <c r="D1435">
        <f>'NOAA-AMO-Raw'!E$120</f>
        <v>-0.34499999999999997</v>
      </c>
      <c r="K1435">
        <f t="shared" si="369"/>
        <v>0</v>
      </c>
      <c r="N1435">
        <f>[2]HadCRUT4!C1436</f>
        <v>1969.2916666665583</v>
      </c>
      <c r="O1435">
        <f>[2]HadCRUT4!D1436</f>
        <v>0.105</v>
      </c>
      <c r="V1435">
        <f t="shared" si="370"/>
        <v>-30.708333333441715</v>
      </c>
      <c r="W1435">
        <f t="shared" si="371"/>
        <v>-31.245000000000001</v>
      </c>
      <c r="X1435">
        <f t="shared" si="372"/>
        <v>-31.14</v>
      </c>
      <c r="Y1435">
        <f t="shared" si="374"/>
        <v>-31.361076923076926</v>
      </c>
      <c r="Z1435">
        <f t="shared" si="375"/>
        <v>-31.372153846153847</v>
      </c>
      <c r="BB1435">
        <f t="shared" si="377"/>
        <v>1972.541666666559</v>
      </c>
      <c r="BC1435">
        <v>197207</v>
      </c>
      <c r="BD1435">
        <v>-1.48</v>
      </c>
      <c r="BE1435">
        <f t="shared" si="376"/>
        <v>-0.49333333333333335</v>
      </c>
    </row>
    <row r="1436" spans="1:57">
      <c r="A1436">
        <f t="shared" si="378"/>
        <v>1975</v>
      </c>
      <c r="B1436" t="s">
        <v>4</v>
      </c>
      <c r="C1436">
        <f t="shared" si="373"/>
        <v>1975.3749999998915</v>
      </c>
      <c r="D1436">
        <f>'NOAA-AMO-Raw'!F$120</f>
        <v>-0.38800000000000001</v>
      </c>
      <c r="K1436">
        <f t="shared" si="369"/>
        <v>0</v>
      </c>
      <c r="N1436">
        <f>[2]HadCRUT4!C1437</f>
        <v>1969.3749999998915</v>
      </c>
      <c r="O1436">
        <f>[2]HadCRUT4!D1437</f>
        <v>0.13200000000000001</v>
      </c>
      <c r="V1436">
        <f t="shared" si="370"/>
        <v>-30.625000000108457</v>
      </c>
      <c r="W1436">
        <f t="shared" si="371"/>
        <v>-31.218</v>
      </c>
      <c r="X1436">
        <f t="shared" si="372"/>
        <v>-31.086000000000002</v>
      </c>
      <c r="Y1436">
        <f t="shared" si="374"/>
        <v>-31.349384615384619</v>
      </c>
      <c r="Z1436">
        <f t="shared" si="375"/>
        <v>-31.348769230769236</v>
      </c>
      <c r="BB1436">
        <f t="shared" si="377"/>
        <v>1972.6249999998922</v>
      </c>
      <c r="BC1436">
        <v>197208</v>
      </c>
      <c r="BD1436">
        <v>-0.11</v>
      </c>
      <c r="BE1436">
        <f t="shared" si="376"/>
        <v>-3.6666666666666667E-2</v>
      </c>
    </row>
    <row r="1437" spans="1:57">
      <c r="A1437">
        <f t="shared" si="378"/>
        <v>1975</v>
      </c>
      <c r="B1437" t="s">
        <v>5</v>
      </c>
      <c r="C1437">
        <f t="shared" si="373"/>
        <v>1975.4583333332248</v>
      </c>
      <c r="D1437">
        <f>'NOAA-AMO-Raw'!G$120</f>
        <v>-0.29499999999999998</v>
      </c>
      <c r="K1437">
        <f t="shared" si="369"/>
        <v>0</v>
      </c>
      <c r="N1437">
        <f>[2]HadCRUT4!C1438</f>
        <v>1969.4583333332248</v>
      </c>
      <c r="O1437">
        <f>[2]HadCRUT4!D1438</f>
        <v>2.4E-2</v>
      </c>
      <c r="V1437">
        <f t="shared" si="370"/>
        <v>-30.5416666667752</v>
      </c>
      <c r="W1437">
        <f t="shared" si="371"/>
        <v>-31.326000000000001</v>
      </c>
      <c r="X1437">
        <f t="shared" si="372"/>
        <v>-31.302000000000003</v>
      </c>
      <c r="Y1437">
        <f t="shared" si="374"/>
        <v>-31.328846153846158</v>
      </c>
      <c r="Z1437">
        <f t="shared" si="375"/>
        <v>-31.307692307692307</v>
      </c>
      <c r="BB1437">
        <f t="shared" si="377"/>
        <v>1972.7083333332255</v>
      </c>
      <c r="BC1437">
        <v>197209</v>
      </c>
      <c r="BD1437">
        <v>-0.2</v>
      </c>
      <c r="BE1437">
        <f t="shared" si="376"/>
        <v>-6.6666666666666666E-2</v>
      </c>
    </row>
    <row r="1438" spans="1:57">
      <c r="A1438">
        <f t="shared" si="378"/>
        <v>1975</v>
      </c>
      <c r="B1438" t="s">
        <v>6</v>
      </c>
      <c r="C1438">
        <f t="shared" si="373"/>
        <v>1975.5416666665581</v>
      </c>
      <c r="D1438">
        <f>'NOAA-AMO-Raw'!H$120</f>
        <v>-0.27100000000000002</v>
      </c>
      <c r="K1438">
        <f t="shared" ref="K1438:K1501" si="379">K1437</f>
        <v>0</v>
      </c>
      <c r="N1438">
        <f>[2]HadCRUT4!C1439</f>
        <v>1969.5416666665581</v>
      </c>
      <c r="O1438">
        <f>[2]HadCRUT4!D1439</f>
        <v>3.7999999999999999E-2</v>
      </c>
      <c r="V1438">
        <f t="shared" si="370"/>
        <v>-30.458333333441942</v>
      </c>
      <c r="W1438">
        <f t="shared" si="371"/>
        <v>-31.312000000000001</v>
      </c>
      <c r="X1438">
        <f t="shared" si="372"/>
        <v>-31.274000000000001</v>
      </c>
      <c r="Y1438">
        <f t="shared" si="374"/>
        <v>-31.314846153846155</v>
      </c>
      <c r="Z1438">
        <f t="shared" si="375"/>
        <v>-31.279692307692308</v>
      </c>
      <c r="BB1438">
        <f t="shared" si="377"/>
        <v>1972.7916666665587</v>
      </c>
      <c r="BC1438">
        <v>197210</v>
      </c>
      <c r="BD1438">
        <v>-0.22</v>
      </c>
      <c r="BE1438">
        <f t="shared" si="376"/>
        <v>-7.3333333333333334E-2</v>
      </c>
    </row>
    <row r="1439" spans="1:57">
      <c r="A1439">
        <f t="shared" si="378"/>
        <v>1975</v>
      </c>
      <c r="B1439" t="s">
        <v>7</v>
      </c>
      <c r="C1439">
        <f t="shared" si="373"/>
        <v>1975.6249999998913</v>
      </c>
      <c r="D1439">
        <f>'NOAA-AMO-Raw'!I$120</f>
        <v>-0.185</v>
      </c>
      <c r="K1439">
        <f t="shared" si="379"/>
        <v>0</v>
      </c>
      <c r="N1439">
        <f>[2]HadCRUT4!C1440</f>
        <v>1969.6249999998913</v>
      </c>
      <c r="O1439">
        <f>[2]HadCRUT4!D1440</f>
        <v>5.2999999999999999E-2</v>
      </c>
      <c r="V1439">
        <f t="shared" si="370"/>
        <v>-30.375000000108685</v>
      </c>
      <c r="W1439">
        <f t="shared" si="371"/>
        <v>-31.297000000000001</v>
      </c>
      <c r="X1439">
        <f t="shared" si="372"/>
        <v>-31.244</v>
      </c>
      <c r="Y1439">
        <f t="shared" si="374"/>
        <v>-31.290769230769229</v>
      </c>
      <c r="Z1439">
        <f t="shared" si="375"/>
        <v>-31.231538461538467</v>
      </c>
      <c r="BB1439">
        <f t="shared" si="377"/>
        <v>1972.874999999892</v>
      </c>
      <c r="BC1439">
        <v>197211</v>
      </c>
      <c r="BD1439">
        <v>-0.05</v>
      </c>
      <c r="BE1439">
        <f t="shared" si="376"/>
        <v>-1.6666666666666666E-2</v>
      </c>
    </row>
    <row r="1440" spans="1:57">
      <c r="A1440">
        <f t="shared" si="378"/>
        <v>1975</v>
      </c>
      <c r="B1440" t="s">
        <v>8</v>
      </c>
      <c r="C1440">
        <f t="shared" si="373"/>
        <v>1975.7083333332246</v>
      </c>
      <c r="D1440">
        <f>'NOAA-AMO-Raw'!J$120</f>
        <v>-0.33600000000000002</v>
      </c>
      <c r="K1440">
        <f t="shared" si="379"/>
        <v>0</v>
      </c>
      <c r="N1440">
        <f>[2]HadCRUT4!C1441</f>
        <v>1969.7083333332246</v>
      </c>
      <c r="O1440">
        <f>[2]HadCRUT4!D1441</f>
        <v>1.7000000000000001E-2</v>
      </c>
      <c r="V1440">
        <f t="shared" si="370"/>
        <v>-30.291666666775427</v>
      </c>
      <c r="W1440">
        <f t="shared" si="371"/>
        <v>-31.333000000000002</v>
      </c>
      <c r="X1440">
        <f t="shared" si="372"/>
        <v>-31.316000000000003</v>
      </c>
      <c r="Y1440">
        <f t="shared" si="374"/>
        <v>-31.283153846153844</v>
      </c>
      <c r="Z1440">
        <f t="shared" si="375"/>
        <v>-31.216307692307694</v>
      </c>
      <c r="BB1440">
        <f t="shared" si="377"/>
        <v>1972.9583333332253</v>
      </c>
      <c r="BC1440">
        <v>197212</v>
      </c>
      <c r="BD1440">
        <v>-0.37</v>
      </c>
      <c r="BE1440">
        <f t="shared" si="376"/>
        <v>-0.12333333333333334</v>
      </c>
    </row>
    <row r="1441" spans="1:57">
      <c r="A1441">
        <f t="shared" si="378"/>
        <v>1975</v>
      </c>
      <c r="B1441" t="s">
        <v>9</v>
      </c>
      <c r="C1441">
        <f t="shared" si="373"/>
        <v>1975.7916666665578</v>
      </c>
      <c r="D1441">
        <f>'NOAA-AMO-Raw'!K$120</f>
        <v>-0.35299999999999998</v>
      </c>
      <c r="K1441">
        <f t="shared" si="379"/>
        <v>0</v>
      </c>
      <c r="N1441">
        <f>[2]HadCRUT4!C1442</f>
        <v>1969.7916666665578</v>
      </c>
      <c r="O1441">
        <f>[2]HadCRUT4!D1442</f>
        <v>2.7E-2</v>
      </c>
      <c r="V1441">
        <f t="shared" si="370"/>
        <v>-30.20833333344217</v>
      </c>
      <c r="W1441">
        <f t="shared" si="371"/>
        <v>-31.323</v>
      </c>
      <c r="X1441">
        <f t="shared" si="372"/>
        <v>-31.296000000000003</v>
      </c>
      <c r="Y1441">
        <f t="shared" si="374"/>
        <v>-31.278461538461535</v>
      </c>
      <c r="Z1441">
        <f t="shared" si="375"/>
        <v>-31.206923076923076</v>
      </c>
      <c r="BB1441">
        <f t="shared" si="377"/>
        <v>1973.0416666665585</v>
      </c>
      <c r="BC1441">
        <v>197301</v>
      </c>
      <c r="BD1441">
        <v>-0.15</v>
      </c>
      <c r="BE1441">
        <f t="shared" si="376"/>
        <v>-4.9999999999999996E-2</v>
      </c>
    </row>
    <row r="1442" spans="1:57">
      <c r="A1442">
        <f t="shared" si="378"/>
        <v>1975</v>
      </c>
      <c r="B1442" t="s">
        <v>10</v>
      </c>
      <c r="C1442">
        <f t="shared" si="373"/>
        <v>1975.8749999998911</v>
      </c>
      <c r="D1442">
        <f>'NOAA-AMO-Raw'!L$120</f>
        <v>-0.34100000000000003</v>
      </c>
      <c r="K1442">
        <f t="shared" si="379"/>
        <v>0</v>
      </c>
      <c r="N1442">
        <f>[2]HadCRUT4!C1443</f>
        <v>1969.8749999998911</v>
      </c>
      <c r="O1442">
        <f>[2]HadCRUT4!D1443</f>
        <v>0.13200000000000001</v>
      </c>
      <c r="V1442">
        <f t="shared" si="370"/>
        <v>-30.125000000108912</v>
      </c>
      <c r="W1442">
        <f t="shared" si="371"/>
        <v>-31.218</v>
      </c>
      <c r="X1442">
        <f t="shared" si="372"/>
        <v>-31.086000000000002</v>
      </c>
      <c r="Y1442">
        <f t="shared" si="374"/>
        <v>-31.289230769230763</v>
      </c>
      <c r="Z1442">
        <f t="shared" si="375"/>
        <v>-31.228461538461541</v>
      </c>
      <c r="BB1442">
        <f t="shared" si="377"/>
        <v>1973.1249999998918</v>
      </c>
      <c r="BC1442">
        <v>197302</v>
      </c>
      <c r="BD1442">
        <v>-0.55000000000000004</v>
      </c>
      <c r="BE1442">
        <f t="shared" si="376"/>
        <v>-0.18333333333333335</v>
      </c>
    </row>
    <row r="1443" spans="1:57">
      <c r="A1443">
        <f t="shared" si="378"/>
        <v>1975</v>
      </c>
      <c r="B1443" t="s">
        <v>11</v>
      </c>
      <c r="C1443">
        <f t="shared" si="373"/>
        <v>1975.9583333332243</v>
      </c>
      <c r="D1443">
        <f>'NOAA-AMO-Raw'!M$120</f>
        <v>-0.32200000000000001</v>
      </c>
      <c r="K1443">
        <f t="shared" si="379"/>
        <v>0</v>
      </c>
      <c r="N1443">
        <f>[2]HadCRUT4!C1444</f>
        <v>1969.9583333332243</v>
      </c>
      <c r="O1443">
        <f>[2]HadCRUT4!D1444</f>
        <v>0.19600000000000001</v>
      </c>
      <c r="V1443">
        <f t="shared" si="370"/>
        <v>-30.041666666775654</v>
      </c>
      <c r="W1443">
        <f t="shared" si="371"/>
        <v>-31.154</v>
      </c>
      <c r="X1443">
        <f t="shared" si="372"/>
        <v>-30.958000000000002</v>
      </c>
      <c r="Y1443">
        <f t="shared" si="374"/>
        <v>-31.300461538461533</v>
      </c>
      <c r="Z1443">
        <f t="shared" si="375"/>
        <v>-31.250923076923076</v>
      </c>
      <c r="BB1443">
        <f t="shared" si="377"/>
        <v>1973.208333333225</v>
      </c>
      <c r="BC1443">
        <v>197303</v>
      </c>
      <c r="BD1443">
        <v>-0.88</v>
      </c>
      <c r="BE1443">
        <f t="shared" si="376"/>
        <v>-0.29333333333333333</v>
      </c>
    </row>
    <row r="1444" spans="1:57">
      <c r="A1444">
        <f t="shared" si="378"/>
        <v>1976</v>
      </c>
      <c r="B1444" t="s">
        <v>0</v>
      </c>
      <c r="C1444">
        <f t="shared" si="373"/>
        <v>1976.0416666665576</v>
      </c>
      <c r="D1444">
        <f>'NOAA-AMO-Raw'!B$121</f>
        <v>-0.38400000000000001</v>
      </c>
      <c r="K1444">
        <f t="shared" si="379"/>
        <v>0</v>
      </c>
      <c r="N1444">
        <f>[2]HadCRUT4!C1445</f>
        <v>1970.0416666665576</v>
      </c>
      <c r="O1444">
        <f>[2]HadCRUT4!D1445</f>
        <v>7.2999999999999995E-2</v>
      </c>
      <c r="V1444">
        <f t="shared" si="370"/>
        <v>-29.958333333442397</v>
      </c>
      <c r="W1444">
        <f t="shared" si="371"/>
        <v>-31.277000000000001</v>
      </c>
      <c r="X1444">
        <f t="shared" si="372"/>
        <v>-31.204000000000001</v>
      </c>
      <c r="Y1444">
        <f t="shared" si="374"/>
        <v>-31.306076923076919</v>
      </c>
      <c r="Z1444">
        <f t="shared" si="375"/>
        <v>-31.262153846153847</v>
      </c>
      <c r="BB1444">
        <f t="shared" si="377"/>
        <v>1973.2916666665583</v>
      </c>
      <c r="BC1444">
        <v>197304</v>
      </c>
      <c r="BD1444">
        <v>-1.35</v>
      </c>
      <c r="BE1444">
        <f t="shared" si="376"/>
        <v>-0.45</v>
      </c>
    </row>
    <row r="1445" spans="1:57">
      <c r="A1445">
        <f t="shared" si="378"/>
        <v>1976</v>
      </c>
      <c r="B1445" t="s">
        <v>1</v>
      </c>
      <c r="C1445">
        <f t="shared" si="373"/>
        <v>1976.1249999998909</v>
      </c>
      <c r="D1445">
        <f>'NOAA-AMO-Raw'!C$121</f>
        <v>-0.441</v>
      </c>
      <c r="K1445">
        <f t="shared" si="379"/>
        <v>0</v>
      </c>
      <c r="N1445">
        <f>[2]HadCRUT4!C1446</f>
        <v>1970.1249999998909</v>
      </c>
      <c r="O1445">
        <f>[2]HadCRUT4!D1446</f>
        <v>0.14499999999999999</v>
      </c>
      <c r="V1445">
        <f t="shared" si="370"/>
        <v>-29.875000000109139</v>
      </c>
      <c r="W1445">
        <f t="shared" si="371"/>
        <v>-31.205000000000002</v>
      </c>
      <c r="X1445">
        <f t="shared" si="372"/>
        <v>-31.060000000000002</v>
      </c>
      <c r="Y1445">
        <f t="shared" si="374"/>
        <v>-31.316076923076928</v>
      </c>
      <c r="Z1445">
        <f t="shared" si="375"/>
        <v>-31.282153846153847</v>
      </c>
      <c r="BB1445">
        <f t="shared" si="377"/>
        <v>1973.3749999998915</v>
      </c>
      <c r="BC1445">
        <v>197305</v>
      </c>
      <c r="BD1445">
        <v>-1.59</v>
      </c>
      <c r="BE1445">
        <f t="shared" si="376"/>
        <v>-0.53</v>
      </c>
    </row>
    <row r="1446" spans="1:57">
      <c r="A1446">
        <f t="shared" si="378"/>
        <v>1976</v>
      </c>
      <c r="B1446" t="s">
        <v>2</v>
      </c>
      <c r="C1446">
        <f t="shared" si="373"/>
        <v>1976.2083333332241</v>
      </c>
      <c r="D1446">
        <f>'NOAA-AMO-Raw'!D$121</f>
        <v>-0.49299999999999999</v>
      </c>
      <c r="K1446">
        <f t="shared" si="379"/>
        <v>0</v>
      </c>
      <c r="N1446">
        <f>[2]HadCRUT4!C1447</f>
        <v>1970.2083333332241</v>
      </c>
      <c r="O1446">
        <f>[2]HadCRUT4!D1447</f>
        <v>-6.8000000000000005E-2</v>
      </c>
      <c r="V1446">
        <f t="shared" si="370"/>
        <v>-29.791666666775882</v>
      </c>
      <c r="W1446">
        <f t="shared" si="371"/>
        <v>-31.418000000000003</v>
      </c>
      <c r="X1446">
        <f t="shared" si="372"/>
        <v>-31.486000000000001</v>
      </c>
      <c r="Y1446">
        <f t="shared" si="374"/>
        <v>-31.323230769230769</v>
      </c>
      <c r="Z1446">
        <f t="shared" si="375"/>
        <v>-31.296461538461536</v>
      </c>
      <c r="BB1446">
        <f t="shared" si="377"/>
        <v>1973.4583333332248</v>
      </c>
      <c r="BC1446">
        <v>197306</v>
      </c>
      <c r="BD1446">
        <v>-1.44</v>
      </c>
      <c r="BE1446">
        <f t="shared" si="376"/>
        <v>-0.48</v>
      </c>
    </row>
    <row r="1447" spans="1:57">
      <c r="A1447">
        <f t="shared" si="378"/>
        <v>1976</v>
      </c>
      <c r="B1447" t="s">
        <v>3</v>
      </c>
      <c r="C1447">
        <f t="shared" si="373"/>
        <v>1976.2916666665574</v>
      </c>
      <c r="D1447">
        <f>'NOAA-AMO-Raw'!E$121</f>
        <v>-0.42599999999999999</v>
      </c>
      <c r="K1447">
        <f t="shared" si="379"/>
        <v>0</v>
      </c>
      <c r="N1447">
        <f>[2]HadCRUT4!C1448</f>
        <v>1970.2916666665574</v>
      </c>
      <c r="O1447">
        <f>[2]HadCRUT4!D1448</f>
        <v>5.6000000000000001E-2</v>
      </c>
      <c r="V1447">
        <f t="shared" si="370"/>
        <v>-29.708333333442624</v>
      </c>
      <c r="W1447">
        <f t="shared" si="371"/>
        <v>-31.294</v>
      </c>
      <c r="X1447">
        <f t="shared" si="372"/>
        <v>-31.238000000000003</v>
      </c>
      <c r="Y1447">
        <f t="shared" si="374"/>
        <v>-31.330307692307692</v>
      </c>
      <c r="Z1447">
        <f t="shared" si="375"/>
        <v>-31.310615384615382</v>
      </c>
      <c r="BB1447">
        <f t="shared" si="377"/>
        <v>1973.5416666665581</v>
      </c>
      <c r="BC1447">
        <v>197307</v>
      </c>
      <c r="BD1447">
        <v>-1.4</v>
      </c>
      <c r="BE1447">
        <f t="shared" si="376"/>
        <v>-0.46666666666666662</v>
      </c>
    </row>
    <row r="1448" spans="1:57">
      <c r="A1448">
        <f t="shared" si="378"/>
        <v>1976</v>
      </c>
      <c r="B1448" t="s">
        <v>4</v>
      </c>
      <c r="C1448">
        <f t="shared" si="373"/>
        <v>1976.3749999998906</v>
      </c>
      <c r="D1448">
        <f>'NOAA-AMO-Raw'!F$121</f>
        <v>-0.48799999999999999</v>
      </c>
      <c r="K1448">
        <f t="shared" si="379"/>
        <v>0</v>
      </c>
      <c r="N1448">
        <f>[2]HadCRUT4!C1449</f>
        <v>1970.3749999998906</v>
      </c>
      <c r="O1448">
        <f>[2]HadCRUT4!D1449</f>
        <v>-3.5000000000000003E-2</v>
      </c>
      <c r="V1448">
        <f t="shared" si="370"/>
        <v>-29.625000000109367</v>
      </c>
      <c r="W1448">
        <f t="shared" si="371"/>
        <v>-31.385000000000002</v>
      </c>
      <c r="X1448">
        <f t="shared" si="372"/>
        <v>-31.42</v>
      </c>
      <c r="Y1448">
        <f t="shared" si="374"/>
        <v>-31.336153846153845</v>
      </c>
      <c r="Z1448">
        <f t="shared" si="375"/>
        <v>-31.322307692307689</v>
      </c>
      <c r="BB1448">
        <f t="shared" si="377"/>
        <v>1973.6249999998913</v>
      </c>
      <c r="BC1448">
        <v>197308</v>
      </c>
      <c r="BD1448">
        <v>-1.56</v>
      </c>
      <c r="BE1448">
        <f t="shared" si="376"/>
        <v>-0.52</v>
      </c>
    </row>
    <row r="1449" spans="1:57">
      <c r="A1449">
        <f t="shared" si="378"/>
        <v>1976</v>
      </c>
      <c r="B1449" t="s">
        <v>5</v>
      </c>
      <c r="C1449">
        <f t="shared" si="373"/>
        <v>1976.4583333332239</v>
      </c>
      <c r="D1449">
        <f>'NOAA-AMO-Raw'!G$121</f>
        <v>-0.48299999999999998</v>
      </c>
      <c r="K1449">
        <f t="shared" si="379"/>
        <v>0</v>
      </c>
      <c r="N1449">
        <f>[2]HadCRUT4!C1450</f>
        <v>1970.4583333332239</v>
      </c>
      <c r="O1449">
        <f>[2]HadCRUT4!D1450</f>
        <v>-1.4E-2</v>
      </c>
      <c r="V1449">
        <f t="shared" si="370"/>
        <v>-29.541666666776109</v>
      </c>
      <c r="W1449">
        <f t="shared" si="371"/>
        <v>-31.364000000000001</v>
      </c>
      <c r="X1449">
        <f t="shared" si="372"/>
        <v>-31.378</v>
      </c>
      <c r="Y1449">
        <f t="shared" si="374"/>
        <v>-31.358923076923077</v>
      </c>
      <c r="Z1449">
        <f t="shared" si="375"/>
        <v>-31.367846153846155</v>
      </c>
      <c r="BB1449">
        <f t="shared" si="377"/>
        <v>1973.7083333332246</v>
      </c>
      <c r="BC1449">
        <v>197309</v>
      </c>
      <c r="BD1449">
        <v>-1.05</v>
      </c>
      <c r="BE1449">
        <f t="shared" si="376"/>
        <v>-0.35000000000000003</v>
      </c>
    </row>
    <row r="1450" spans="1:57">
      <c r="A1450">
        <f t="shared" si="378"/>
        <v>1976</v>
      </c>
      <c r="B1450" t="s">
        <v>6</v>
      </c>
      <c r="C1450">
        <f t="shared" si="373"/>
        <v>1976.5416666665571</v>
      </c>
      <c r="D1450">
        <f>'NOAA-AMO-Raw'!H$121</f>
        <v>-0.307</v>
      </c>
      <c r="K1450">
        <f t="shared" si="379"/>
        <v>0</v>
      </c>
      <c r="N1450">
        <f>[2]HadCRUT4!C1451</f>
        <v>1970.5416666665571</v>
      </c>
      <c r="O1450">
        <f>[2]HadCRUT4!D1451</f>
        <v>-4.9000000000000002E-2</v>
      </c>
      <c r="V1450">
        <f t="shared" si="370"/>
        <v>-29.458333333442852</v>
      </c>
      <c r="W1450">
        <f t="shared" si="371"/>
        <v>-31.399000000000001</v>
      </c>
      <c r="X1450">
        <f t="shared" si="372"/>
        <v>-31.448</v>
      </c>
      <c r="Y1450">
        <f t="shared" si="374"/>
        <v>-31.381538461538465</v>
      </c>
      <c r="Z1450">
        <f t="shared" si="375"/>
        <v>-31.413076923076918</v>
      </c>
      <c r="BB1450">
        <f t="shared" si="377"/>
        <v>1973.7916666665578</v>
      </c>
      <c r="BC1450">
        <v>197310</v>
      </c>
      <c r="BD1450">
        <v>-1.36</v>
      </c>
      <c r="BE1450">
        <f t="shared" si="376"/>
        <v>-0.45333333333333337</v>
      </c>
    </row>
    <row r="1451" spans="1:57">
      <c r="A1451">
        <f t="shared" si="378"/>
        <v>1976</v>
      </c>
      <c r="B1451" t="s">
        <v>7</v>
      </c>
      <c r="C1451">
        <f t="shared" si="373"/>
        <v>1976.6249999998904</v>
      </c>
      <c r="D1451">
        <f>'NOAA-AMO-Raw'!I$121</f>
        <v>-0.185</v>
      </c>
      <c r="K1451">
        <f t="shared" si="379"/>
        <v>0</v>
      </c>
      <c r="N1451">
        <f>[2]HadCRUT4!C1452</f>
        <v>1970.6249999998904</v>
      </c>
      <c r="O1451">
        <f>[2]HadCRUT4!D1452</f>
        <v>-9.1999999999999998E-2</v>
      </c>
      <c r="V1451">
        <f t="shared" si="370"/>
        <v>-29.375000000109594</v>
      </c>
      <c r="W1451">
        <f t="shared" si="371"/>
        <v>-31.442</v>
      </c>
      <c r="X1451">
        <f t="shared" si="372"/>
        <v>-31.534000000000002</v>
      </c>
      <c r="Y1451">
        <f t="shared" si="374"/>
        <v>-31.409538461538464</v>
      </c>
      <c r="Z1451">
        <f t="shared" si="375"/>
        <v>-31.469076923076923</v>
      </c>
      <c r="BB1451">
        <f t="shared" si="377"/>
        <v>1973.8749999998911</v>
      </c>
      <c r="BC1451">
        <v>197311</v>
      </c>
      <c r="BD1451">
        <v>-1.42</v>
      </c>
      <c r="BE1451">
        <f t="shared" si="376"/>
        <v>-0.47333333333333333</v>
      </c>
    </row>
    <row r="1452" spans="1:57">
      <c r="A1452">
        <f t="shared" si="378"/>
        <v>1976</v>
      </c>
      <c r="B1452" t="s">
        <v>8</v>
      </c>
      <c r="C1452">
        <f t="shared" si="373"/>
        <v>1976.7083333332237</v>
      </c>
      <c r="D1452">
        <f>'NOAA-AMO-Raw'!J$121</f>
        <v>-0.193</v>
      </c>
      <c r="K1452">
        <f t="shared" si="379"/>
        <v>0</v>
      </c>
      <c r="N1452">
        <f>[2]HadCRUT4!C1453</f>
        <v>1970.7083333332237</v>
      </c>
      <c r="O1452">
        <f>[2]HadCRUT4!D1453</f>
        <v>-0.04</v>
      </c>
      <c r="V1452">
        <f t="shared" si="370"/>
        <v>-29.291666666776337</v>
      </c>
      <c r="W1452">
        <f t="shared" si="371"/>
        <v>-31.39</v>
      </c>
      <c r="X1452">
        <f t="shared" si="372"/>
        <v>-31.43</v>
      </c>
      <c r="Y1452">
        <f t="shared" si="374"/>
        <v>-31.44246153846154</v>
      </c>
      <c r="Z1452">
        <f t="shared" si="375"/>
        <v>-31.534923076923079</v>
      </c>
      <c r="BB1452">
        <f t="shared" si="377"/>
        <v>1973.9583333332243</v>
      </c>
      <c r="BC1452">
        <v>197312</v>
      </c>
      <c r="BD1452">
        <v>-0.89</v>
      </c>
      <c r="BE1452">
        <f t="shared" si="376"/>
        <v>-0.29666666666666669</v>
      </c>
    </row>
    <row r="1453" spans="1:57">
      <c r="A1453">
        <f t="shared" si="378"/>
        <v>1976</v>
      </c>
      <c r="B1453" t="s">
        <v>9</v>
      </c>
      <c r="C1453">
        <f t="shared" si="373"/>
        <v>1976.7916666665569</v>
      </c>
      <c r="D1453">
        <f>'NOAA-AMO-Raw'!K$121</f>
        <v>-0.29299999999999998</v>
      </c>
      <c r="K1453">
        <f t="shared" si="379"/>
        <v>0</v>
      </c>
      <c r="N1453">
        <f>[2]HadCRUT4!C1454</f>
        <v>1970.7916666665569</v>
      </c>
      <c r="O1453">
        <f>[2]HadCRUT4!D1454</f>
        <v>-7.4999999999999997E-2</v>
      </c>
      <c r="V1453">
        <f t="shared" si="370"/>
        <v>-29.208333333443079</v>
      </c>
      <c r="W1453">
        <f t="shared" si="371"/>
        <v>-31.425000000000001</v>
      </c>
      <c r="X1453">
        <f t="shared" si="372"/>
        <v>-31.5</v>
      </c>
      <c r="Y1453">
        <f t="shared" si="374"/>
        <v>-31.455538461538463</v>
      </c>
      <c r="Z1453">
        <f t="shared" si="375"/>
        <v>-31.561076923076925</v>
      </c>
      <c r="BB1453">
        <f t="shared" si="377"/>
        <v>1974.0416666665576</v>
      </c>
      <c r="BC1453">
        <v>197401</v>
      </c>
      <c r="BD1453">
        <v>-0.86</v>
      </c>
      <c r="BE1453">
        <f t="shared" si="376"/>
        <v>-0.28666666666666668</v>
      </c>
    </row>
    <row r="1454" spans="1:57">
      <c r="A1454">
        <f t="shared" si="378"/>
        <v>1976</v>
      </c>
      <c r="B1454" t="s">
        <v>10</v>
      </c>
      <c r="C1454">
        <f t="shared" si="373"/>
        <v>1976.8749999998902</v>
      </c>
      <c r="D1454">
        <f>'NOAA-AMO-Raw'!L$121</f>
        <v>-0.41499999999999998</v>
      </c>
      <c r="K1454">
        <f t="shared" si="379"/>
        <v>0</v>
      </c>
      <c r="N1454">
        <f>[2]HadCRUT4!C1455</f>
        <v>1970.8749999998902</v>
      </c>
      <c r="O1454">
        <f>[2]HadCRUT4!D1455</f>
        <v>-4.9000000000000002E-2</v>
      </c>
      <c r="V1454">
        <f t="shared" si="370"/>
        <v>-29.125000000109821</v>
      </c>
      <c r="W1454">
        <f t="shared" si="371"/>
        <v>-31.399000000000001</v>
      </c>
      <c r="X1454">
        <f t="shared" si="372"/>
        <v>-31.448</v>
      </c>
      <c r="Y1454">
        <f t="shared" si="374"/>
        <v>-31.476307692307696</v>
      </c>
      <c r="Z1454">
        <f t="shared" si="375"/>
        <v>-31.60261538461539</v>
      </c>
      <c r="BB1454">
        <f t="shared" si="377"/>
        <v>1974.1249999998909</v>
      </c>
      <c r="BC1454">
        <v>197402</v>
      </c>
      <c r="BD1454">
        <v>-1.38</v>
      </c>
      <c r="BE1454">
        <f t="shared" si="376"/>
        <v>-0.45999999999999996</v>
      </c>
    </row>
    <row r="1455" spans="1:57">
      <c r="A1455">
        <f t="shared" si="378"/>
        <v>1976</v>
      </c>
      <c r="B1455" t="s">
        <v>11</v>
      </c>
      <c r="C1455">
        <f t="shared" si="373"/>
        <v>1976.9583333332234</v>
      </c>
      <c r="D1455">
        <f>'NOAA-AMO-Raw'!M$121</f>
        <v>-0.43099999999999999</v>
      </c>
      <c r="K1455">
        <f t="shared" si="379"/>
        <v>0</v>
      </c>
      <c r="N1455">
        <f>[2]HadCRUT4!C1456</f>
        <v>1970.9583333332234</v>
      </c>
      <c r="O1455">
        <f>[2]HadCRUT4!D1456</f>
        <v>-0.16400000000000001</v>
      </c>
      <c r="V1455">
        <f t="shared" si="370"/>
        <v>-29.041666666776564</v>
      </c>
      <c r="W1455">
        <f t="shared" si="371"/>
        <v>-31.514000000000003</v>
      </c>
      <c r="X1455">
        <f t="shared" si="372"/>
        <v>-31.678000000000001</v>
      </c>
      <c r="Y1455">
        <f t="shared" si="374"/>
        <v>-31.49161538461539</v>
      </c>
      <c r="Z1455">
        <f t="shared" si="375"/>
        <v>-31.633230769230771</v>
      </c>
      <c r="BB1455">
        <f t="shared" si="377"/>
        <v>1974.2083333332241</v>
      </c>
      <c r="BC1455">
        <v>197403</v>
      </c>
      <c r="BD1455">
        <v>-1.21</v>
      </c>
      <c r="BE1455">
        <f t="shared" si="376"/>
        <v>-0.40333333333333332</v>
      </c>
    </row>
    <row r="1456" spans="1:57">
      <c r="A1456">
        <f t="shared" si="378"/>
        <v>1977</v>
      </c>
      <c r="B1456" t="s">
        <v>0</v>
      </c>
      <c r="C1456">
        <f t="shared" si="373"/>
        <v>1977.0416666665567</v>
      </c>
      <c r="D1456">
        <f>'NOAA-AMO-Raw'!B$122</f>
        <v>-0.38900000000000001</v>
      </c>
      <c r="K1456">
        <f t="shared" si="379"/>
        <v>0</v>
      </c>
      <c r="N1456">
        <f>[2]HadCRUT4!C1457</f>
        <v>1971.0416666665567</v>
      </c>
      <c r="O1456">
        <f>[2]HadCRUT4!D1457</f>
        <v>-9.8000000000000004E-2</v>
      </c>
      <c r="V1456">
        <f t="shared" si="370"/>
        <v>-28.958333333443306</v>
      </c>
      <c r="W1456">
        <f t="shared" si="371"/>
        <v>-31.448</v>
      </c>
      <c r="X1456">
        <f t="shared" si="372"/>
        <v>-31.546000000000003</v>
      </c>
      <c r="Y1456">
        <f t="shared" si="374"/>
        <v>-31.500615384615386</v>
      </c>
      <c r="Z1456">
        <f t="shared" si="375"/>
        <v>-31.651230769230775</v>
      </c>
      <c r="BB1456">
        <f t="shared" si="377"/>
        <v>1974.2916666665574</v>
      </c>
      <c r="BC1456">
        <v>197404</v>
      </c>
      <c r="BD1456">
        <v>-0.62</v>
      </c>
      <c r="BE1456">
        <f t="shared" si="376"/>
        <v>-0.20666666666666667</v>
      </c>
    </row>
    <row r="1457" spans="1:57">
      <c r="A1457">
        <f t="shared" si="378"/>
        <v>1977</v>
      </c>
      <c r="B1457" t="s">
        <v>1</v>
      </c>
      <c r="C1457">
        <f t="shared" si="373"/>
        <v>1977.12499999989</v>
      </c>
      <c r="D1457">
        <f>'NOAA-AMO-Raw'!C$122</f>
        <v>-0.33300000000000002</v>
      </c>
      <c r="K1457">
        <f t="shared" si="379"/>
        <v>0</v>
      </c>
      <c r="N1457">
        <f>[2]HadCRUT4!C1458</f>
        <v>1971.12499999989</v>
      </c>
      <c r="O1457">
        <f>[2]HadCRUT4!D1458</f>
        <v>-0.29099999999999998</v>
      </c>
      <c r="V1457">
        <f t="shared" si="370"/>
        <v>-28.875000000110049</v>
      </c>
      <c r="W1457">
        <f t="shared" si="371"/>
        <v>-31.641000000000002</v>
      </c>
      <c r="X1457">
        <f t="shared" si="372"/>
        <v>-31.932000000000002</v>
      </c>
      <c r="Y1457">
        <f t="shared" si="374"/>
        <v>-31.509846153846159</v>
      </c>
      <c r="Z1457">
        <f t="shared" si="375"/>
        <v>-31.669692307692308</v>
      </c>
      <c r="BB1457">
        <f t="shared" si="377"/>
        <v>1974.3749999998906</v>
      </c>
      <c r="BC1457">
        <v>197405</v>
      </c>
      <c r="BD1457">
        <v>-0.72</v>
      </c>
      <c r="BE1457">
        <f t="shared" si="376"/>
        <v>-0.24</v>
      </c>
    </row>
    <row r="1458" spans="1:57">
      <c r="A1458">
        <f t="shared" si="378"/>
        <v>1977</v>
      </c>
      <c r="B1458" t="s">
        <v>2</v>
      </c>
      <c r="C1458">
        <f t="shared" si="373"/>
        <v>1977.2083333332232</v>
      </c>
      <c r="D1458">
        <f>'NOAA-AMO-Raw'!D$122</f>
        <v>-0.182</v>
      </c>
      <c r="K1458">
        <f t="shared" si="379"/>
        <v>0</v>
      </c>
      <c r="N1458">
        <f>[2]HadCRUT4!C1459</f>
        <v>1971.2083333332232</v>
      </c>
      <c r="O1458">
        <f>[2]HadCRUT4!D1459</f>
        <v>-0.28299999999999997</v>
      </c>
      <c r="V1458">
        <f t="shared" si="370"/>
        <v>-28.791666666776791</v>
      </c>
      <c r="W1458">
        <f t="shared" si="371"/>
        <v>-31.633000000000003</v>
      </c>
      <c r="X1458">
        <f t="shared" si="372"/>
        <v>-31.916</v>
      </c>
      <c r="Y1458">
        <f t="shared" si="374"/>
        <v>-31.512307692307694</v>
      </c>
      <c r="Z1458">
        <f t="shared" si="375"/>
        <v>-31.674615384615382</v>
      </c>
      <c r="BB1458">
        <f t="shared" si="377"/>
        <v>1974.4583333332239</v>
      </c>
      <c r="BC1458">
        <v>197406</v>
      </c>
      <c r="BD1458">
        <v>-0.37</v>
      </c>
      <c r="BE1458">
        <f t="shared" si="376"/>
        <v>-0.12333333333333334</v>
      </c>
    </row>
    <row r="1459" spans="1:57">
      <c r="A1459">
        <f t="shared" si="378"/>
        <v>1977</v>
      </c>
      <c r="B1459" t="s">
        <v>3</v>
      </c>
      <c r="C1459">
        <f t="shared" si="373"/>
        <v>1977.2916666665565</v>
      </c>
      <c r="D1459">
        <f>'NOAA-AMO-Raw'!E$122</f>
        <v>-0.217</v>
      </c>
      <c r="K1459">
        <f t="shared" si="379"/>
        <v>0</v>
      </c>
      <c r="N1459">
        <f>[2]HadCRUT4!C1460</f>
        <v>1971.2916666665565</v>
      </c>
      <c r="O1459">
        <f>[2]HadCRUT4!D1460</f>
        <v>-0.23799999999999999</v>
      </c>
      <c r="V1459">
        <f t="shared" si="370"/>
        <v>-28.708333333443534</v>
      </c>
      <c r="W1459">
        <f t="shared" si="371"/>
        <v>-31.588000000000001</v>
      </c>
      <c r="X1459">
        <f t="shared" si="372"/>
        <v>-31.826000000000001</v>
      </c>
      <c r="Y1459">
        <f t="shared" si="374"/>
        <v>-31.521923076923073</v>
      </c>
      <c r="Z1459">
        <f t="shared" si="375"/>
        <v>-31.693846153846156</v>
      </c>
      <c r="BB1459">
        <f t="shared" si="377"/>
        <v>1974.5416666665571</v>
      </c>
      <c r="BC1459">
        <v>197407</v>
      </c>
      <c r="BD1459">
        <v>0.02</v>
      </c>
      <c r="BE1459">
        <f t="shared" si="376"/>
        <v>6.6666666666666671E-3</v>
      </c>
    </row>
    <row r="1460" spans="1:57">
      <c r="A1460">
        <f t="shared" si="378"/>
        <v>1977</v>
      </c>
      <c r="B1460" t="s">
        <v>4</v>
      </c>
      <c r="C1460">
        <f t="shared" si="373"/>
        <v>1977.3749999998897</v>
      </c>
      <c r="D1460">
        <f>'NOAA-AMO-Raw'!F$122</f>
        <v>-0.16900000000000001</v>
      </c>
      <c r="K1460">
        <f t="shared" si="379"/>
        <v>0</v>
      </c>
      <c r="N1460">
        <f>[2]HadCRUT4!C1461</f>
        <v>1971.3749999998897</v>
      </c>
      <c r="O1460">
        <f>[2]HadCRUT4!D1461</f>
        <v>-0.214</v>
      </c>
      <c r="V1460">
        <f t="shared" si="370"/>
        <v>-28.625000000110276</v>
      </c>
      <c r="W1460">
        <f t="shared" si="371"/>
        <v>-31.564</v>
      </c>
      <c r="X1460">
        <f t="shared" si="372"/>
        <v>-31.778000000000002</v>
      </c>
      <c r="Y1460">
        <f t="shared" si="374"/>
        <v>-31.522615384615388</v>
      </c>
      <c r="Z1460">
        <f t="shared" si="375"/>
        <v>-31.695230769230768</v>
      </c>
      <c r="BB1460">
        <f t="shared" si="377"/>
        <v>1974.6249999998904</v>
      </c>
      <c r="BC1460">
        <v>197408</v>
      </c>
      <c r="BD1460">
        <v>-0.27</v>
      </c>
      <c r="BE1460">
        <f t="shared" si="376"/>
        <v>-9.0000000000000011E-2</v>
      </c>
    </row>
    <row r="1461" spans="1:57">
      <c r="A1461">
        <f t="shared" si="378"/>
        <v>1977</v>
      </c>
      <c r="B1461" t="s">
        <v>5</v>
      </c>
      <c r="C1461">
        <f t="shared" si="373"/>
        <v>1977.458333333223</v>
      </c>
      <c r="D1461">
        <f>'NOAA-AMO-Raw'!G$122</f>
        <v>-0.107</v>
      </c>
      <c r="K1461">
        <f t="shared" si="379"/>
        <v>0</v>
      </c>
      <c r="N1461">
        <f>[2]HadCRUT4!C1462</f>
        <v>1971.458333333223</v>
      </c>
      <c r="O1461">
        <f>[2]HadCRUT4!D1462</f>
        <v>-0.23400000000000001</v>
      </c>
      <c r="V1461">
        <f t="shared" si="370"/>
        <v>-28.541666666777019</v>
      </c>
      <c r="W1461">
        <f t="shared" si="371"/>
        <v>-31.584000000000003</v>
      </c>
      <c r="X1461">
        <f t="shared" si="372"/>
        <v>-31.818000000000001</v>
      </c>
      <c r="Y1461">
        <f t="shared" si="374"/>
        <v>-31.534230769230767</v>
      </c>
      <c r="Z1461">
        <f t="shared" si="375"/>
        <v>-31.71846153846154</v>
      </c>
      <c r="BB1461">
        <f t="shared" si="377"/>
        <v>1974.7083333332237</v>
      </c>
      <c r="BC1461">
        <v>197409</v>
      </c>
      <c r="BD1461">
        <v>0.71</v>
      </c>
      <c r="BE1461">
        <f t="shared" si="376"/>
        <v>0.23666666666666666</v>
      </c>
    </row>
    <row r="1462" spans="1:57">
      <c r="A1462">
        <f t="shared" si="378"/>
        <v>1977</v>
      </c>
      <c r="B1462" t="s">
        <v>6</v>
      </c>
      <c r="C1462">
        <f t="shared" si="373"/>
        <v>1977.5416666665562</v>
      </c>
      <c r="D1462">
        <f>'NOAA-AMO-Raw'!H$122</f>
        <v>-0.105</v>
      </c>
      <c r="K1462">
        <f t="shared" si="379"/>
        <v>0</v>
      </c>
      <c r="N1462">
        <f>[2]HadCRUT4!C1463</f>
        <v>1971.5416666665562</v>
      </c>
      <c r="O1462">
        <f>[2]HadCRUT4!D1463</f>
        <v>-0.13100000000000001</v>
      </c>
      <c r="V1462">
        <f t="shared" si="370"/>
        <v>-28.458333333443761</v>
      </c>
      <c r="W1462">
        <f t="shared" si="371"/>
        <v>-31.481000000000002</v>
      </c>
      <c r="X1462">
        <f t="shared" si="372"/>
        <v>-31.612000000000002</v>
      </c>
      <c r="Y1462">
        <f t="shared" si="374"/>
        <v>-31.550615384615387</v>
      </c>
      <c r="Z1462">
        <f t="shared" si="375"/>
        <v>-31.751230769230769</v>
      </c>
      <c r="BB1462">
        <f t="shared" si="377"/>
        <v>1974.7916666665569</v>
      </c>
      <c r="BC1462">
        <v>197410</v>
      </c>
      <c r="BD1462">
        <v>0.19</v>
      </c>
      <c r="BE1462">
        <f t="shared" si="376"/>
        <v>6.3333333333333339E-2</v>
      </c>
    </row>
    <row r="1463" spans="1:57">
      <c r="A1463">
        <f t="shared" si="378"/>
        <v>1977</v>
      </c>
      <c r="B1463" t="s">
        <v>7</v>
      </c>
      <c r="C1463">
        <f t="shared" si="373"/>
        <v>1977.6249999998895</v>
      </c>
      <c r="D1463">
        <f>'NOAA-AMO-Raw'!I$122</f>
        <v>-0.14399999999999999</v>
      </c>
      <c r="K1463">
        <f t="shared" si="379"/>
        <v>0</v>
      </c>
      <c r="N1463">
        <f>[2]HadCRUT4!C1464</f>
        <v>1971.6249999998895</v>
      </c>
      <c r="O1463">
        <f>[2]HadCRUT4!D1464</f>
        <v>-0.16900000000000001</v>
      </c>
      <c r="V1463">
        <f t="shared" si="370"/>
        <v>-28.375000000110504</v>
      </c>
      <c r="W1463">
        <f t="shared" si="371"/>
        <v>-31.519000000000002</v>
      </c>
      <c r="X1463">
        <f t="shared" si="372"/>
        <v>-31.688000000000002</v>
      </c>
      <c r="Y1463">
        <f t="shared" si="374"/>
        <v>-31.565384615384612</v>
      </c>
      <c r="Z1463">
        <f t="shared" si="375"/>
        <v>-31.780769230769231</v>
      </c>
      <c r="BB1463">
        <f t="shared" si="377"/>
        <v>1974.8749999998902</v>
      </c>
      <c r="BC1463">
        <v>197411</v>
      </c>
      <c r="BD1463">
        <v>0.61</v>
      </c>
      <c r="BE1463">
        <f t="shared" si="376"/>
        <v>0.20333333333333334</v>
      </c>
    </row>
    <row r="1464" spans="1:57">
      <c r="A1464">
        <f t="shared" si="378"/>
        <v>1977</v>
      </c>
      <c r="B1464" t="s">
        <v>8</v>
      </c>
      <c r="C1464">
        <f t="shared" si="373"/>
        <v>1977.7083333332228</v>
      </c>
      <c r="D1464">
        <f>'NOAA-AMO-Raw'!J$122</f>
        <v>-0.23100000000000001</v>
      </c>
      <c r="K1464">
        <f t="shared" si="379"/>
        <v>0</v>
      </c>
      <c r="N1464">
        <f>[2]HadCRUT4!C1465</f>
        <v>1971.7083333332228</v>
      </c>
      <c r="O1464">
        <f>[2]HadCRUT4!D1465</f>
        <v>-0.124</v>
      </c>
      <c r="V1464">
        <f t="shared" si="370"/>
        <v>-28.291666666777246</v>
      </c>
      <c r="W1464">
        <f t="shared" si="371"/>
        <v>-31.474</v>
      </c>
      <c r="X1464">
        <f t="shared" si="372"/>
        <v>-31.598000000000003</v>
      </c>
      <c r="Y1464">
        <f t="shared" si="374"/>
        <v>-31.553230769230769</v>
      </c>
      <c r="Z1464">
        <f t="shared" si="375"/>
        <v>-31.756461538461544</v>
      </c>
      <c r="BB1464">
        <f t="shared" si="377"/>
        <v>1974.9583333332234</v>
      </c>
      <c r="BC1464">
        <v>197412</v>
      </c>
      <c r="BD1464">
        <v>0.27</v>
      </c>
      <c r="BE1464">
        <f t="shared" si="376"/>
        <v>9.0000000000000011E-2</v>
      </c>
    </row>
    <row r="1465" spans="1:57">
      <c r="A1465">
        <f t="shared" si="378"/>
        <v>1977</v>
      </c>
      <c r="B1465" t="s">
        <v>9</v>
      </c>
      <c r="C1465">
        <f t="shared" si="373"/>
        <v>1977.791666666556</v>
      </c>
      <c r="D1465">
        <f>'NOAA-AMO-Raw'!K$122</f>
        <v>-0.223</v>
      </c>
      <c r="K1465">
        <f t="shared" si="379"/>
        <v>0</v>
      </c>
      <c r="N1465">
        <f>[2]HadCRUT4!C1466</f>
        <v>1971.791666666556</v>
      </c>
      <c r="O1465">
        <f>[2]HadCRUT4!D1466</f>
        <v>-0.16500000000000001</v>
      </c>
      <c r="V1465">
        <f t="shared" si="370"/>
        <v>-28.208333333443989</v>
      </c>
      <c r="W1465">
        <f t="shared" si="371"/>
        <v>-31.515000000000001</v>
      </c>
      <c r="X1465">
        <f t="shared" si="372"/>
        <v>-31.68</v>
      </c>
      <c r="Y1465">
        <f t="shared" si="374"/>
        <v>-31.537538461538457</v>
      </c>
      <c r="Z1465">
        <f t="shared" si="375"/>
        <v>-31.725076923076923</v>
      </c>
      <c r="BB1465">
        <f t="shared" si="377"/>
        <v>1975.0416666665567</v>
      </c>
      <c r="BC1465">
        <v>197501</v>
      </c>
      <c r="BD1465">
        <v>-0.65</v>
      </c>
      <c r="BE1465">
        <f t="shared" si="376"/>
        <v>-0.21666666666666667</v>
      </c>
    </row>
    <row r="1466" spans="1:57">
      <c r="A1466">
        <f t="shared" si="378"/>
        <v>1977</v>
      </c>
      <c r="B1466" t="s">
        <v>10</v>
      </c>
      <c r="C1466">
        <f t="shared" si="373"/>
        <v>1977.8749999998893</v>
      </c>
      <c r="D1466">
        <f>'NOAA-AMO-Raw'!L$122</f>
        <v>-0.14199999999999999</v>
      </c>
      <c r="K1466">
        <f t="shared" si="379"/>
        <v>0</v>
      </c>
      <c r="N1466">
        <f>[2]HadCRUT4!C1467</f>
        <v>1971.8749999998893</v>
      </c>
      <c r="O1466">
        <f>[2]HadCRUT4!D1467</f>
        <v>-8.4000000000000005E-2</v>
      </c>
      <c r="V1466">
        <f t="shared" si="370"/>
        <v>-28.125000000110731</v>
      </c>
      <c r="W1466">
        <f t="shared" si="371"/>
        <v>-31.434000000000001</v>
      </c>
      <c r="X1466">
        <f t="shared" si="372"/>
        <v>-31.518000000000001</v>
      </c>
      <c r="Y1466">
        <f t="shared" si="374"/>
        <v>-31.524230769230769</v>
      </c>
      <c r="Z1466">
        <f t="shared" si="375"/>
        <v>-31.698461538461537</v>
      </c>
      <c r="BB1466">
        <f t="shared" si="377"/>
        <v>1975.12499999989</v>
      </c>
      <c r="BC1466">
        <v>197502</v>
      </c>
      <c r="BD1466">
        <v>-0.93</v>
      </c>
      <c r="BE1466">
        <f t="shared" si="376"/>
        <v>-0.31</v>
      </c>
    </row>
    <row r="1467" spans="1:57">
      <c r="A1467">
        <f t="shared" si="378"/>
        <v>1977</v>
      </c>
      <c r="B1467" t="s">
        <v>11</v>
      </c>
      <c r="C1467">
        <f t="shared" si="373"/>
        <v>1977.9583333332225</v>
      </c>
      <c r="D1467">
        <f>'NOAA-AMO-Raw'!M$122</f>
        <v>-0.20399999999999999</v>
      </c>
      <c r="K1467">
        <f t="shared" si="379"/>
        <v>0</v>
      </c>
      <c r="N1467">
        <f>[2]HadCRUT4!C1468</f>
        <v>1971.9583333332225</v>
      </c>
      <c r="O1467">
        <f>[2]HadCRUT4!D1468</f>
        <v>-0.2</v>
      </c>
      <c r="V1467">
        <f t="shared" si="370"/>
        <v>-28.041666666777473</v>
      </c>
      <c r="W1467">
        <f t="shared" si="371"/>
        <v>-31.55</v>
      </c>
      <c r="X1467">
        <f t="shared" si="372"/>
        <v>-31.75</v>
      </c>
      <c r="Y1467">
        <f t="shared" si="374"/>
        <v>-31.507307692307695</v>
      </c>
      <c r="Z1467">
        <f t="shared" si="375"/>
        <v>-31.664615384615388</v>
      </c>
      <c r="BB1467">
        <f t="shared" si="377"/>
        <v>1975.2083333332232</v>
      </c>
      <c r="BC1467">
        <v>197503</v>
      </c>
      <c r="BD1467">
        <v>-1.07</v>
      </c>
      <c r="BE1467">
        <f t="shared" si="376"/>
        <v>-0.35666666666666669</v>
      </c>
    </row>
    <row r="1468" spans="1:57">
      <c r="A1468">
        <f t="shared" si="378"/>
        <v>1978</v>
      </c>
      <c r="B1468" t="s">
        <v>0</v>
      </c>
      <c r="C1468">
        <f t="shared" si="373"/>
        <v>1978.0416666665558</v>
      </c>
      <c r="D1468">
        <f>'NOAA-AMO-Raw'!B$123</f>
        <v>-0.105</v>
      </c>
      <c r="K1468">
        <f t="shared" si="379"/>
        <v>0</v>
      </c>
      <c r="N1468">
        <f>[2]HadCRUT4!C1469</f>
        <v>1972.0416666665558</v>
      </c>
      <c r="O1468">
        <f>[2]HadCRUT4!D1469</f>
        <v>-0.377</v>
      </c>
      <c r="V1468">
        <f t="shared" si="370"/>
        <v>-27.958333333444216</v>
      </c>
      <c r="W1468">
        <f t="shared" si="371"/>
        <v>-31.727</v>
      </c>
      <c r="X1468">
        <f t="shared" si="372"/>
        <v>-32.103999999999999</v>
      </c>
      <c r="Y1468">
        <f t="shared" si="374"/>
        <v>-31.490923076923082</v>
      </c>
      <c r="Z1468">
        <f t="shared" si="375"/>
        <v>-31.631846153846155</v>
      </c>
      <c r="BB1468">
        <f t="shared" si="377"/>
        <v>1975.2916666665565</v>
      </c>
      <c r="BC1468">
        <v>197504</v>
      </c>
      <c r="BD1468">
        <v>-1.79</v>
      </c>
      <c r="BE1468">
        <f t="shared" si="376"/>
        <v>-0.59666666666666668</v>
      </c>
    </row>
    <row r="1469" spans="1:57">
      <c r="A1469">
        <f t="shared" si="378"/>
        <v>1978</v>
      </c>
      <c r="B1469" t="s">
        <v>1</v>
      </c>
      <c r="C1469">
        <f t="shared" si="373"/>
        <v>1978.124999999889</v>
      </c>
      <c r="D1469">
        <f>'NOAA-AMO-Raw'!C$123</f>
        <v>-0.14699999999999999</v>
      </c>
      <c r="K1469">
        <f t="shared" si="379"/>
        <v>0</v>
      </c>
      <c r="N1469">
        <f>[2]HadCRUT4!C1470</f>
        <v>1972.124999999889</v>
      </c>
      <c r="O1469">
        <f>[2]HadCRUT4!D1470</f>
        <v>-0.28999999999999998</v>
      </c>
      <c r="V1469">
        <f t="shared" si="370"/>
        <v>-27.875000000110958</v>
      </c>
      <c r="W1469">
        <f t="shared" si="371"/>
        <v>-31.64</v>
      </c>
      <c r="X1469">
        <f t="shared" si="372"/>
        <v>-31.93</v>
      </c>
      <c r="Y1469">
        <f t="shared" si="374"/>
        <v>-31.479692307692311</v>
      </c>
      <c r="Z1469">
        <f t="shared" si="375"/>
        <v>-31.609384615384617</v>
      </c>
      <c r="BB1469">
        <f t="shared" si="377"/>
        <v>1975.3749999998897</v>
      </c>
      <c r="BC1469">
        <v>197505</v>
      </c>
      <c r="BD1469">
        <v>-2.08</v>
      </c>
      <c r="BE1469">
        <f t="shared" si="376"/>
        <v>-0.69333333333333336</v>
      </c>
    </row>
    <row r="1470" spans="1:57">
      <c r="A1470">
        <f t="shared" si="378"/>
        <v>1978</v>
      </c>
      <c r="B1470" t="s">
        <v>2</v>
      </c>
      <c r="C1470">
        <f t="shared" si="373"/>
        <v>1978.2083333332223</v>
      </c>
      <c r="D1470">
        <f>'NOAA-AMO-Raw'!D$123</f>
        <v>-0.158</v>
      </c>
      <c r="K1470">
        <f t="shared" si="379"/>
        <v>0</v>
      </c>
      <c r="N1470">
        <f>[2]HadCRUT4!C1471</f>
        <v>1972.2083333332223</v>
      </c>
      <c r="O1470">
        <f>[2]HadCRUT4!D1471</f>
        <v>-0.13300000000000001</v>
      </c>
      <c r="V1470">
        <f t="shared" si="370"/>
        <v>-27.791666666777701</v>
      </c>
      <c r="W1470">
        <f t="shared" si="371"/>
        <v>-31.483000000000001</v>
      </c>
      <c r="X1470">
        <f t="shared" si="372"/>
        <v>-31.616</v>
      </c>
      <c r="Y1470">
        <f t="shared" si="374"/>
        <v>-31.470923076923075</v>
      </c>
      <c r="Z1470">
        <f t="shared" si="375"/>
        <v>-31.591846153846156</v>
      </c>
      <c r="BB1470">
        <f t="shared" si="377"/>
        <v>1975.458333333223</v>
      </c>
      <c r="BC1470">
        <v>197506</v>
      </c>
      <c r="BD1470">
        <v>-1.61</v>
      </c>
      <c r="BE1470">
        <f t="shared" si="376"/>
        <v>-0.53666666666666674</v>
      </c>
    </row>
    <row r="1471" spans="1:57">
      <c r="A1471">
        <f t="shared" si="378"/>
        <v>1978</v>
      </c>
      <c r="B1471" t="s">
        <v>3</v>
      </c>
      <c r="C1471">
        <f t="shared" si="373"/>
        <v>1978.2916666665556</v>
      </c>
      <c r="D1471">
        <f>'NOAA-AMO-Raw'!E$123</f>
        <v>-0.19400000000000001</v>
      </c>
      <c r="K1471">
        <f t="shared" si="379"/>
        <v>0</v>
      </c>
      <c r="N1471">
        <f>[2]HadCRUT4!C1472</f>
        <v>1972.2916666665556</v>
      </c>
      <c r="O1471">
        <f>[2]HadCRUT4!D1472</f>
        <v>-7.9000000000000001E-2</v>
      </c>
      <c r="V1471">
        <f t="shared" si="370"/>
        <v>-27.708333333444443</v>
      </c>
      <c r="W1471">
        <f t="shared" si="371"/>
        <v>-31.429000000000002</v>
      </c>
      <c r="X1471">
        <f t="shared" si="372"/>
        <v>-31.508000000000003</v>
      </c>
      <c r="Y1471">
        <f t="shared" si="374"/>
        <v>-31.460999999999995</v>
      </c>
      <c r="Z1471">
        <f t="shared" si="375"/>
        <v>-31.571999999999999</v>
      </c>
      <c r="BB1471">
        <f t="shared" si="377"/>
        <v>1975.5416666665562</v>
      </c>
      <c r="BC1471">
        <v>197507</v>
      </c>
      <c r="BD1471">
        <v>-0.84</v>
      </c>
      <c r="BE1471">
        <f t="shared" si="376"/>
        <v>-0.27999999999999997</v>
      </c>
    </row>
    <row r="1472" spans="1:57">
      <c r="A1472">
        <f t="shared" si="378"/>
        <v>1978</v>
      </c>
      <c r="B1472" t="s">
        <v>4</v>
      </c>
      <c r="C1472">
        <f t="shared" si="373"/>
        <v>1978.3749999998888</v>
      </c>
      <c r="D1472">
        <f>'NOAA-AMO-Raw'!F$123</f>
        <v>-0.20300000000000001</v>
      </c>
      <c r="K1472">
        <f t="shared" si="379"/>
        <v>0</v>
      </c>
      <c r="N1472">
        <f>[2]HadCRUT4!C1473</f>
        <v>1972.3749999998888</v>
      </c>
      <c r="O1472">
        <f>[2]HadCRUT4!D1473</f>
        <v>-6.5000000000000002E-2</v>
      </c>
      <c r="V1472">
        <f t="shared" si="370"/>
        <v>-27.625000000111186</v>
      </c>
      <c r="W1472">
        <f t="shared" si="371"/>
        <v>-31.415000000000003</v>
      </c>
      <c r="X1472">
        <f t="shared" si="372"/>
        <v>-31.48</v>
      </c>
      <c r="Y1472">
        <f t="shared" si="374"/>
        <v>-31.448384615384612</v>
      </c>
      <c r="Z1472">
        <f t="shared" si="375"/>
        <v>-31.546769230769225</v>
      </c>
      <c r="BB1472">
        <f t="shared" si="377"/>
        <v>1975.6249999998895</v>
      </c>
      <c r="BC1472">
        <v>197508</v>
      </c>
      <c r="BD1472">
        <v>-1.56</v>
      </c>
      <c r="BE1472">
        <f t="shared" si="376"/>
        <v>-0.52</v>
      </c>
    </row>
    <row r="1473" spans="1:57">
      <c r="A1473">
        <f t="shared" si="378"/>
        <v>1978</v>
      </c>
      <c r="B1473" t="s">
        <v>5</v>
      </c>
      <c r="C1473">
        <f t="shared" si="373"/>
        <v>1978.4583333332221</v>
      </c>
      <c r="D1473">
        <f>'NOAA-AMO-Raw'!G$123</f>
        <v>-0.33200000000000002</v>
      </c>
      <c r="K1473">
        <f t="shared" si="379"/>
        <v>0</v>
      </c>
      <c r="N1473">
        <f>[2]HadCRUT4!C1474</f>
        <v>1972.4583333332221</v>
      </c>
      <c r="O1473">
        <f>[2]HadCRUT4!D1474</f>
        <v>6.0000000000000001E-3</v>
      </c>
      <c r="V1473">
        <f t="shared" si="370"/>
        <v>-27.541666666777928</v>
      </c>
      <c r="W1473">
        <f t="shared" si="371"/>
        <v>-31.344000000000001</v>
      </c>
      <c r="X1473">
        <f t="shared" si="372"/>
        <v>-31.338000000000001</v>
      </c>
      <c r="Y1473">
        <f t="shared" si="374"/>
        <v>-31.427692307692308</v>
      </c>
      <c r="Z1473">
        <f t="shared" si="375"/>
        <v>-31.50538461538461</v>
      </c>
      <c r="BB1473">
        <f t="shared" si="377"/>
        <v>1975.7083333332228</v>
      </c>
      <c r="BC1473">
        <v>197509</v>
      </c>
      <c r="BD1473">
        <v>-1.6</v>
      </c>
      <c r="BE1473">
        <f t="shared" si="376"/>
        <v>-0.53333333333333333</v>
      </c>
    </row>
    <row r="1474" spans="1:57">
      <c r="A1474">
        <f t="shared" si="378"/>
        <v>1978</v>
      </c>
      <c r="B1474" t="s">
        <v>6</v>
      </c>
      <c r="C1474">
        <f t="shared" si="373"/>
        <v>1978.5416666665553</v>
      </c>
      <c r="D1474">
        <f>'NOAA-AMO-Raw'!H$123</f>
        <v>-0.27600000000000002</v>
      </c>
      <c r="K1474">
        <f t="shared" si="379"/>
        <v>0</v>
      </c>
      <c r="N1474">
        <f>[2]HadCRUT4!C1475</f>
        <v>1972.5416666665553</v>
      </c>
      <c r="O1474">
        <f>[2]HadCRUT4!D1475</f>
        <v>-2.1000000000000001E-2</v>
      </c>
      <c r="V1474">
        <f t="shared" si="370"/>
        <v>-27.458333333444671</v>
      </c>
      <c r="W1474">
        <f t="shared" si="371"/>
        <v>-31.371000000000002</v>
      </c>
      <c r="X1474">
        <f t="shared" si="372"/>
        <v>-31.392000000000003</v>
      </c>
      <c r="Y1474">
        <f t="shared" si="374"/>
        <v>-31.401000000000007</v>
      </c>
      <c r="Z1474">
        <f t="shared" si="375"/>
        <v>-31.451999999999995</v>
      </c>
      <c r="BB1474">
        <f t="shared" si="377"/>
        <v>1975.791666666556</v>
      </c>
      <c r="BC1474">
        <v>197510</v>
      </c>
      <c r="BD1474">
        <v>-1.59</v>
      </c>
      <c r="BE1474">
        <f t="shared" si="376"/>
        <v>-0.53</v>
      </c>
    </row>
    <row r="1475" spans="1:57">
      <c r="A1475">
        <f t="shared" si="378"/>
        <v>1978</v>
      </c>
      <c r="B1475" t="s">
        <v>7</v>
      </c>
      <c r="C1475">
        <f t="shared" si="373"/>
        <v>1978.6249999998886</v>
      </c>
      <c r="D1475">
        <f>'NOAA-AMO-Raw'!I$123</f>
        <v>-0.22600000000000001</v>
      </c>
      <c r="K1475">
        <f t="shared" si="379"/>
        <v>0</v>
      </c>
      <c r="N1475">
        <f>[2]HadCRUT4!C1476</f>
        <v>1972.6249999998886</v>
      </c>
      <c r="O1475">
        <f>[2]HadCRUT4!D1476</f>
        <v>1.4999999999999999E-2</v>
      </c>
      <c r="V1475">
        <f t="shared" si="370"/>
        <v>-27.375000000111413</v>
      </c>
      <c r="W1475">
        <f t="shared" si="371"/>
        <v>-31.335000000000001</v>
      </c>
      <c r="X1475">
        <f t="shared" si="372"/>
        <v>-31.32</v>
      </c>
      <c r="Y1475">
        <f t="shared" si="374"/>
        <v>-31.350615384615391</v>
      </c>
      <c r="Z1475">
        <f t="shared" si="375"/>
        <v>-31.351230769230767</v>
      </c>
      <c r="BB1475">
        <f t="shared" si="377"/>
        <v>1975.8749999998893</v>
      </c>
      <c r="BC1475">
        <v>197511</v>
      </c>
      <c r="BD1475">
        <v>-1.73</v>
      </c>
      <c r="BE1475">
        <f t="shared" si="376"/>
        <v>-0.57666666666666666</v>
      </c>
    </row>
    <row r="1476" spans="1:57">
      <c r="A1476">
        <f t="shared" si="378"/>
        <v>1978</v>
      </c>
      <c r="B1476" t="s">
        <v>8</v>
      </c>
      <c r="C1476">
        <f t="shared" si="373"/>
        <v>1978.7083333332218</v>
      </c>
      <c r="D1476">
        <f>'NOAA-AMO-Raw'!J$123</f>
        <v>-0.189</v>
      </c>
      <c r="K1476">
        <f t="shared" si="379"/>
        <v>0</v>
      </c>
      <c r="N1476">
        <f>[2]HadCRUT4!C1477</f>
        <v>1972.7083333332218</v>
      </c>
      <c r="O1476">
        <f>[2]HadCRUT4!D1477</f>
        <v>-5.5E-2</v>
      </c>
      <c r="V1476">
        <f t="shared" ref="V1476:V1539" si="380">N1476-2000</f>
        <v>-27.291666666778156</v>
      </c>
      <c r="W1476">
        <f t="shared" ref="W1476:W1539" si="381">O1476-31.35</f>
        <v>-31.405000000000001</v>
      </c>
      <c r="X1476">
        <f t="shared" ref="X1476:X1539" si="382">O1476*2-31.35</f>
        <v>-31.46</v>
      </c>
      <c r="Y1476">
        <f t="shared" si="374"/>
        <v>-31.311000000000011</v>
      </c>
      <c r="Z1476">
        <f t="shared" si="375"/>
        <v>-31.271999999999995</v>
      </c>
      <c r="BB1476">
        <f t="shared" si="377"/>
        <v>1975.9583333332225</v>
      </c>
      <c r="BC1476">
        <v>197512</v>
      </c>
      <c r="BD1476">
        <v>-1.49</v>
      </c>
      <c r="BE1476">
        <f t="shared" si="376"/>
        <v>-0.49666666666666665</v>
      </c>
    </row>
    <row r="1477" spans="1:57">
      <c r="A1477">
        <f t="shared" si="378"/>
        <v>1978</v>
      </c>
      <c r="B1477" t="s">
        <v>9</v>
      </c>
      <c r="C1477">
        <f t="shared" ref="C1477:C1540" si="383">C1476+1/12</f>
        <v>1978.7916666665551</v>
      </c>
      <c r="D1477">
        <f>'NOAA-AMO-Raw'!K$123</f>
        <v>-0.20599999999999999</v>
      </c>
      <c r="K1477">
        <f t="shared" si="379"/>
        <v>0</v>
      </c>
      <c r="N1477">
        <f>[2]HadCRUT4!C1478</f>
        <v>1972.7916666665551</v>
      </c>
      <c r="O1477">
        <f>[2]HadCRUT4!D1478</f>
        <v>5.0000000000000001E-3</v>
      </c>
      <c r="V1477">
        <f t="shared" si="380"/>
        <v>-27.208333333444898</v>
      </c>
      <c r="W1477">
        <f t="shared" si="381"/>
        <v>-31.345000000000002</v>
      </c>
      <c r="X1477">
        <f t="shared" si="382"/>
        <v>-31.34</v>
      </c>
      <c r="Y1477">
        <f t="shared" si="374"/>
        <v>-31.288461538461544</v>
      </c>
      <c r="Z1477">
        <f t="shared" si="375"/>
        <v>-31.226923076923072</v>
      </c>
      <c r="BB1477">
        <f t="shared" si="377"/>
        <v>1976.0416666665558</v>
      </c>
      <c r="BC1477">
        <v>197601</v>
      </c>
      <c r="BD1477">
        <v>-1.08</v>
      </c>
      <c r="BE1477">
        <f t="shared" si="376"/>
        <v>-0.36000000000000004</v>
      </c>
    </row>
    <row r="1478" spans="1:57">
      <c r="A1478">
        <f t="shared" si="378"/>
        <v>1978</v>
      </c>
      <c r="B1478" t="s">
        <v>10</v>
      </c>
      <c r="C1478">
        <f t="shared" si="383"/>
        <v>1978.8749999998884</v>
      </c>
      <c r="D1478">
        <f>'NOAA-AMO-Raw'!L$123</f>
        <v>-0.11799999999999999</v>
      </c>
      <c r="K1478">
        <f t="shared" si="379"/>
        <v>0</v>
      </c>
      <c r="N1478">
        <f>[2]HadCRUT4!C1479</f>
        <v>1972.8749999998884</v>
      </c>
      <c r="O1478">
        <f>[2]HadCRUT4!D1479</f>
        <v>-1E-3</v>
      </c>
      <c r="V1478">
        <f t="shared" si="380"/>
        <v>-27.12500000011164</v>
      </c>
      <c r="W1478">
        <f t="shared" si="381"/>
        <v>-31.351000000000003</v>
      </c>
      <c r="X1478">
        <f t="shared" si="382"/>
        <v>-31.352</v>
      </c>
      <c r="Y1478">
        <f t="shared" si="374"/>
        <v>-31.275769230769228</v>
      </c>
      <c r="Z1478">
        <f t="shared" si="375"/>
        <v>-31.201538461538462</v>
      </c>
      <c r="BB1478">
        <f t="shared" si="377"/>
        <v>1976.124999999889</v>
      </c>
      <c r="BC1478">
        <v>197602</v>
      </c>
      <c r="BD1478">
        <v>-1.01</v>
      </c>
      <c r="BE1478">
        <f t="shared" si="376"/>
        <v>-0.33666666666666667</v>
      </c>
    </row>
    <row r="1479" spans="1:57">
      <c r="A1479">
        <f t="shared" si="378"/>
        <v>1978</v>
      </c>
      <c r="B1479" t="s">
        <v>11</v>
      </c>
      <c r="C1479">
        <f t="shared" si="383"/>
        <v>1978.9583333332216</v>
      </c>
      <c r="D1479">
        <f>'NOAA-AMO-Raw'!M$123</f>
        <v>-0.182</v>
      </c>
      <c r="K1479">
        <f t="shared" si="379"/>
        <v>0</v>
      </c>
      <c r="N1479">
        <f>[2]HadCRUT4!C1480</f>
        <v>1972.9583333332216</v>
      </c>
      <c r="O1479">
        <f>[2]HadCRUT4!D1480</f>
        <v>0.185</v>
      </c>
      <c r="V1479">
        <f t="shared" si="380"/>
        <v>-27.041666666778383</v>
      </c>
      <c r="W1479">
        <f t="shared" si="381"/>
        <v>-31.165000000000003</v>
      </c>
      <c r="X1479">
        <f t="shared" si="382"/>
        <v>-30.98</v>
      </c>
      <c r="Y1479">
        <f t="shared" si="374"/>
        <v>-31.262384615384615</v>
      </c>
      <c r="Z1479">
        <f t="shared" si="375"/>
        <v>-31.174769230769229</v>
      </c>
      <c r="BB1479">
        <f t="shared" si="377"/>
        <v>1976.2083333332223</v>
      </c>
      <c r="BC1479">
        <v>197603</v>
      </c>
      <c r="BD1479">
        <v>-1.31</v>
      </c>
      <c r="BE1479">
        <f t="shared" si="376"/>
        <v>-0.4366666666666667</v>
      </c>
    </row>
    <row r="1480" spans="1:57">
      <c r="A1480">
        <f t="shared" si="378"/>
        <v>1979</v>
      </c>
      <c r="B1480" t="s">
        <v>0</v>
      </c>
      <c r="C1480">
        <f t="shared" si="383"/>
        <v>1979.0416666665549</v>
      </c>
      <c r="D1480">
        <f>'NOAA-AMO-Raw'!B$124</f>
        <v>-0.191</v>
      </c>
      <c r="K1480">
        <f t="shared" si="379"/>
        <v>0</v>
      </c>
      <c r="N1480">
        <f>[2]HadCRUT4!C1481</f>
        <v>1973.0416666665549</v>
      </c>
      <c r="O1480">
        <f>[2]HadCRUT4!D1481</f>
        <v>0.14699999999999999</v>
      </c>
      <c r="V1480">
        <f t="shared" si="380"/>
        <v>-26.958333333445125</v>
      </c>
      <c r="W1480">
        <f t="shared" si="381"/>
        <v>-31.203000000000003</v>
      </c>
      <c r="X1480">
        <f t="shared" si="382"/>
        <v>-31.056000000000001</v>
      </c>
      <c r="Y1480">
        <f t="shared" si="374"/>
        <v>-31.260846153846156</v>
      </c>
      <c r="Z1480">
        <f t="shared" si="375"/>
        <v>-31.171692307692311</v>
      </c>
      <c r="BB1480">
        <f t="shared" si="377"/>
        <v>1976.2916666665556</v>
      </c>
      <c r="BC1480">
        <v>197604</v>
      </c>
      <c r="BD1480">
        <v>-1.38</v>
      </c>
      <c r="BE1480">
        <f t="shared" si="376"/>
        <v>-0.45999999999999996</v>
      </c>
    </row>
    <row r="1481" spans="1:57">
      <c r="A1481">
        <f t="shared" si="378"/>
        <v>1979</v>
      </c>
      <c r="B1481" t="s">
        <v>1</v>
      </c>
      <c r="C1481">
        <f t="shared" si="383"/>
        <v>1979.1249999998881</v>
      </c>
      <c r="D1481">
        <f>'NOAA-AMO-Raw'!C$124</f>
        <v>-0.15</v>
      </c>
      <c r="K1481">
        <f t="shared" si="379"/>
        <v>0</v>
      </c>
      <c r="N1481">
        <f>[2]HadCRUT4!C1482</f>
        <v>1973.1249999998881</v>
      </c>
      <c r="O1481">
        <f>[2]HadCRUT4!D1482</f>
        <v>0.27800000000000002</v>
      </c>
      <c r="V1481">
        <f t="shared" si="380"/>
        <v>-26.875000000111868</v>
      </c>
      <c r="W1481">
        <f t="shared" si="381"/>
        <v>-31.072000000000003</v>
      </c>
      <c r="X1481">
        <f t="shared" si="382"/>
        <v>-30.794</v>
      </c>
      <c r="Y1481">
        <f t="shared" si="374"/>
        <v>-31.258000000000003</v>
      </c>
      <c r="Z1481">
        <f t="shared" si="375"/>
        <v>-31.166</v>
      </c>
      <c r="BB1481">
        <f t="shared" si="377"/>
        <v>1976.3749999998888</v>
      </c>
      <c r="BC1481">
        <v>197605</v>
      </c>
      <c r="BD1481">
        <v>-1.23</v>
      </c>
      <c r="BE1481">
        <f t="shared" si="376"/>
        <v>-0.41</v>
      </c>
    </row>
    <row r="1482" spans="1:57">
      <c r="A1482">
        <f t="shared" si="378"/>
        <v>1979</v>
      </c>
      <c r="B1482" t="s">
        <v>2</v>
      </c>
      <c r="C1482">
        <f t="shared" si="383"/>
        <v>1979.2083333332214</v>
      </c>
      <c r="D1482">
        <f>'NOAA-AMO-Raw'!D$124</f>
        <v>-0.22700000000000001</v>
      </c>
      <c r="K1482">
        <f t="shared" si="379"/>
        <v>0</v>
      </c>
      <c r="N1482">
        <f>[2]HadCRUT4!C1483</f>
        <v>1973.2083333332214</v>
      </c>
      <c r="O1482">
        <f>[2]HadCRUT4!D1483</f>
        <v>0.22500000000000001</v>
      </c>
      <c r="V1482">
        <f t="shared" si="380"/>
        <v>-26.79166666677861</v>
      </c>
      <c r="W1482">
        <f t="shared" si="381"/>
        <v>-31.125</v>
      </c>
      <c r="X1482">
        <f t="shared" si="382"/>
        <v>-30.900000000000002</v>
      </c>
      <c r="Y1482">
        <f t="shared" ref="Y1482:Y1545" si="384">AVERAGE(W1476:W1488)</f>
        <v>-31.26246153846154</v>
      </c>
      <c r="Z1482">
        <f t="shared" ref="Z1482:Z1545" si="385">AVERAGE(X1476:X1488)</f>
        <v>-31.174923076923076</v>
      </c>
      <c r="BB1482">
        <f t="shared" si="377"/>
        <v>1976.4583333332221</v>
      </c>
      <c r="BC1482">
        <v>197606</v>
      </c>
      <c r="BD1482">
        <v>-1.26</v>
      </c>
      <c r="BE1482">
        <f t="shared" si="376"/>
        <v>-0.42</v>
      </c>
    </row>
    <row r="1483" spans="1:57">
      <c r="A1483">
        <f t="shared" si="378"/>
        <v>1979</v>
      </c>
      <c r="B1483" t="s">
        <v>3</v>
      </c>
      <c r="C1483">
        <f t="shared" si="383"/>
        <v>1979.2916666665546</v>
      </c>
      <c r="D1483">
        <f>'NOAA-AMO-Raw'!E$124</f>
        <v>-0.23599999999999999</v>
      </c>
      <c r="K1483">
        <f t="shared" si="379"/>
        <v>0</v>
      </c>
      <c r="N1483">
        <f>[2]HadCRUT4!C1484</f>
        <v>1973.2916666665546</v>
      </c>
      <c r="O1483">
        <f>[2]HadCRUT4!D1484</f>
        <v>0.16</v>
      </c>
      <c r="V1483">
        <f t="shared" si="380"/>
        <v>-26.708333333445353</v>
      </c>
      <c r="W1483">
        <f t="shared" si="381"/>
        <v>-31.19</v>
      </c>
      <c r="X1483">
        <f t="shared" si="382"/>
        <v>-31.03</v>
      </c>
      <c r="Y1483">
        <f t="shared" si="384"/>
        <v>-31.261769230769236</v>
      </c>
      <c r="Z1483">
        <f t="shared" si="385"/>
        <v>-31.17353846153846</v>
      </c>
      <c r="BB1483">
        <f t="shared" si="377"/>
        <v>1976.5416666665553</v>
      </c>
      <c r="BC1483">
        <v>197607</v>
      </c>
      <c r="BD1483">
        <v>0.28000000000000003</v>
      </c>
      <c r="BE1483">
        <f t="shared" si="376"/>
        <v>9.3333333333333338E-2</v>
      </c>
    </row>
    <row r="1484" spans="1:57">
      <c r="A1484">
        <f t="shared" si="378"/>
        <v>1979</v>
      </c>
      <c r="B1484" t="s">
        <v>4</v>
      </c>
      <c r="C1484">
        <f t="shared" si="383"/>
        <v>1979.3749999998879</v>
      </c>
      <c r="D1484">
        <f>'NOAA-AMO-Raw'!F$124</f>
        <v>-0.11600000000000001</v>
      </c>
      <c r="K1484">
        <f t="shared" si="379"/>
        <v>0</v>
      </c>
      <c r="N1484">
        <f>[2]HadCRUT4!C1485</f>
        <v>1973.3749999998879</v>
      </c>
      <c r="O1484">
        <f>[2]HadCRUT4!D1485</f>
        <v>8.5999999999999993E-2</v>
      </c>
      <c r="V1484">
        <f t="shared" si="380"/>
        <v>-26.625000000112095</v>
      </c>
      <c r="W1484">
        <f t="shared" si="381"/>
        <v>-31.264000000000003</v>
      </c>
      <c r="X1484">
        <f t="shared" si="382"/>
        <v>-31.178000000000001</v>
      </c>
      <c r="Y1484">
        <f t="shared" si="384"/>
        <v>-31.26969230769231</v>
      </c>
      <c r="Z1484">
        <f t="shared" si="385"/>
        <v>-31.189384615384615</v>
      </c>
      <c r="BB1484">
        <f t="shared" si="377"/>
        <v>1976.6249999998886</v>
      </c>
      <c r="BC1484">
        <v>197608</v>
      </c>
      <c r="BD1484">
        <v>0.97</v>
      </c>
      <c r="BE1484">
        <f t="shared" si="376"/>
        <v>0.32333333333333331</v>
      </c>
    </row>
    <row r="1485" spans="1:57">
      <c r="A1485">
        <f t="shared" si="378"/>
        <v>1979</v>
      </c>
      <c r="B1485" t="s">
        <v>5</v>
      </c>
      <c r="C1485">
        <f t="shared" si="383"/>
        <v>1979.4583333332212</v>
      </c>
      <c r="D1485">
        <f>'NOAA-AMO-Raw'!G$124</f>
        <v>-4.1000000000000002E-2</v>
      </c>
      <c r="K1485">
        <f t="shared" si="379"/>
        <v>0</v>
      </c>
      <c r="N1485">
        <f>[2]HadCRUT4!C1486</f>
        <v>1973.4583333332212</v>
      </c>
      <c r="O1485">
        <f>[2]HadCRUT4!D1486</f>
        <v>0.109</v>
      </c>
      <c r="V1485">
        <f t="shared" si="380"/>
        <v>-26.541666666778838</v>
      </c>
      <c r="W1485">
        <f t="shared" si="381"/>
        <v>-31.241</v>
      </c>
      <c r="X1485">
        <f t="shared" si="382"/>
        <v>-31.132000000000001</v>
      </c>
      <c r="Y1485">
        <f t="shared" si="384"/>
        <v>-31.278307692307695</v>
      </c>
      <c r="Z1485">
        <f t="shared" si="385"/>
        <v>-31.206615384615382</v>
      </c>
      <c r="BB1485">
        <f t="shared" si="377"/>
        <v>1976.7083333332218</v>
      </c>
      <c r="BC1485">
        <v>197609</v>
      </c>
      <c r="BD1485">
        <v>0.57999999999999996</v>
      </c>
      <c r="BE1485">
        <f t="shared" si="376"/>
        <v>0.19333333333333333</v>
      </c>
    </row>
    <row r="1486" spans="1:57">
      <c r="A1486">
        <f t="shared" si="378"/>
        <v>1979</v>
      </c>
      <c r="B1486" t="s">
        <v>6</v>
      </c>
      <c r="C1486">
        <f t="shared" si="383"/>
        <v>1979.5416666665544</v>
      </c>
      <c r="D1486">
        <f>'NOAA-AMO-Raw'!H$124</f>
        <v>-9.2999999999999999E-2</v>
      </c>
      <c r="K1486">
        <f t="shared" si="379"/>
        <v>0</v>
      </c>
      <c r="N1486">
        <f>[2]HadCRUT4!C1487</f>
        <v>1973.5416666665544</v>
      </c>
      <c r="O1486">
        <f>[2]HadCRUT4!D1487</f>
        <v>2.5999999999999999E-2</v>
      </c>
      <c r="V1486">
        <f t="shared" si="380"/>
        <v>-26.45833333344558</v>
      </c>
      <c r="W1486">
        <f t="shared" si="381"/>
        <v>-31.324000000000002</v>
      </c>
      <c r="X1486">
        <f t="shared" si="382"/>
        <v>-31.298000000000002</v>
      </c>
      <c r="Y1486">
        <f t="shared" si="384"/>
        <v>-31.321230769230777</v>
      </c>
      <c r="Z1486">
        <f t="shared" si="385"/>
        <v>-31.292461538461541</v>
      </c>
      <c r="BB1486">
        <f t="shared" si="377"/>
        <v>1976.7916666665551</v>
      </c>
      <c r="BC1486">
        <v>197610</v>
      </c>
      <c r="BD1486">
        <v>1.1200000000000001</v>
      </c>
      <c r="BE1486">
        <f t="shared" ref="BE1486:BE1549" si="386">BD1486/3</f>
        <v>0.37333333333333335</v>
      </c>
    </row>
    <row r="1487" spans="1:57">
      <c r="A1487">
        <f t="shared" si="378"/>
        <v>1979</v>
      </c>
      <c r="B1487" t="s">
        <v>7</v>
      </c>
      <c r="C1487">
        <f t="shared" si="383"/>
        <v>1979.6249999998877</v>
      </c>
      <c r="D1487">
        <f>'NOAA-AMO-Raw'!I$124</f>
        <v>-0.114</v>
      </c>
      <c r="K1487">
        <f t="shared" si="379"/>
        <v>0</v>
      </c>
      <c r="N1487">
        <f>[2]HadCRUT4!C1488</f>
        <v>1973.6249999998877</v>
      </c>
      <c r="O1487">
        <f>[2]HadCRUT4!D1488</f>
        <v>1.6E-2</v>
      </c>
      <c r="V1487">
        <f t="shared" si="380"/>
        <v>-26.375000000112323</v>
      </c>
      <c r="W1487">
        <f t="shared" si="381"/>
        <v>-31.334000000000003</v>
      </c>
      <c r="X1487">
        <f t="shared" si="382"/>
        <v>-31.318000000000001</v>
      </c>
      <c r="Y1487">
        <f t="shared" si="384"/>
        <v>-31.363846153846154</v>
      </c>
      <c r="Z1487">
        <f t="shared" si="385"/>
        <v>-31.37769230769231</v>
      </c>
      <c r="BB1487">
        <f t="shared" ref="BB1487:BB1550" si="387">BB1486+1/12</f>
        <v>1976.8749999998884</v>
      </c>
      <c r="BC1487">
        <v>197611</v>
      </c>
      <c r="BD1487">
        <v>1.33</v>
      </c>
      <c r="BE1487">
        <f t="shared" si="386"/>
        <v>0.44333333333333336</v>
      </c>
    </row>
    <row r="1488" spans="1:57">
      <c r="A1488">
        <f t="shared" ref="A1488:A1551" si="388">A1476+1</f>
        <v>1979</v>
      </c>
      <c r="B1488" t="s">
        <v>8</v>
      </c>
      <c r="C1488">
        <f t="shared" si="383"/>
        <v>1979.7083333332209</v>
      </c>
      <c r="D1488">
        <f>'NOAA-AMO-Raw'!J$124</f>
        <v>-0.108</v>
      </c>
      <c r="K1488">
        <f t="shared" si="379"/>
        <v>0</v>
      </c>
      <c r="N1488">
        <f>[2]HadCRUT4!C1489</f>
        <v>1973.7083333332209</v>
      </c>
      <c r="O1488">
        <f>[2]HadCRUT4!D1489</f>
        <v>-4.2999999999999997E-2</v>
      </c>
      <c r="V1488">
        <f t="shared" si="380"/>
        <v>-26.291666666779065</v>
      </c>
      <c r="W1488">
        <f t="shared" si="381"/>
        <v>-31.393000000000001</v>
      </c>
      <c r="X1488">
        <f t="shared" si="382"/>
        <v>-31.436</v>
      </c>
      <c r="Y1488">
        <f t="shared" si="384"/>
        <v>-31.403000000000002</v>
      </c>
      <c r="Z1488">
        <f t="shared" si="385"/>
        <v>-31.456000000000003</v>
      </c>
      <c r="BB1488">
        <f t="shared" si="387"/>
        <v>1976.9583333332216</v>
      </c>
      <c r="BC1488">
        <v>197612</v>
      </c>
      <c r="BD1488">
        <v>1.2</v>
      </c>
      <c r="BE1488">
        <f t="shared" si="386"/>
        <v>0.39999999999999997</v>
      </c>
    </row>
    <row r="1489" spans="1:57">
      <c r="A1489">
        <f t="shared" si="388"/>
        <v>1979</v>
      </c>
      <c r="B1489" t="s">
        <v>9</v>
      </c>
      <c r="C1489">
        <f t="shared" si="383"/>
        <v>1979.7916666665542</v>
      </c>
      <c r="D1489">
        <f>'NOAA-AMO-Raw'!K$124</f>
        <v>-8.5999999999999993E-2</v>
      </c>
      <c r="K1489">
        <f t="shared" si="379"/>
        <v>0</v>
      </c>
      <c r="N1489">
        <f>[2]HadCRUT4!C1490</f>
        <v>1973.7916666665542</v>
      </c>
      <c r="O1489">
        <f>[2]HadCRUT4!D1490</f>
        <v>-4.5999999999999999E-2</v>
      </c>
      <c r="V1489">
        <f t="shared" si="380"/>
        <v>-26.208333333445808</v>
      </c>
      <c r="W1489">
        <f t="shared" si="381"/>
        <v>-31.396000000000001</v>
      </c>
      <c r="X1489">
        <f t="shared" si="382"/>
        <v>-31.442</v>
      </c>
      <c r="Y1489">
        <f t="shared" si="384"/>
        <v>-31.434153846153848</v>
      </c>
      <c r="Z1489">
        <f t="shared" si="385"/>
        <v>-31.518307692307694</v>
      </c>
      <c r="BB1489">
        <f t="shared" si="387"/>
        <v>1977.0416666665549</v>
      </c>
      <c r="BC1489">
        <v>197701</v>
      </c>
      <c r="BD1489">
        <v>1.24</v>
      </c>
      <c r="BE1489">
        <f t="shared" si="386"/>
        <v>0.41333333333333333</v>
      </c>
    </row>
    <row r="1490" spans="1:57">
      <c r="A1490">
        <f t="shared" si="388"/>
        <v>1979</v>
      </c>
      <c r="B1490" t="s">
        <v>10</v>
      </c>
      <c r="C1490">
        <f t="shared" si="383"/>
        <v>1979.8749999998875</v>
      </c>
      <c r="D1490">
        <f>'NOAA-AMO-Raw'!L$124</f>
        <v>-8.4000000000000005E-2</v>
      </c>
      <c r="K1490">
        <f t="shared" si="379"/>
        <v>0</v>
      </c>
      <c r="N1490">
        <f>[2]HadCRUT4!C1491</f>
        <v>1973.8749999998875</v>
      </c>
      <c r="O1490">
        <f>[2]HadCRUT4!D1491</f>
        <v>-9.8000000000000004E-2</v>
      </c>
      <c r="V1490">
        <f t="shared" si="380"/>
        <v>-26.12500000011255</v>
      </c>
      <c r="W1490">
        <f t="shared" si="381"/>
        <v>-31.448</v>
      </c>
      <c r="X1490">
        <f t="shared" si="382"/>
        <v>-31.546000000000003</v>
      </c>
      <c r="Y1490">
        <f t="shared" si="384"/>
        <v>-31.461538461538467</v>
      </c>
      <c r="Z1490">
        <f t="shared" si="385"/>
        <v>-31.573076923076922</v>
      </c>
      <c r="BB1490">
        <f t="shared" si="387"/>
        <v>1977.1249999998881</v>
      </c>
      <c r="BC1490">
        <v>197702</v>
      </c>
      <c r="BD1490">
        <v>1.51</v>
      </c>
      <c r="BE1490">
        <f t="shared" si="386"/>
        <v>0.5033333333333333</v>
      </c>
    </row>
    <row r="1491" spans="1:57">
      <c r="A1491">
        <f t="shared" si="388"/>
        <v>1979</v>
      </c>
      <c r="B1491" t="s">
        <v>11</v>
      </c>
      <c r="C1491">
        <f t="shared" si="383"/>
        <v>1979.9583333332207</v>
      </c>
      <c r="D1491">
        <f>'NOAA-AMO-Raw'!M$124</f>
        <v>-5.8000000000000003E-2</v>
      </c>
      <c r="K1491">
        <f t="shared" si="379"/>
        <v>0</v>
      </c>
      <c r="N1491">
        <f>[2]HadCRUT4!C1492</f>
        <v>1973.9583333332207</v>
      </c>
      <c r="O1491">
        <f>[2]HadCRUT4!D1492</f>
        <v>-0.113</v>
      </c>
      <c r="V1491">
        <f t="shared" si="380"/>
        <v>-26.041666666779292</v>
      </c>
      <c r="W1491">
        <f t="shared" si="381"/>
        <v>-31.463000000000001</v>
      </c>
      <c r="X1491">
        <f t="shared" si="382"/>
        <v>-31.576000000000001</v>
      </c>
      <c r="Y1491">
        <f t="shared" si="384"/>
        <v>-31.479923076923079</v>
      </c>
      <c r="Z1491">
        <f t="shared" si="385"/>
        <v>-31.609846153846153</v>
      </c>
      <c r="BB1491">
        <f t="shared" si="387"/>
        <v>1977.2083333332214</v>
      </c>
      <c r="BC1491">
        <v>197703</v>
      </c>
      <c r="BD1491">
        <v>0.62</v>
      </c>
      <c r="BE1491">
        <f t="shared" si="386"/>
        <v>0.20666666666666667</v>
      </c>
    </row>
    <row r="1492" spans="1:57">
      <c r="A1492">
        <f t="shared" si="388"/>
        <v>1980</v>
      </c>
      <c r="B1492" t="s">
        <v>0</v>
      </c>
      <c r="C1492">
        <f t="shared" si="383"/>
        <v>1980.041666666554</v>
      </c>
      <c r="D1492">
        <f>'NOAA-AMO-Raw'!B$125</f>
        <v>0</v>
      </c>
      <c r="K1492">
        <f t="shared" si="379"/>
        <v>0</v>
      </c>
      <c r="N1492">
        <f>[2]HadCRUT4!C1493</f>
        <v>1974.041666666554</v>
      </c>
      <c r="O1492">
        <f>[2]HadCRUT4!D1493</f>
        <v>-0.373</v>
      </c>
      <c r="V1492">
        <f t="shared" si="380"/>
        <v>-25.958333333446035</v>
      </c>
      <c r="W1492">
        <f t="shared" si="381"/>
        <v>-31.723000000000003</v>
      </c>
      <c r="X1492">
        <f t="shared" si="382"/>
        <v>-32.096000000000004</v>
      </c>
      <c r="Y1492">
        <f t="shared" si="384"/>
        <v>-31.498076923076926</v>
      </c>
      <c r="Z1492">
        <f t="shared" si="385"/>
        <v>-31.646153846153844</v>
      </c>
      <c r="BB1492">
        <f t="shared" si="387"/>
        <v>1977.2916666665546</v>
      </c>
      <c r="BC1492">
        <v>197704</v>
      </c>
      <c r="BD1492">
        <v>-0.25</v>
      </c>
      <c r="BE1492">
        <f t="shared" si="386"/>
        <v>-8.3333333333333329E-2</v>
      </c>
    </row>
    <row r="1493" spans="1:57">
      <c r="A1493">
        <f t="shared" si="388"/>
        <v>1980</v>
      </c>
      <c r="B1493" t="s">
        <v>1</v>
      </c>
      <c r="C1493">
        <f t="shared" si="383"/>
        <v>1980.1249999998872</v>
      </c>
      <c r="D1493">
        <f>'NOAA-AMO-Raw'!C$125</f>
        <v>-7.6999999999999999E-2</v>
      </c>
      <c r="K1493">
        <f t="shared" si="379"/>
        <v>0</v>
      </c>
      <c r="N1493">
        <f>[2]HadCRUT4!C1494</f>
        <v>1974.1249999998872</v>
      </c>
      <c r="O1493">
        <f>[2]HadCRUT4!D1494</f>
        <v>-0.40699999999999997</v>
      </c>
      <c r="V1493">
        <f t="shared" si="380"/>
        <v>-25.875000000112777</v>
      </c>
      <c r="W1493">
        <f t="shared" si="381"/>
        <v>-31.757000000000001</v>
      </c>
      <c r="X1493">
        <f t="shared" si="382"/>
        <v>-32.164000000000001</v>
      </c>
      <c r="Y1493">
        <f t="shared" si="384"/>
        <v>-31.506384615384611</v>
      </c>
      <c r="Z1493">
        <f t="shared" si="385"/>
        <v>-31.662769230769236</v>
      </c>
      <c r="BB1493">
        <f t="shared" si="387"/>
        <v>1977.3749999998879</v>
      </c>
      <c r="BC1493">
        <v>197705</v>
      </c>
      <c r="BD1493">
        <v>-0.47</v>
      </c>
      <c r="BE1493">
        <f t="shared" si="386"/>
        <v>-0.15666666666666665</v>
      </c>
    </row>
    <row r="1494" spans="1:57">
      <c r="A1494">
        <f t="shared" si="388"/>
        <v>1980</v>
      </c>
      <c r="B1494" t="s">
        <v>2</v>
      </c>
      <c r="C1494">
        <f t="shared" si="383"/>
        <v>1980.2083333332205</v>
      </c>
      <c r="D1494">
        <f>'NOAA-AMO-Raw'!D$125</f>
        <v>-0.13700000000000001</v>
      </c>
      <c r="K1494">
        <f t="shared" si="379"/>
        <v>0</v>
      </c>
      <c r="N1494">
        <f>[2]HadCRUT4!C1495</f>
        <v>1974.2083333332205</v>
      </c>
      <c r="O1494">
        <f>[2]HadCRUT4!D1495</f>
        <v>-0.23100000000000001</v>
      </c>
      <c r="V1494">
        <f t="shared" si="380"/>
        <v>-25.79166666677952</v>
      </c>
      <c r="W1494">
        <f t="shared" si="381"/>
        <v>-31.581000000000003</v>
      </c>
      <c r="X1494">
        <f t="shared" si="382"/>
        <v>-31.812000000000001</v>
      </c>
      <c r="Y1494">
        <f t="shared" si="384"/>
        <v>-31.517615384615389</v>
      </c>
      <c r="Z1494">
        <f t="shared" si="385"/>
        <v>-31.68523076923077</v>
      </c>
      <c r="BB1494">
        <f t="shared" si="387"/>
        <v>1977.4583333332212</v>
      </c>
      <c r="BC1494">
        <v>197706</v>
      </c>
      <c r="BD1494">
        <v>0.03</v>
      </c>
      <c r="BE1494">
        <f t="shared" si="386"/>
        <v>0.01</v>
      </c>
    </row>
    <row r="1495" spans="1:57">
      <c r="A1495">
        <f t="shared" si="388"/>
        <v>1980</v>
      </c>
      <c r="B1495" t="s">
        <v>3</v>
      </c>
      <c r="C1495">
        <f t="shared" si="383"/>
        <v>1980.2916666665537</v>
      </c>
      <c r="D1495">
        <f>'NOAA-AMO-Raw'!E$125</f>
        <v>1E-3</v>
      </c>
      <c r="K1495">
        <f t="shared" si="379"/>
        <v>0</v>
      </c>
      <c r="N1495">
        <f>[2]HadCRUT4!C1496</f>
        <v>1974.2916666665537</v>
      </c>
      <c r="O1495">
        <f>[2]HadCRUT4!D1496</f>
        <v>-0.18</v>
      </c>
      <c r="V1495">
        <f t="shared" si="380"/>
        <v>-25.708333333446262</v>
      </c>
      <c r="W1495">
        <f t="shared" si="381"/>
        <v>-31.53</v>
      </c>
      <c r="X1495">
        <f t="shared" si="382"/>
        <v>-31.71</v>
      </c>
      <c r="Y1495">
        <f t="shared" si="384"/>
        <v>-31.531153846153849</v>
      </c>
      <c r="Z1495">
        <f t="shared" si="385"/>
        <v>-31.712307692307697</v>
      </c>
      <c r="BB1495">
        <f t="shared" si="387"/>
        <v>1977.5416666665544</v>
      </c>
      <c r="BC1495">
        <v>197707</v>
      </c>
      <c r="BD1495">
        <v>-0.06</v>
      </c>
      <c r="BE1495">
        <f t="shared" si="386"/>
        <v>-0.02</v>
      </c>
    </row>
    <row r="1496" spans="1:57">
      <c r="A1496">
        <f t="shared" si="388"/>
        <v>1980</v>
      </c>
      <c r="B1496" t="s">
        <v>4</v>
      </c>
      <c r="C1496">
        <f t="shared" si="383"/>
        <v>1980.374999999887</v>
      </c>
      <c r="D1496">
        <f>'NOAA-AMO-Raw'!F$125</f>
        <v>0.13100000000000001</v>
      </c>
      <c r="K1496">
        <f t="shared" si="379"/>
        <v>0</v>
      </c>
      <c r="N1496">
        <f>[2]HadCRUT4!C1497</f>
        <v>1974.374999999887</v>
      </c>
      <c r="O1496">
        <f>[2]HadCRUT4!D1497</f>
        <v>-0.19600000000000001</v>
      </c>
      <c r="V1496">
        <f t="shared" si="380"/>
        <v>-25.625000000113005</v>
      </c>
      <c r="W1496">
        <f t="shared" si="381"/>
        <v>-31.546000000000003</v>
      </c>
      <c r="X1496">
        <f t="shared" si="382"/>
        <v>-31.742000000000001</v>
      </c>
      <c r="Y1496">
        <f t="shared" si="384"/>
        <v>-31.543923076923079</v>
      </c>
      <c r="Z1496">
        <f t="shared" si="385"/>
        <v>-31.737846153846156</v>
      </c>
      <c r="BB1496">
        <f t="shared" si="387"/>
        <v>1977.6249999998877</v>
      </c>
      <c r="BC1496">
        <v>197708</v>
      </c>
      <c r="BD1496">
        <v>-0.09</v>
      </c>
      <c r="BE1496">
        <f t="shared" si="386"/>
        <v>-0.03</v>
      </c>
    </row>
    <row r="1497" spans="1:57">
      <c r="A1497">
        <f t="shared" si="388"/>
        <v>1980</v>
      </c>
      <c r="B1497" t="s">
        <v>5</v>
      </c>
      <c r="C1497">
        <f t="shared" si="383"/>
        <v>1980.4583333332203</v>
      </c>
      <c r="D1497">
        <f>'NOAA-AMO-Raw'!G$125</f>
        <v>0.11</v>
      </c>
      <c r="K1497">
        <f t="shared" si="379"/>
        <v>0</v>
      </c>
      <c r="N1497">
        <f>[2]HadCRUT4!C1498</f>
        <v>1974.4583333332203</v>
      </c>
      <c r="O1497">
        <f>[2]HadCRUT4!D1498</f>
        <v>-0.153</v>
      </c>
      <c r="V1497">
        <f t="shared" si="380"/>
        <v>-25.541666666779747</v>
      </c>
      <c r="W1497">
        <f t="shared" si="381"/>
        <v>-31.503</v>
      </c>
      <c r="X1497">
        <f t="shared" si="382"/>
        <v>-31.656000000000002</v>
      </c>
      <c r="Y1497">
        <f t="shared" si="384"/>
        <v>-31.554615384615389</v>
      </c>
      <c r="Z1497">
        <f t="shared" si="385"/>
        <v>-31.759230769230776</v>
      </c>
      <c r="BB1497">
        <f t="shared" si="387"/>
        <v>1977.7083333332209</v>
      </c>
      <c r="BC1497">
        <v>197709</v>
      </c>
      <c r="BD1497">
        <v>-0.64</v>
      </c>
      <c r="BE1497">
        <f t="shared" si="386"/>
        <v>-0.21333333333333335</v>
      </c>
    </row>
    <row r="1498" spans="1:57">
      <c r="A1498">
        <f t="shared" si="388"/>
        <v>1980</v>
      </c>
      <c r="B1498" t="s">
        <v>6</v>
      </c>
      <c r="C1498">
        <f t="shared" si="383"/>
        <v>1980.5416666665535</v>
      </c>
      <c r="D1498">
        <f>'NOAA-AMO-Raw'!H$125</f>
        <v>5.1999999999999998E-2</v>
      </c>
      <c r="K1498">
        <f t="shared" si="379"/>
        <v>0</v>
      </c>
      <c r="N1498">
        <f>[2]HadCRUT4!C1499</f>
        <v>1974.5416666665535</v>
      </c>
      <c r="O1498">
        <f>[2]HadCRUT4!D1499</f>
        <v>-0.127</v>
      </c>
      <c r="V1498">
        <f t="shared" si="380"/>
        <v>-25.45833333344649</v>
      </c>
      <c r="W1498">
        <f t="shared" si="381"/>
        <v>-31.477</v>
      </c>
      <c r="X1498">
        <f t="shared" si="382"/>
        <v>-31.604000000000003</v>
      </c>
      <c r="Y1498">
        <f t="shared" si="384"/>
        <v>-31.551538461538463</v>
      </c>
      <c r="Z1498">
        <f t="shared" si="385"/>
        <v>-31.753076923076925</v>
      </c>
      <c r="BB1498">
        <f t="shared" si="387"/>
        <v>1977.7916666665542</v>
      </c>
      <c r="BC1498">
        <v>197710</v>
      </c>
      <c r="BD1498">
        <v>-0.84</v>
      </c>
      <c r="BE1498">
        <f t="shared" si="386"/>
        <v>-0.27999999999999997</v>
      </c>
    </row>
    <row r="1499" spans="1:57">
      <c r="A1499">
        <f t="shared" si="388"/>
        <v>1980</v>
      </c>
      <c r="B1499" t="s">
        <v>7</v>
      </c>
      <c r="C1499">
        <f t="shared" si="383"/>
        <v>1980.6249999998868</v>
      </c>
      <c r="D1499">
        <f>'NOAA-AMO-Raw'!I$125</f>
        <v>2.5000000000000001E-2</v>
      </c>
      <c r="K1499">
        <f t="shared" si="379"/>
        <v>0</v>
      </c>
      <c r="N1499">
        <f>[2]HadCRUT4!C1500</f>
        <v>1974.6249999998868</v>
      </c>
      <c r="O1499">
        <f>[2]HadCRUT4!D1500</f>
        <v>-8.2000000000000003E-2</v>
      </c>
      <c r="V1499">
        <f t="shared" si="380"/>
        <v>-25.375000000113232</v>
      </c>
      <c r="W1499">
        <f t="shared" si="381"/>
        <v>-31.432000000000002</v>
      </c>
      <c r="X1499">
        <f t="shared" si="382"/>
        <v>-31.514000000000003</v>
      </c>
      <c r="Y1499">
        <f t="shared" si="384"/>
        <v>-31.529923076923076</v>
      </c>
      <c r="Z1499">
        <f t="shared" si="385"/>
        <v>-31.709846153846154</v>
      </c>
      <c r="BB1499">
        <f t="shared" si="387"/>
        <v>1977.8749999998875</v>
      </c>
      <c r="BC1499">
        <v>197711</v>
      </c>
      <c r="BD1499">
        <v>-0.45</v>
      </c>
      <c r="BE1499">
        <f t="shared" si="386"/>
        <v>-0.15</v>
      </c>
    </row>
    <row r="1500" spans="1:57">
      <c r="A1500">
        <f t="shared" si="388"/>
        <v>1980</v>
      </c>
      <c r="B1500" t="s">
        <v>8</v>
      </c>
      <c r="C1500">
        <f t="shared" si="383"/>
        <v>1980.70833333322</v>
      </c>
      <c r="D1500">
        <f>'NOAA-AMO-Raw'!J$125</f>
        <v>-6.0000000000000001E-3</v>
      </c>
      <c r="K1500">
        <f t="shared" si="379"/>
        <v>0</v>
      </c>
      <c r="N1500">
        <f>[2]HadCRUT4!C1501</f>
        <v>1974.70833333322</v>
      </c>
      <c r="O1500">
        <f>[2]HadCRUT4!D1501</f>
        <v>-0.13</v>
      </c>
      <c r="V1500">
        <f t="shared" si="380"/>
        <v>-25.291666666779975</v>
      </c>
      <c r="W1500">
        <f t="shared" si="381"/>
        <v>-31.48</v>
      </c>
      <c r="X1500">
        <f t="shared" si="382"/>
        <v>-31.610000000000003</v>
      </c>
      <c r="Y1500">
        <f t="shared" si="384"/>
        <v>-31.504461538461538</v>
      </c>
      <c r="Z1500">
        <f t="shared" si="385"/>
        <v>-31.658923076923081</v>
      </c>
      <c r="BB1500">
        <f t="shared" si="387"/>
        <v>1977.9583333332207</v>
      </c>
      <c r="BC1500">
        <v>197712</v>
      </c>
      <c r="BD1500">
        <v>-0.06</v>
      </c>
      <c r="BE1500">
        <f t="shared" si="386"/>
        <v>-0.02</v>
      </c>
    </row>
    <row r="1501" spans="1:57">
      <c r="A1501">
        <f t="shared" si="388"/>
        <v>1980</v>
      </c>
      <c r="B1501" t="s">
        <v>9</v>
      </c>
      <c r="C1501">
        <f t="shared" si="383"/>
        <v>1980.7916666665533</v>
      </c>
      <c r="D1501">
        <f>'NOAA-AMO-Raw'!K$125</f>
        <v>-5.8999999999999997E-2</v>
      </c>
      <c r="K1501">
        <f t="shared" si="379"/>
        <v>0</v>
      </c>
      <c r="N1501">
        <f>[2]HadCRUT4!C1502</f>
        <v>1974.7916666665533</v>
      </c>
      <c r="O1501">
        <f>[2]HadCRUT4!D1502</f>
        <v>-0.219</v>
      </c>
      <c r="V1501">
        <f t="shared" si="380"/>
        <v>-25.208333333446717</v>
      </c>
      <c r="W1501">
        <f t="shared" si="381"/>
        <v>-31.569000000000003</v>
      </c>
      <c r="X1501">
        <f t="shared" si="382"/>
        <v>-31.788</v>
      </c>
      <c r="Y1501">
        <f t="shared" si="384"/>
        <v>-31.493692307692307</v>
      </c>
      <c r="Z1501">
        <f t="shared" si="385"/>
        <v>-31.637384615384615</v>
      </c>
      <c r="BB1501">
        <f t="shared" si="387"/>
        <v>1978.041666666554</v>
      </c>
      <c r="BC1501">
        <v>197801</v>
      </c>
      <c r="BD1501">
        <v>0.57999999999999996</v>
      </c>
      <c r="BE1501">
        <f t="shared" si="386"/>
        <v>0.19333333333333333</v>
      </c>
    </row>
    <row r="1502" spans="1:57">
      <c r="A1502">
        <f t="shared" si="388"/>
        <v>1980</v>
      </c>
      <c r="B1502" t="s">
        <v>10</v>
      </c>
      <c r="C1502">
        <f t="shared" si="383"/>
        <v>1980.8749999998865</v>
      </c>
      <c r="D1502">
        <f>'NOAA-AMO-Raw'!L$125</f>
        <v>-0.19500000000000001</v>
      </c>
      <c r="K1502">
        <f t="shared" ref="K1502:K1565" si="389">K1501</f>
        <v>0</v>
      </c>
      <c r="N1502">
        <f>[2]HadCRUT4!C1503</f>
        <v>1974.8749999998865</v>
      </c>
      <c r="O1502">
        <f>[2]HadCRUT4!D1503</f>
        <v>-0.21199999999999999</v>
      </c>
      <c r="V1502">
        <f t="shared" si="380"/>
        <v>-25.125000000113459</v>
      </c>
      <c r="W1502">
        <f t="shared" si="381"/>
        <v>-31.562000000000001</v>
      </c>
      <c r="X1502">
        <f t="shared" si="382"/>
        <v>-31.774000000000001</v>
      </c>
      <c r="Y1502">
        <f t="shared" si="384"/>
        <v>-31.486384615384619</v>
      </c>
      <c r="Z1502">
        <f t="shared" si="385"/>
        <v>-31.622769230769229</v>
      </c>
      <c r="BB1502">
        <f t="shared" si="387"/>
        <v>1978.1249999998872</v>
      </c>
      <c r="BC1502">
        <v>197802</v>
      </c>
      <c r="BD1502">
        <v>0.78</v>
      </c>
      <c r="BE1502">
        <f t="shared" si="386"/>
        <v>0.26</v>
      </c>
    </row>
    <row r="1503" spans="1:57">
      <c r="A1503">
        <f t="shared" si="388"/>
        <v>1980</v>
      </c>
      <c r="B1503" t="s">
        <v>11</v>
      </c>
      <c r="C1503">
        <f t="shared" si="383"/>
        <v>1980.9583333332198</v>
      </c>
      <c r="D1503">
        <f>'NOAA-AMO-Raw'!M$125</f>
        <v>-0.247</v>
      </c>
      <c r="K1503">
        <f t="shared" si="389"/>
        <v>0</v>
      </c>
      <c r="N1503">
        <f>[2]HadCRUT4!C1504</f>
        <v>1974.9583333332198</v>
      </c>
      <c r="O1503">
        <f>[2]HadCRUT4!D1504</f>
        <v>-0.23699999999999999</v>
      </c>
      <c r="V1503">
        <f t="shared" si="380"/>
        <v>-25.041666666780202</v>
      </c>
      <c r="W1503">
        <f t="shared" si="381"/>
        <v>-31.587</v>
      </c>
      <c r="X1503">
        <f t="shared" si="382"/>
        <v>-31.824000000000002</v>
      </c>
      <c r="Y1503">
        <f t="shared" si="384"/>
        <v>-31.477846153846151</v>
      </c>
      <c r="Z1503">
        <f t="shared" si="385"/>
        <v>-31.605692307692305</v>
      </c>
      <c r="BB1503">
        <f t="shared" si="387"/>
        <v>1978.2083333332205</v>
      </c>
      <c r="BC1503">
        <v>197803</v>
      </c>
      <c r="BD1503">
        <v>1.1299999999999999</v>
      </c>
      <c r="BE1503">
        <f t="shared" si="386"/>
        <v>0.37666666666666665</v>
      </c>
    </row>
    <row r="1504" spans="1:57">
      <c r="A1504">
        <f t="shared" si="388"/>
        <v>1981</v>
      </c>
      <c r="B1504" t="s">
        <v>0</v>
      </c>
      <c r="C1504">
        <f t="shared" si="383"/>
        <v>1981.0416666665531</v>
      </c>
      <c r="D1504">
        <f>'NOAA-AMO-Raw'!B$126</f>
        <v>-0.17499999999999999</v>
      </c>
      <c r="K1504">
        <f t="shared" si="389"/>
        <v>0</v>
      </c>
      <c r="N1504">
        <f>[2]HadCRUT4!C1505</f>
        <v>1975.0416666665531</v>
      </c>
      <c r="O1504">
        <f>[2]HadCRUT4!D1505</f>
        <v>-7.2999999999999995E-2</v>
      </c>
      <c r="V1504">
        <f t="shared" si="380"/>
        <v>-24.958333333446944</v>
      </c>
      <c r="W1504">
        <f t="shared" si="381"/>
        <v>-31.423000000000002</v>
      </c>
      <c r="X1504">
        <f t="shared" si="382"/>
        <v>-31.496000000000002</v>
      </c>
      <c r="Y1504">
        <f t="shared" si="384"/>
        <v>-31.474538461538465</v>
      </c>
      <c r="Z1504">
        <f t="shared" si="385"/>
        <v>-31.599076923076918</v>
      </c>
      <c r="BB1504">
        <f t="shared" si="387"/>
        <v>1978.2916666665537</v>
      </c>
      <c r="BC1504">
        <v>197804</v>
      </c>
      <c r="BD1504">
        <v>1.03</v>
      </c>
      <c r="BE1504">
        <f t="shared" si="386"/>
        <v>0.34333333333333332</v>
      </c>
    </row>
    <row r="1505" spans="1:57">
      <c r="A1505">
        <f t="shared" si="388"/>
        <v>1981</v>
      </c>
      <c r="B1505" t="s">
        <v>1</v>
      </c>
      <c r="C1505">
        <f t="shared" si="383"/>
        <v>1981.1249999998863</v>
      </c>
      <c r="D1505">
        <f>'NOAA-AMO-Raw'!C$126</f>
        <v>-0.17399999999999999</v>
      </c>
      <c r="K1505">
        <f t="shared" si="389"/>
        <v>0</v>
      </c>
      <c r="N1505">
        <f>[2]HadCRUT4!C1506</f>
        <v>1975.1249999998863</v>
      </c>
      <c r="O1505">
        <f>[2]HadCRUT4!D1506</f>
        <v>-9.1999999999999998E-2</v>
      </c>
      <c r="V1505">
        <f t="shared" si="380"/>
        <v>-24.875000000113687</v>
      </c>
      <c r="W1505">
        <f t="shared" si="381"/>
        <v>-31.442</v>
      </c>
      <c r="X1505">
        <f t="shared" si="382"/>
        <v>-31.534000000000002</v>
      </c>
      <c r="Y1505">
        <f t="shared" si="384"/>
        <v>-31.478538461538456</v>
      </c>
      <c r="Z1505">
        <f t="shared" si="385"/>
        <v>-31.607076923076924</v>
      </c>
      <c r="BB1505">
        <f t="shared" si="387"/>
        <v>1978.374999999887</v>
      </c>
      <c r="BC1505">
        <v>197805</v>
      </c>
      <c r="BD1505">
        <v>0.77</v>
      </c>
      <c r="BE1505">
        <f t="shared" si="386"/>
        <v>0.25666666666666665</v>
      </c>
    </row>
    <row r="1506" spans="1:57">
      <c r="A1506">
        <f t="shared" si="388"/>
        <v>1981</v>
      </c>
      <c r="B1506" t="s">
        <v>2</v>
      </c>
      <c r="C1506">
        <f t="shared" si="383"/>
        <v>1981.2083333332196</v>
      </c>
      <c r="D1506">
        <f>'NOAA-AMO-Raw'!D$126</f>
        <v>8.0000000000000002E-3</v>
      </c>
      <c r="K1506">
        <f t="shared" si="389"/>
        <v>0</v>
      </c>
      <c r="N1506">
        <f>[2]HadCRUT4!C1507</f>
        <v>1975.2083333332196</v>
      </c>
      <c r="O1506">
        <f>[2]HadCRUT4!D1507</f>
        <v>-7.5999999999999998E-2</v>
      </c>
      <c r="V1506">
        <f t="shared" si="380"/>
        <v>-24.791666666780429</v>
      </c>
      <c r="W1506">
        <f t="shared" si="381"/>
        <v>-31.426000000000002</v>
      </c>
      <c r="X1506">
        <f t="shared" si="382"/>
        <v>-31.502000000000002</v>
      </c>
      <c r="Y1506">
        <f t="shared" si="384"/>
        <v>-31.481923076923074</v>
      </c>
      <c r="Z1506">
        <f t="shared" si="385"/>
        <v>-31.613846153846151</v>
      </c>
      <c r="BB1506">
        <f t="shared" si="387"/>
        <v>1978.4583333332203</v>
      </c>
      <c r="BC1506">
        <v>197806</v>
      </c>
      <c r="BD1506">
        <v>0.33</v>
      </c>
      <c r="BE1506">
        <f t="shared" si="386"/>
        <v>0.11</v>
      </c>
    </row>
    <row r="1507" spans="1:57">
      <c r="A1507">
        <f t="shared" si="388"/>
        <v>1981</v>
      </c>
      <c r="B1507" t="s">
        <v>3</v>
      </c>
      <c r="C1507">
        <f t="shared" si="383"/>
        <v>1981.2916666665528</v>
      </c>
      <c r="D1507">
        <f>'NOAA-AMO-Raw'!E$126</f>
        <v>-8.7999999999999995E-2</v>
      </c>
      <c r="K1507">
        <f t="shared" si="389"/>
        <v>0</v>
      </c>
      <c r="N1507">
        <f>[2]HadCRUT4!C1508</f>
        <v>1975.2916666665528</v>
      </c>
      <c r="O1507">
        <f>[2]HadCRUT4!D1508</f>
        <v>-9.0999999999999998E-2</v>
      </c>
      <c r="V1507">
        <f t="shared" si="380"/>
        <v>-24.708333333447172</v>
      </c>
      <c r="W1507">
        <f t="shared" si="381"/>
        <v>-31.441000000000003</v>
      </c>
      <c r="X1507">
        <f t="shared" si="382"/>
        <v>-31.532</v>
      </c>
      <c r="Y1507">
        <f t="shared" si="384"/>
        <v>-31.48992307692308</v>
      </c>
      <c r="Z1507">
        <f t="shared" si="385"/>
        <v>-31.629846153846152</v>
      </c>
      <c r="BB1507">
        <f t="shared" si="387"/>
        <v>1978.5416666665535</v>
      </c>
      <c r="BC1507">
        <v>197807</v>
      </c>
      <c r="BD1507">
        <v>-1.62</v>
      </c>
      <c r="BE1507">
        <f t="shared" si="386"/>
        <v>-0.54</v>
      </c>
    </row>
    <row r="1508" spans="1:57">
      <c r="A1508">
        <f t="shared" si="388"/>
        <v>1981</v>
      </c>
      <c r="B1508" t="s">
        <v>4</v>
      </c>
      <c r="C1508">
        <f t="shared" si="383"/>
        <v>1981.3749999998861</v>
      </c>
      <c r="D1508">
        <f>'NOAA-AMO-Raw'!F$126</f>
        <v>-7.6999999999999999E-2</v>
      </c>
      <c r="K1508">
        <f t="shared" si="389"/>
        <v>0</v>
      </c>
      <c r="N1508">
        <f>[2]HadCRUT4!C1509</f>
        <v>1975.3749999998861</v>
      </c>
      <c r="O1508">
        <f>[2]HadCRUT4!D1509</f>
        <v>-8.5000000000000006E-2</v>
      </c>
      <c r="V1508">
        <f t="shared" si="380"/>
        <v>-24.625000000113914</v>
      </c>
      <c r="W1508">
        <f t="shared" si="381"/>
        <v>-31.435000000000002</v>
      </c>
      <c r="X1508">
        <f t="shared" si="382"/>
        <v>-31.520000000000003</v>
      </c>
      <c r="Y1508">
        <f t="shared" si="384"/>
        <v>-31.497307692307693</v>
      </c>
      <c r="Z1508">
        <f t="shared" si="385"/>
        <v>-31.644615384615388</v>
      </c>
      <c r="BB1508">
        <f t="shared" si="387"/>
        <v>1978.6249999998868</v>
      </c>
      <c r="BC1508">
        <v>197808</v>
      </c>
      <c r="BD1508">
        <v>-0.91</v>
      </c>
      <c r="BE1508">
        <f t="shared" si="386"/>
        <v>-0.30333333333333334</v>
      </c>
    </row>
    <row r="1509" spans="1:57">
      <c r="A1509">
        <f t="shared" si="388"/>
        <v>1981</v>
      </c>
      <c r="B1509" t="s">
        <v>5</v>
      </c>
      <c r="C1509">
        <f t="shared" si="383"/>
        <v>1981.4583333332193</v>
      </c>
      <c r="D1509">
        <f>'NOAA-AMO-Raw'!G$126</f>
        <v>-5.5E-2</v>
      </c>
      <c r="K1509">
        <f t="shared" si="389"/>
        <v>0</v>
      </c>
      <c r="N1509">
        <f>[2]HadCRUT4!C1510</f>
        <v>1975.4583333332193</v>
      </c>
      <c r="O1509">
        <f>[2]HadCRUT4!D1510</f>
        <v>-8.5000000000000006E-2</v>
      </c>
      <c r="V1509">
        <f t="shared" si="380"/>
        <v>-24.541666666780657</v>
      </c>
      <c r="W1509">
        <f t="shared" si="381"/>
        <v>-31.435000000000002</v>
      </c>
      <c r="X1509">
        <f t="shared" si="382"/>
        <v>-31.520000000000003</v>
      </c>
      <c r="Y1509">
        <f t="shared" si="384"/>
        <v>-31.504538461538466</v>
      </c>
      <c r="Z1509">
        <f t="shared" si="385"/>
        <v>-31.659076923076928</v>
      </c>
      <c r="BB1509">
        <f t="shared" si="387"/>
        <v>1978.70833333322</v>
      </c>
      <c r="BC1509">
        <v>197809</v>
      </c>
      <c r="BD1509">
        <v>-0.78</v>
      </c>
      <c r="BE1509">
        <f t="shared" si="386"/>
        <v>-0.26</v>
      </c>
    </row>
    <row r="1510" spans="1:57">
      <c r="A1510">
        <f t="shared" si="388"/>
        <v>1981</v>
      </c>
      <c r="B1510" t="s">
        <v>6</v>
      </c>
      <c r="C1510">
        <f t="shared" si="383"/>
        <v>1981.5416666665526</v>
      </c>
      <c r="D1510">
        <f>'NOAA-AMO-Raw'!H$126</f>
        <v>-8.7999999999999995E-2</v>
      </c>
      <c r="K1510">
        <f t="shared" si="389"/>
        <v>0</v>
      </c>
      <c r="N1510">
        <f>[2]HadCRUT4!C1511</f>
        <v>1975.5416666665526</v>
      </c>
      <c r="O1510">
        <f>[2]HadCRUT4!D1511</f>
        <v>-0.11</v>
      </c>
      <c r="V1510">
        <f t="shared" si="380"/>
        <v>-24.458333333447399</v>
      </c>
      <c r="W1510">
        <f t="shared" si="381"/>
        <v>-31.46</v>
      </c>
      <c r="X1510">
        <f t="shared" si="382"/>
        <v>-31.57</v>
      </c>
      <c r="Y1510">
        <f t="shared" si="384"/>
        <v>-31.504153846153848</v>
      </c>
      <c r="Z1510">
        <f t="shared" si="385"/>
        <v>-31.658307692307691</v>
      </c>
      <c r="BB1510">
        <f t="shared" si="387"/>
        <v>1978.7916666665533</v>
      </c>
      <c r="BC1510">
        <v>197810</v>
      </c>
      <c r="BD1510">
        <v>7.0000000000000007E-2</v>
      </c>
      <c r="BE1510">
        <f t="shared" si="386"/>
        <v>2.3333333333333334E-2</v>
      </c>
    </row>
    <row r="1511" spans="1:57">
      <c r="A1511">
        <f t="shared" si="388"/>
        <v>1981</v>
      </c>
      <c r="B1511" t="s">
        <v>7</v>
      </c>
      <c r="C1511">
        <f t="shared" si="383"/>
        <v>1981.6249999998859</v>
      </c>
      <c r="D1511">
        <f>'NOAA-AMO-Raw'!I$126</f>
        <v>-0.108</v>
      </c>
      <c r="K1511">
        <f t="shared" si="389"/>
        <v>0</v>
      </c>
      <c r="N1511">
        <f>[2]HadCRUT4!C1512</f>
        <v>1975.6249999998859</v>
      </c>
      <c r="O1511">
        <f>[2]HadCRUT4!D1512</f>
        <v>-0.17899999999999999</v>
      </c>
      <c r="V1511">
        <f t="shared" si="380"/>
        <v>-24.375000000114142</v>
      </c>
      <c r="W1511">
        <f t="shared" si="381"/>
        <v>-31.529</v>
      </c>
      <c r="X1511">
        <f t="shared" si="382"/>
        <v>-31.708000000000002</v>
      </c>
      <c r="Y1511">
        <f t="shared" si="384"/>
        <v>-31.523769230769233</v>
      </c>
      <c r="Z1511">
        <f t="shared" si="385"/>
        <v>-31.697538461538461</v>
      </c>
      <c r="BB1511">
        <f t="shared" si="387"/>
        <v>1978.8749999998865</v>
      </c>
      <c r="BC1511">
        <v>197811</v>
      </c>
      <c r="BD1511">
        <v>-0.01</v>
      </c>
      <c r="BE1511">
        <f t="shared" si="386"/>
        <v>-3.3333333333333335E-3</v>
      </c>
    </row>
    <row r="1512" spans="1:57">
      <c r="A1512">
        <f t="shared" si="388"/>
        <v>1981</v>
      </c>
      <c r="B1512" t="s">
        <v>8</v>
      </c>
      <c r="C1512">
        <f t="shared" si="383"/>
        <v>1981.7083333332191</v>
      </c>
      <c r="D1512">
        <f>'NOAA-AMO-Raw'!J$126</f>
        <v>-2.9000000000000001E-2</v>
      </c>
      <c r="K1512">
        <f t="shared" si="389"/>
        <v>0</v>
      </c>
      <c r="N1512">
        <f>[2]HadCRUT4!C1513</f>
        <v>1975.7083333332191</v>
      </c>
      <c r="O1512">
        <f>[2]HadCRUT4!D1513</f>
        <v>-0.126</v>
      </c>
      <c r="V1512">
        <f t="shared" si="380"/>
        <v>-24.291666666780884</v>
      </c>
      <c r="W1512">
        <f t="shared" si="381"/>
        <v>-31.476000000000003</v>
      </c>
      <c r="X1512">
        <f t="shared" si="382"/>
        <v>-31.602</v>
      </c>
      <c r="Y1512">
        <f t="shared" si="384"/>
        <v>-31.550615384615387</v>
      </c>
      <c r="Z1512">
        <f t="shared" si="385"/>
        <v>-31.751230769230766</v>
      </c>
      <c r="BB1512">
        <f t="shared" si="387"/>
        <v>1978.9583333332198</v>
      </c>
      <c r="BC1512">
        <v>197812</v>
      </c>
      <c r="BD1512">
        <v>-0.51</v>
      </c>
      <c r="BE1512">
        <f t="shared" si="386"/>
        <v>-0.17</v>
      </c>
    </row>
    <row r="1513" spans="1:57">
      <c r="A1513">
        <f t="shared" si="388"/>
        <v>1981</v>
      </c>
      <c r="B1513" t="s">
        <v>9</v>
      </c>
      <c r="C1513">
        <f t="shared" si="383"/>
        <v>1981.7916666665524</v>
      </c>
      <c r="D1513">
        <f>'NOAA-AMO-Raw'!K$126</f>
        <v>-0.18</v>
      </c>
      <c r="K1513">
        <f t="shared" si="389"/>
        <v>0</v>
      </c>
      <c r="N1513">
        <f>[2]HadCRUT4!C1514</f>
        <v>1975.7916666665524</v>
      </c>
      <c r="O1513">
        <f>[2]HadCRUT4!D1514</f>
        <v>-0.23400000000000001</v>
      </c>
      <c r="V1513">
        <f t="shared" si="380"/>
        <v>-24.208333333447627</v>
      </c>
      <c r="W1513">
        <f t="shared" si="381"/>
        <v>-31.584000000000003</v>
      </c>
      <c r="X1513">
        <f t="shared" si="382"/>
        <v>-31.818000000000001</v>
      </c>
      <c r="Y1513">
        <f t="shared" si="384"/>
        <v>-31.559538461538462</v>
      </c>
      <c r="Z1513">
        <f t="shared" si="385"/>
        <v>-31.769076923076923</v>
      </c>
      <c r="BB1513">
        <f t="shared" si="387"/>
        <v>1979.0416666665531</v>
      </c>
      <c r="BC1513">
        <v>197901</v>
      </c>
      <c r="BD1513">
        <v>-0.38</v>
      </c>
      <c r="BE1513">
        <f t="shared" si="386"/>
        <v>-0.12666666666666668</v>
      </c>
    </row>
    <row r="1514" spans="1:57">
      <c r="A1514">
        <f t="shared" si="388"/>
        <v>1981</v>
      </c>
      <c r="B1514" t="s">
        <v>10</v>
      </c>
      <c r="C1514">
        <f t="shared" si="383"/>
        <v>1981.8749999998856</v>
      </c>
      <c r="D1514">
        <f>'NOAA-AMO-Raw'!L$126</f>
        <v>-0.13</v>
      </c>
      <c r="K1514">
        <f t="shared" si="389"/>
        <v>0</v>
      </c>
      <c r="N1514">
        <f>[2]HadCRUT4!C1515</f>
        <v>1975.8749999998856</v>
      </c>
      <c r="O1514">
        <f>[2]HadCRUT4!D1515</f>
        <v>-0.315</v>
      </c>
      <c r="V1514">
        <f t="shared" si="380"/>
        <v>-24.125000000114369</v>
      </c>
      <c r="W1514">
        <f t="shared" si="381"/>
        <v>-31.665000000000003</v>
      </c>
      <c r="X1514">
        <f t="shared" si="382"/>
        <v>-31.98</v>
      </c>
      <c r="Y1514">
        <f t="shared" si="384"/>
        <v>-31.576846153846152</v>
      </c>
      <c r="Z1514">
        <f t="shared" si="385"/>
        <v>-31.803692307692305</v>
      </c>
      <c r="BB1514">
        <f t="shared" si="387"/>
        <v>1979.1249999998863</v>
      </c>
      <c r="BC1514">
        <v>197902</v>
      </c>
      <c r="BD1514">
        <v>-1.29</v>
      </c>
      <c r="BE1514">
        <f t="shared" si="386"/>
        <v>-0.43</v>
      </c>
    </row>
    <row r="1515" spans="1:57">
      <c r="A1515">
        <f t="shared" si="388"/>
        <v>1981</v>
      </c>
      <c r="B1515" t="s">
        <v>11</v>
      </c>
      <c r="C1515">
        <f t="shared" si="383"/>
        <v>1981.9583333332189</v>
      </c>
      <c r="D1515">
        <f>'NOAA-AMO-Raw'!M$126</f>
        <v>0</v>
      </c>
      <c r="K1515">
        <f t="shared" si="389"/>
        <v>0</v>
      </c>
      <c r="N1515">
        <f>[2]HadCRUT4!C1516</f>
        <v>1975.9583333332189</v>
      </c>
      <c r="O1515">
        <f>[2]HadCRUT4!D1516</f>
        <v>-0.30599999999999999</v>
      </c>
      <c r="V1515">
        <f t="shared" si="380"/>
        <v>-24.041666666781111</v>
      </c>
      <c r="W1515">
        <f t="shared" si="381"/>
        <v>-31.656000000000002</v>
      </c>
      <c r="X1515">
        <f t="shared" si="382"/>
        <v>-31.962</v>
      </c>
      <c r="Y1515">
        <f t="shared" si="384"/>
        <v>-31.589461538461538</v>
      </c>
      <c r="Z1515">
        <f t="shared" si="385"/>
        <v>-31.828923076923079</v>
      </c>
      <c r="BB1515">
        <f t="shared" si="387"/>
        <v>1979.2083333332196</v>
      </c>
      <c r="BC1515">
        <v>197903</v>
      </c>
      <c r="BD1515">
        <v>-0.68</v>
      </c>
      <c r="BE1515">
        <f t="shared" si="386"/>
        <v>-0.22666666666666668</v>
      </c>
    </row>
    <row r="1516" spans="1:57">
      <c r="A1516">
        <f t="shared" si="388"/>
        <v>1982</v>
      </c>
      <c r="B1516" t="s">
        <v>0</v>
      </c>
      <c r="C1516">
        <f t="shared" si="383"/>
        <v>1982.0416666665521</v>
      </c>
      <c r="D1516">
        <f>'NOAA-AMO-Raw'!B$127</f>
        <v>-7.3999999999999996E-2</v>
      </c>
      <c r="K1516">
        <f t="shared" si="389"/>
        <v>0</v>
      </c>
      <c r="N1516">
        <f>[2]HadCRUT4!C1517</f>
        <v>1976.0416666665521</v>
      </c>
      <c r="O1516">
        <f>[2]HadCRUT4!D1517</f>
        <v>-0.23200000000000001</v>
      </c>
      <c r="V1516">
        <f t="shared" si="380"/>
        <v>-23.958333333447854</v>
      </c>
      <c r="W1516">
        <f t="shared" si="381"/>
        <v>-31.582000000000001</v>
      </c>
      <c r="X1516">
        <f t="shared" si="382"/>
        <v>-31.814</v>
      </c>
      <c r="Y1516">
        <f t="shared" si="384"/>
        <v>-31.597153846153844</v>
      </c>
      <c r="Z1516">
        <f t="shared" si="385"/>
        <v>-31.844307692307698</v>
      </c>
      <c r="BB1516">
        <f t="shared" si="387"/>
        <v>1979.2916666665528</v>
      </c>
      <c r="BC1516">
        <v>197904</v>
      </c>
      <c r="BD1516">
        <v>-0.12</v>
      </c>
      <c r="BE1516">
        <f t="shared" si="386"/>
        <v>-0.04</v>
      </c>
    </row>
    <row r="1517" spans="1:57">
      <c r="A1517">
        <f t="shared" si="388"/>
        <v>1982</v>
      </c>
      <c r="B1517" t="s">
        <v>1</v>
      </c>
      <c r="C1517">
        <f t="shared" si="383"/>
        <v>1982.1249999998854</v>
      </c>
      <c r="D1517">
        <f>'NOAA-AMO-Raw'!C$127</f>
        <v>-7.1999999999999995E-2</v>
      </c>
      <c r="K1517">
        <f t="shared" si="389"/>
        <v>0</v>
      </c>
      <c r="N1517">
        <f>[2]HadCRUT4!C1518</f>
        <v>1976.1249999998854</v>
      </c>
      <c r="O1517">
        <f>[2]HadCRUT4!D1518</f>
        <v>-0.32800000000000001</v>
      </c>
      <c r="V1517">
        <f t="shared" si="380"/>
        <v>-23.875000000114596</v>
      </c>
      <c r="W1517">
        <f t="shared" si="381"/>
        <v>-31.678000000000001</v>
      </c>
      <c r="X1517">
        <f t="shared" si="382"/>
        <v>-32.006</v>
      </c>
      <c r="Y1517">
        <f t="shared" si="384"/>
        <v>-31.604307692307692</v>
      </c>
      <c r="Z1517">
        <f t="shared" si="385"/>
        <v>-31.858615384615387</v>
      </c>
      <c r="BB1517">
        <f t="shared" si="387"/>
        <v>1979.3749999998861</v>
      </c>
      <c r="BC1517">
        <v>197905</v>
      </c>
      <c r="BD1517">
        <v>0.56999999999999995</v>
      </c>
      <c r="BE1517">
        <f t="shared" si="386"/>
        <v>0.18999999999999997</v>
      </c>
    </row>
    <row r="1518" spans="1:57">
      <c r="A1518">
        <f t="shared" si="388"/>
        <v>1982</v>
      </c>
      <c r="B1518" t="s">
        <v>2</v>
      </c>
      <c r="C1518">
        <f t="shared" si="383"/>
        <v>1982.2083333332187</v>
      </c>
      <c r="D1518">
        <f>'NOAA-AMO-Raw'!D$127</f>
        <v>-7.3999999999999996E-2</v>
      </c>
      <c r="K1518">
        <f t="shared" si="389"/>
        <v>0</v>
      </c>
      <c r="N1518">
        <f>[2]HadCRUT4!C1519</f>
        <v>1976.2083333332187</v>
      </c>
      <c r="O1518">
        <f>[2]HadCRUT4!D1519</f>
        <v>-0.441</v>
      </c>
      <c r="V1518">
        <f t="shared" si="380"/>
        <v>-23.791666666781339</v>
      </c>
      <c r="W1518">
        <f t="shared" si="381"/>
        <v>-31.791</v>
      </c>
      <c r="X1518">
        <f t="shared" si="382"/>
        <v>-32.231999999999999</v>
      </c>
      <c r="Y1518">
        <f t="shared" si="384"/>
        <v>-31.603076923076927</v>
      </c>
      <c r="Z1518">
        <f t="shared" si="385"/>
        <v>-31.856153846153852</v>
      </c>
      <c r="BB1518">
        <f t="shared" si="387"/>
        <v>1979.4583333332193</v>
      </c>
      <c r="BC1518">
        <v>197906</v>
      </c>
      <c r="BD1518">
        <v>0.22</v>
      </c>
      <c r="BE1518">
        <f t="shared" si="386"/>
        <v>7.3333333333333334E-2</v>
      </c>
    </row>
    <row r="1519" spans="1:57">
      <c r="A1519">
        <f t="shared" si="388"/>
        <v>1982</v>
      </c>
      <c r="B1519" t="s">
        <v>3</v>
      </c>
      <c r="C1519">
        <f t="shared" si="383"/>
        <v>1982.2916666665519</v>
      </c>
      <c r="D1519">
        <f>'NOAA-AMO-Raw'!E$127</f>
        <v>-0.17599999999999999</v>
      </c>
      <c r="K1519">
        <f t="shared" si="389"/>
        <v>0</v>
      </c>
      <c r="N1519">
        <f>[2]HadCRUT4!C1520</f>
        <v>1976.2916666665519</v>
      </c>
      <c r="O1519">
        <f>[2]HadCRUT4!D1520</f>
        <v>-0.192</v>
      </c>
      <c r="V1519">
        <f t="shared" si="380"/>
        <v>-23.708333333448081</v>
      </c>
      <c r="W1519">
        <f t="shared" si="381"/>
        <v>-31.542000000000002</v>
      </c>
      <c r="X1519">
        <f t="shared" si="382"/>
        <v>-31.734000000000002</v>
      </c>
      <c r="Y1519">
        <f t="shared" si="384"/>
        <v>-31.617692307692309</v>
      </c>
      <c r="Z1519">
        <f t="shared" si="385"/>
        <v>-31.885384615384623</v>
      </c>
      <c r="BB1519">
        <f t="shared" si="387"/>
        <v>1979.5416666665526</v>
      </c>
      <c r="BC1519">
        <v>197907</v>
      </c>
      <c r="BD1519">
        <v>0.3</v>
      </c>
      <c r="BE1519">
        <f t="shared" si="386"/>
        <v>9.9999999999999992E-2</v>
      </c>
    </row>
    <row r="1520" spans="1:57">
      <c r="A1520">
        <f t="shared" si="388"/>
        <v>1982</v>
      </c>
      <c r="B1520" t="s">
        <v>4</v>
      </c>
      <c r="C1520">
        <f t="shared" si="383"/>
        <v>1982.3749999998852</v>
      </c>
      <c r="D1520">
        <f>'NOAA-AMO-Raw'!F$127</f>
        <v>-0.185</v>
      </c>
      <c r="K1520">
        <f t="shared" si="389"/>
        <v>0</v>
      </c>
      <c r="N1520">
        <f>[2]HadCRUT4!C1521</f>
        <v>1976.3749999998852</v>
      </c>
      <c r="O1520">
        <f>[2]HadCRUT4!D1521</f>
        <v>-0.316</v>
      </c>
      <c r="V1520">
        <f t="shared" si="380"/>
        <v>-23.625000000114824</v>
      </c>
      <c r="W1520">
        <f t="shared" si="381"/>
        <v>-31.666</v>
      </c>
      <c r="X1520">
        <f t="shared" si="382"/>
        <v>-31.982000000000003</v>
      </c>
      <c r="Y1520">
        <f t="shared" si="384"/>
        <v>-31.613307692307689</v>
      </c>
      <c r="Z1520">
        <f t="shared" si="385"/>
        <v>-31.876615384615384</v>
      </c>
      <c r="BB1520">
        <f t="shared" si="387"/>
        <v>1979.6249999998859</v>
      </c>
      <c r="BC1520">
        <v>197908</v>
      </c>
      <c r="BD1520">
        <v>0.05</v>
      </c>
      <c r="BE1520">
        <f t="shared" si="386"/>
        <v>1.6666666666666666E-2</v>
      </c>
    </row>
    <row r="1521" spans="1:57">
      <c r="A1521">
        <f t="shared" si="388"/>
        <v>1982</v>
      </c>
      <c r="B1521" t="s">
        <v>5</v>
      </c>
      <c r="C1521">
        <f t="shared" si="383"/>
        <v>1982.4583333332184</v>
      </c>
      <c r="D1521">
        <f>'NOAA-AMO-Raw'!G$127</f>
        <v>-0.17699999999999999</v>
      </c>
      <c r="K1521">
        <f t="shared" si="389"/>
        <v>0</v>
      </c>
      <c r="N1521">
        <f>[2]HadCRUT4!C1522</f>
        <v>1976.4583333332184</v>
      </c>
      <c r="O1521">
        <f>[2]HadCRUT4!D1522</f>
        <v>-0.249</v>
      </c>
      <c r="V1521">
        <f t="shared" si="380"/>
        <v>-23.541666666781566</v>
      </c>
      <c r="W1521">
        <f t="shared" si="381"/>
        <v>-31.599</v>
      </c>
      <c r="X1521">
        <f t="shared" si="382"/>
        <v>-31.848000000000003</v>
      </c>
      <c r="Y1521">
        <f t="shared" si="384"/>
        <v>-31.5956923076923</v>
      </c>
      <c r="Z1521">
        <f t="shared" si="385"/>
        <v>-31.841384615384619</v>
      </c>
      <c r="BB1521">
        <f t="shared" si="387"/>
        <v>1979.7083333332191</v>
      </c>
      <c r="BC1521">
        <v>197909</v>
      </c>
      <c r="BD1521">
        <v>0.88</v>
      </c>
      <c r="BE1521">
        <f t="shared" si="386"/>
        <v>0.29333333333333333</v>
      </c>
    </row>
    <row r="1522" spans="1:57">
      <c r="A1522">
        <f t="shared" si="388"/>
        <v>1982</v>
      </c>
      <c r="B1522" t="s">
        <v>6</v>
      </c>
      <c r="C1522">
        <f t="shared" si="383"/>
        <v>1982.5416666665517</v>
      </c>
      <c r="D1522">
        <f>'NOAA-AMO-Raw'!H$127</f>
        <v>-0.222</v>
      </c>
      <c r="K1522">
        <f t="shared" si="389"/>
        <v>0</v>
      </c>
      <c r="N1522">
        <f>[2]HadCRUT4!C1523</f>
        <v>1976.5416666665517</v>
      </c>
      <c r="O1522">
        <f>[2]HadCRUT4!D1523</f>
        <v>-0.185</v>
      </c>
      <c r="V1522">
        <f t="shared" si="380"/>
        <v>-23.458333333448309</v>
      </c>
      <c r="W1522">
        <f t="shared" si="381"/>
        <v>-31.535</v>
      </c>
      <c r="X1522">
        <f t="shared" si="382"/>
        <v>-31.720000000000002</v>
      </c>
      <c r="Y1522">
        <f t="shared" si="384"/>
        <v>-31.577999999999996</v>
      </c>
      <c r="Z1522">
        <f t="shared" si="385"/>
        <v>-31.806000000000004</v>
      </c>
      <c r="BB1522">
        <f t="shared" si="387"/>
        <v>1979.7916666665524</v>
      </c>
      <c r="BC1522">
        <v>197910</v>
      </c>
      <c r="BD1522">
        <v>1.1000000000000001</v>
      </c>
      <c r="BE1522">
        <f t="shared" si="386"/>
        <v>0.3666666666666667</v>
      </c>
    </row>
    <row r="1523" spans="1:57">
      <c r="A1523">
        <f t="shared" si="388"/>
        <v>1982</v>
      </c>
      <c r="B1523" t="s">
        <v>7</v>
      </c>
      <c r="C1523">
        <f t="shared" si="383"/>
        <v>1982.6249999998849</v>
      </c>
      <c r="D1523">
        <f>'NOAA-AMO-Raw'!I$127</f>
        <v>-0.30199999999999999</v>
      </c>
      <c r="K1523">
        <f t="shared" si="389"/>
        <v>0</v>
      </c>
      <c r="N1523">
        <f>[2]HadCRUT4!C1524</f>
        <v>1976.6249999998849</v>
      </c>
      <c r="O1523">
        <f>[2]HadCRUT4!D1524</f>
        <v>-0.20300000000000001</v>
      </c>
      <c r="V1523">
        <f t="shared" si="380"/>
        <v>-23.375000000115051</v>
      </c>
      <c r="W1523">
        <f t="shared" si="381"/>
        <v>-31.553000000000001</v>
      </c>
      <c r="X1523">
        <f t="shared" si="382"/>
        <v>-31.756</v>
      </c>
      <c r="Y1523">
        <f t="shared" si="384"/>
        <v>-31.554307692307688</v>
      </c>
      <c r="Z1523">
        <f t="shared" si="385"/>
        <v>-31.758615384615386</v>
      </c>
      <c r="BB1523">
        <f t="shared" si="387"/>
        <v>1979.8749999998856</v>
      </c>
      <c r="BC1523">
        <v>197911</v>
      </c>
      <c r="BD1523">
        <v>0.57999999999999996</v>
      </c>
      <c r="BE1523">
        <f t="shared" si="386"/>
        <v>0.19333333333333333</v>
      </c>
    </row>
    <row r="1524" spans="1:57">
      <c r="A1524">
        <f t="shared" si="388"/>
        <v>1982</v>
      </c>
      <c r="B1524" t="s">
        <v>8</v>
      </c>
      <c r="C1524">
        <f t="shared" si="383"/>
        <v>1982.7083333332182</v>
      </c>
      <c r="D1524">
        <f>'NOAA-AMO-Raw'!J$127</f>
        <v>-0.30099999999999999</v>
      </c>
      <c r="K1524">
        <f t="shared" si="389"/>
        <v>0</v>
      </c>
      <c r="N1524">
        <f>[2]HadCRUT4!C1525</f>
        <v>1976.7083333332182</v>
      </c>
      <c r="O1524">
        <f>[2]HadCRUT4!D1525</f>
        <v>-0.16300000000000001</v>
      </c>
      <c r="V1524">
        <f t="shared" si="380"/>
        <v>-23.291666666781794</v>
      </c>
      <c r="W1524">
        <f t="shared" si="381"/>
        <v>-31.513000000000002</v>
      </c>
      <c r="X1524">
        <f t="shared" si="382"/>
        <v>-31.676000000000002</v>
      </c>
      <c r="Y1524">
        <f t="shared" si="384"/>
        <v>-31.52130769230769</v>
      </c>
      <c r="Z1524">
        <f t="shared" si="385"/>
        <v>-31.692615384615387</v>
      </c>
      <c r="BB1524">
        <f t="shared" si="387"/>
        <v>1979.9583333332189</v>
      </c>
      <c r="BC1524">
        <v>197912</v>
      </c>
      <c r="BD1524">
        <v>0.06</v>
      </c>
      <c r="BE1524">
        <f t="shared" si="386"/>
        <v>0.02</v>
      </c>
    </row>
    <row r="1525" spans="1:57">
      <c r="A1525">
        <f t="shared" si="388"/>
        <v>1982</v>
      </c>
      <c r="B1525" t="s">
        <v>9</v>
      </c>
      <c r="C1525">
        <f t="shared" si="383"/>
        <v>1982.7916666665515</v>
      </c>
      <c r="D1525">
        <f>'NOAA-AMO-Raw'!K$127</f>
        <v>-0.36399999999999999</v>
      </c>
      <c r="K1525">
        <f t="shared" si="389"/>
        <v>0</v>
      </c>
      <c r="N1525">
        <f>[2]HadCRUT4!C1526</f>
        <v>1976.7916666665515</v>
      </c>
      <c r="O1525">
        <f>[2]HadCRUT4!D1526</f>
        <v>-0.316</v>
      </c>
      <c r="V1525">
        <f t="shared" si="380"/>
        <v>-23.208333333448536</v>
      </c>
      <c r="W1525">
        <f t="shared" si="381"/>
        <v>-31.666</v>
      </c>
      <c r="X1525">
        <f t="shared" si="382"/>
        <v>-31.982000000000003</v>
      </c>
      <c r="Y1525">
        <f t="shared" si="384"/>
        <v>-31.480076923076922</v>
      </c>
      <c r="Z1525">
        <f t="shared" si="385"/>
        <v>-31.610153846153853</v>
      </c>
      <c r="BB1525">
        <f t="shared" si="387"/>
        <v>1980.0416666665521</v>
      </c>
      <c r="BC1525">
        <v>198001</v>
      </c>
      <c r="BD1525">
        <v>0.06</v>
      </c>
      <c r="BE1525">
        <f t="shared" si="386"/>
        <v>0.02</v>
      </c>
    </row>
    <row r="1526" spans="1:57">
      <c r="A1526">
        <f t="shared" si="388"/>
        <v>1982</v>
      </c>
      <c r="B1526" t="s">
        <v>10</v>
      </c>
      <c r="C1526">
        <f t="shared" si="383"/>
        <v>1982.8749999998847</v>
      </c>
      <c r="D1526">
        <f>'NOAA-AMO-Raw'!L$127</f>
        <v>-0.41</v>
      </c>
      <c r="K1526">
        <f t="shared" si="389"/>
        <v>0</v>
      </c>
      <c r="N1526">
        <f>[2]HadCRUT4!C1527</f>
        <v>1976.8749999998847</v>
      </c>
      <c r="O1526">
        <f>[2]HadCRUT4!D1527</f>
        <v>-0.17699999999999999</v>
      </c>
      <c r="V1526">
        <f t="shared" si="380"/>
        <v>-23.125000000115278</v>
      </c>
      <c r="W1526">
        <f t="shared" si="381"/>
        <v>-31.527000000000001</v>
      </c>
      <c r="X1526">
        <f t="shared" si="382"/>
        <v>-31.704000000000001</v>
      </c>
      <c r="Y1526">
        <f t="shared" si="384"/>
        <v>-31.459846153846154</v>
      </c>
      <c r="Z1526">
        <f t="shared" si="385"/>
        <v>-31.569692307692314</v>
      </c>
      <c r="BB1526">
        <f t="shared" si="387"/>
        <v>1980.1249999998854</v>
      </c>
      <c r="BC1526">
        <v>198002</v>
      </c>
      <c r="BD1526">
        <v>0.57999999999999996</v>
      </c>
      <c r="BE1526">
        <f t="shared" si="386"/>
        <v>0.19333333333333333</v>
      </c>
    </row>
    <row r="1527" spans="1:57">
      <c r="A1527">
        <f t="shared" si="388"/>
        <v>1982</v>
      </c>
      <c r="B1527" t="s">
        <v>11</v>
      </c>
      <c r="C1527">
        <f t="shared" si="383"/>
        <v>1982.958333333218</v>
      </c>
      <c r="D1527">
        <f>'NOAA-AMO-Raw'!M$127</f>
        <v>-0.373</v>
      </c>
      <c r="K1527">
        <f t="shared" si="389"/>
        <v>0</v>
      </c>
      <c r="N1527">
        <f>[2]HadCRUT4!C1528</f>
        <v>1976.958333333218</v>
      </c>
      <c r="O1527">
        <f>[2]HadCRUT4!D1528</f>
        <v>-8.5999999999999993E-2</v>
      </c>
      <c r="V1527">
        <f t="shared" si="380"/>
        <v>-23.041666666782021</v>
      </c>
      <c r="W1527">
        <f t="shared" si="381"/>
        <v>-31.436</v>
      </c>
      <c r="X1527">
        <f t="shared" si="382"/>
        <v>-31.522000000000002</v>
      </c>
      <c r="Y1527">
        <f t="shared" si="384"/>
        <v>-31.427076923076928</v>
      </c>
      <c r="Z1527">
        <f t="shared" si="385"/>
        <v>-31.504153846153852</v>
      </c>
      <c r="BB1527">
        <f t="shared" si="387"/>
        <v>1980.2083333332187</v>
      </c>
      <c r="BC1527">
        <v>198003</v>
      </c>
      <c r="BD1527">
        <v>0.62</v>
      </c>
      <c r="BE1527">
        <f t="shared" si="386"/>
        <v>0.20666666666666667</v>
      </c>
    </row>
    <row r="1528" spans="1:57">
      <c r="A1528">
        <f t="shared" si="388"/>
        <v>1983</v>
      </c>
      <c r="B1528" t="s">
        <v>0</v>
      </c>
      <c r="C1528">
        <f t="shared" si="383"/>
        <v>1983.0416666665512</v>
      </c>
      <c r="D1528">
        <f>'NOAA-AMO-Raw'!B$128</f>
        <v>-0.29099999999999998</v>
      </c>
      <c r="K1528">
        <f t="shared" si="389"/>
        <v>0</v>
      </c>
      <c r="N1528">
        <f>[2]HadCRUT4!C1529</f>
        <v>1977.0416666665512</v>
      </c>
      <c r="O1528">
        <f>[2]HadCRUT4!D1529</f>
        <v>-7.5999999999999998E-2</v>
      </c>
      <c r="V1528">
        <f t="shared" si="380"/>
        <v>-22.958333333448763</v>
      </c>
      <c r="W1528">
        <f t="shared" si="381"/>
        <v>-31.426000000000002</v>
      </c>
      <c r="X1528">
        <f t="shared" si="382"/>
        <v>-31.502000000000002</v>
      </c>
      <c r="Y1528">
        <f t="shared" si="384"/>
        <v>-31.403153846153849</v>
      </c>
      <c r="Z1528">
        <f t="shared" si="385"/>
        <v>-31.456307692307696</v>
      </c>
      <c r="BB1528">
        <f t="shared" si="387"/>
        <v>1980.2916666665519</v>
      </c>
      <c r="BC1528">
        <v>198004</v>
      </c>
      <c r="BD1528">
        <v>0.78</v>
      </c>
      <c r="BE1528">
        <f t="shared" si="386"/>
        <v>0.26</v>
      </c>
    </row>
    <row r="1529" spans="1:57">
      <c r="A1529">
        <f t="shared" si="388"/>
        <v>1983</v>
      </c>
      <c r="B1529" t="s">
        <v>1</v>
      </c>
      <c r="C1529">
        <f t="shared" si="383"/>
        <v>1983.1249999998845</v>
      </c>
      <c r="D1529">
        <f>'NOAA-AMO-Raw'!C$128</f>
        <v>-9.7000000000000003E-2</v>
      </c>
      <c r="K1529">
        <f t="shared" si="389"/>
        <v>0</v>
      </c>
      <c r="N1529">
        <f>[2]HadCRUT4!C1530</f>
        <v>1977.1249999998845</v>
      </c>
      <c r="O1529">
        <f>[2]HadCRUT4!D1530</f>
        <v>7.5999999999999998E-2</v>
      </c>
      <c r="V1529">
        <f t="shared" si="380"/>
        <v>-22.875000000115506</v>
      </c>
      <c r="W1529">
        <f t="shared" si="381"/>
        <v>-31.274000000000001</v>
      </c>
      <c r="X1529">
        <f t="shared" si="382"/>
        <v>-31.198</v>
      </c>
      <c r="Y1529">
        <f t="shared" si="384"/>
        <v>-31.38915384615385</v>
      </c>
      <c r="Z1529">
        <f t="shared" si="385"/>
        <v>-31.428307692307694</v>
      </c>
      <c r="BB1529">
        <f t="shared" si="387"/>
        <v>1980.3749999998852</v>
      </c>
      <c r="BC1529">
        <v>198005</v>
      </c>
      <c r="BD1529">
        <v>0.64</v>
      </c>
      <c r="BE1529">
        <f t="shared" si="386"/>
        <v>0.21333333333333335</v>
      </c>
    </row>
    <row r="1530" spans="1:57">
      <c r="A1530">
        <f t="shared" si="388"/>
        <v>1983</v>
      </c>
      <c r="B1530" t="s">
        <v>2</v>
      </c>
      <c r="C1530">
        <f t="shared" si="383"/>
        <v>1983.2083333332178</v>
      </c>
      <c r="D1530">
        <f>'NOAA-AMO-Raw'!D$128</f>
        <v>8.7999999999999995E-2</v>
      </c>
      <c r="K1530">
        <f t="shared" si="389"/>
        <v>0</v>
      </c>
      <c r="N1530">
        <f>[2]HadCRUT4!C1531</f>
        <v>1977.2083333332178</v>
      </c>
      <c r="O1530">
        <f>[2]HadCRUT4!D1531</f>
        <v>0.10100000000000001</v>
      </c>
      <c r="V1530">
        <f t="shared" si="380"/>
        <v>-22.791666666782248</v>
      </c>
      <c r="W1530">
        <f t="shared" si="381"/>
        <v>-31.249000000000002</v>
      </c>
      <c r="X1530">
        <f t="shared" si="382"/>
        <v>-31.148</v>
      </c>
      <c r="Y1530">
        <f t="shared" si="384"/>
        <v>-31.371000000000002</v>
      </c>
      <c r="Z1530">
        <f t="shared" si="385"/>
        <v>-31.391999999999999</v>
      </c>
      <c r="BB1530">
        <f t="shared" si="387"/>
        <v>1980.4583333332184</v>
      </c>
      <c r="BC1530">
        <v>198006</v>
      </c>
      <c r="BD1530">
        <v>-0.72</v>
      </c>
      <c r="BE1530">
        <f t="shared" si="386"/>
        <v>-0.24</v>
      </c>
    </row>
    <row r="1531" spans="1:57">
      <c r="A1531">
        <f t="shared" si="388"/>
        <v>1983</v>
      </c>
      <c r="B1531" t="s">
        <v>3</v>
      </c>
      <c r="C1531">
        <f t="shared" si="383"/>
        <v>1983.291666666551</v>
      </c>
      <c r="D1531">
        <f>'NOAA-AMO-Raw'!E$128</f>
        <v>6.6000000000000003E-2</v>
      </c>
      <c r="K1531">
        <f t="shared" si="389"/>
        <v>0</v>
      </c>
      <c r="N1531">
        <f>[2]HadCRUT4!C1532</f>
        <v>1977.291666666551</v>
      </c>
      <c r="O1531">
        <f>[2]HadCRUT4!D1532</f>
        <v>9.5000000000000001E-2</v>
      </c>
      <c r="V1531">
        <f t="shared" si="380"/>
        <v>-22.708333333448991</v>
      </c>
      <c r="W1531">
        <f t="shared" si="381"/>
        <v>-31.255000000000003</v>
      </c>
      <c r="X1531">
        <f t="shared" si="382"/>
        <v>-31.16</v>
      </c>
      <c r="Y1531">
        <f t="shared" si="384"/>
        <v>-31.358923076923077</v>
      </c>
      <c r="Z1531">
        <f t="shared" si="385"/>
        <v>-31.367846153846155</v>
      </c>
      <c r="BB1531">
        <f t="shared" si="387"/>
        <v>1980.5416666665517</v>
      </c>
      <c r="BC1531">
        <v>198007</v>
      </c>
      <c r="BD1531">
        <v>-0.21</v>
      </c>
      <c r="BE1531">
        <f t="shared" si="386"/>
        <v>-6.9999999999999993E-2</v>
      </c>
    </row>
    <row r="1532" spans="1:57">
      <c r="A1532">
        <f t="shared" si="388"/>
        <v>1983</v>
      </c>
      <c r="B1532" t="s">
        <v>4</v>
      </c>
      <c r="C1532">
        <f t="shared" si="383"/>
        <v>1983.3749999998843</v>
      </c>
      <c r="D1532">
        <f>'NOAA-AMO-Raw'!F$128</f>
        <v>-4.1000000000000002E-2</v>
      </c>
      <c r="K1532">
        <f t="shared" si="389"/>
        <v>0</v>
      </c>
      <c r="N1532">
        <f>[2]HadCRUT4!C1533</f>
        <v>1977.3749999998843</v>
      </c>
      <c r="O1532">
        <f>[2]HadCRUT4!D1533</f>
        <v>7.0999999999999994E-2</v>
      </c>
      <c r="V1532">
        <f t="shared" si="380"/>
        <v>-22.625000000115733</v>
      </c>
      <c r="W1532">
        <f t="shared" si="381"/>
        <v>-31.279</v>
      </c>
      <c r="X1532">
        <f t="shared" si="382"/>
        <v>-31.208000000000002</v>
      </c>
      <c r="Y1532">
        <f t="shared" si="384"/>
        <v>-31.323846153846151</v>
      </c>
      <c r="Z1532">
        <f t="shared" si="385"/>
        <v>-31.297692307692309</v>
      </c>
      <c r="BB1532">
        <f t="shared" si="387"/>
        <v>1980.6249999998849</v>
      </c>
      <c r="BC1532">
        <v>198008</v>
      </c>
      <c r="BD1532">
        <v>0.08</v>
      </c>
      <c r="BE1532">
        <f t="shared" si="386"/>
        <v>2.6666666666666668E-2</v>
      </c>
    </row>
    <row r="1533" spans="1:57">
      <c r="A1533">
        <f t="shared" si="388"/>
        <v>1983</v>
      </c>
      <c r="B1533" t="s">
        <v>5</v>
      </c>
      <c r="C1533">
        <f t="shared" si="383"/>
        <v>1983.4583333332175</v>
      </c>
      <c r="D1533">
        <f>'NOAA-AMO-Raw'!G$128</f>
        <v>-4.7E-2</v>
      </c>
      <c r="K1533">
        <f t="shared" si="389"/>
        <v>0</v>
      </c>
      <c r="N1533">
        <f>[2]HadCRUT4!C1534</f>
        <v>1977.4583333332175</v>
      </c>
      <c r="O1533">
        <f>[2]HadCRUT4!D1534</f>
        <v>0.11</v>
      </c>
      <c r="V1533">
        <f t="shared" si="380"/>
        <v>-22.541666666782476</v>
      </c>
      <c r="W1533">
        <f t="shared" si="381"/>
        <v>-31.240000000000002</v>
      </c>
      <c r="X1533">
        <f t="shared" si="382"/>
        <v>-31.130000000000003</v>
      </c>
      <c r="Y1533">
        <f t="shared" si="384"/>
        <v>-31.314384615384615</v>
      </c>
      <c r="Z1533">
        <f t="shared" si="385"/>
        <v>-31.278769230769232</v>
      </c>
      <c r="BB1533">
        <f t="shared" si="387"/>
        <v>1980.7083333332182</v>
      </c>
      <c r="BC1533">
        <v>198009</v>
      </c>
      <c r="BD1533">
        <v>-0.13</v>
      </c>
      <c r="BE1533">
        <f t="shared" si="386"/>
        <v>-4.3333333333333335E-2</v>
      </c>
    </row>
    <row r="1534" spans="1:57">
      <c r="A1534">
        <f t="shared" si="388"/>
        <v>1983</v>
      </c>
      <c r="B1534" t="s">
        <v>6</v>
      </c>
      <c r="C1534">
        <f t="shared" si="383"/>
        <v>1983.5416666665508</v>
      </c>
      <c r="D1534">
        <f>'NOAA-AMO-Raw'!H$128</f>
        <v>-8.0000000000000002E-3</v>
      </c>
      <c r="K1534">
        <f t="shared" si="389"/>
        <v>0</v>
      </c>
      <c r="N1534">
        <f>[2]HadCRUT4!C1535</f>
        <v>1977.5416666665508</v>
      </c>
      <c r="O1534">
        <f>[2]HadCRUT4!D1535</f>
        <v>6.2E-2</v>
      </c>
      <c r="V1534">
        <f t="shared" si="380"/>
        <v>-22.458333333449218</v>
      </c>
      <c r="W1534">
        <f t="shared" si="381"/>
        <v>-31.288</v>
      </c>
      <c r="X1534">
        <f t="shared" si="382"/>
        <v>-31.226000000000003</v>
      </c>
      <c r="Y1534">
        <f t="shared" si="384"/>
        <v>-31.306692307692309</v>
      </c>
      <c r="Z1534">
        <f t="shared" si="385"/>
        <v>-31.263384615384616</v>
      </c>
      <c r="BB1534">
        <f t="shared" si="387"/>
        <v>1980.7916666665515</v>
      </c>
      <c r="BC1534">
        <v>198010</v>
      </c>
      <c r="BD1534">
        <v>0.99</v>
      </c>
      <c r="BE1534">
        <f t="shared" si="386"/>
        <v>0.33</v>
      </c>
    </row>
    <row r="1535" spans="1:57">
      <c r="A1535">
        <f t="shared" si="388"/>
        <v>1983</v>
      </c>
      <c r="B1535" t="s">
        <v>7</v>
      </c>
      <c r="C1535">
        <f t="shared" si="383"/>
        <v>1983.624999999884</v>
      </c>
      <c r="D1535">
        <f>'NOAA-AMO-Raw'!I$128</f>
        <v>-0.151</v>
      </c>
      <c r="K1535">
        <f t="shared" si="389"/>
        <v>0</v>
      </c>
      <c r="N1535">
        <f>[2]HadCRUT4!C1536</f>
        <v>1977.624999999884</v>
      </c>
      <c r="O1535">
        <f>[2]HadCRUT4!D1536</f>
        <v>-3.0000000000000001E-3</v>
      </c>
      <c r="V1535">
        <f t="shared" si="380"/>
        <v>-22.375000000115961</v>
      </c>
      <c r="W1535">
        <f t="shared" si="381"/>
        <v>-31.353000000000002</v>
      </c>
      <c r="X1535">
        <f t="shared" si="382"/>
        <v>-31.356000000000002</v>
      </c>
      <c r="Y1535">
        <f t="shared" si="384"/>
        <v>-31.30376923076923</v>
      </c>
      <c r="Z1535">
        <f t="shared" si="385"/>
        <v>-31.257538461538463</v>
      </c>
      <c r="BB1535">
        <f t="shared" si="387"/>
        <v>1980.8749999998847</v>
      </c>
      <c r="BC1535">
        <v>198011</v>
      </c>
      <c r="BD1535">
        <v>0.71</v>
      </c>
      <c r="BE1535">
        <f t="shared" si="386"/>
        <v>0.23666666666666666</v>
      </c>
    </row>
    <row r="1536" spans="1:57">
      <c r="A1536">
        <f t="shared" si="388"/>
        <v>1983</v>
      </c>
      <c r="B1536" t="s">
        <v>8</v>
      </c>
      <c r="C1536">
        <f t="shared" si="383"/>
        <v>1983.7083333332173</v>
      </c>
      <c r="D1536">
        <f>'NOAA-AMO-Raw'!J$128</f>
        <v>-0.20899999999999999</v>
      </c>
      <c r="K1536">
        <f t="shared" si="389"/>
        <v>0</v>
      </c>
      <c r="N1536">
        <f>[2]HadCRUT4!C1537</f>
        <v>1977.7083333332173</v>
      </c>
      <c r="O1536">
        <f>[2]HadCRUT4!D1537</f>
        <v>3.3000000000000002E-2</v>
      </c>
      <c r="V1536">
        <f t="shared" si="380"/>
        <v>-22.291666666782703</v>
      </c>
      <c r="W1536">
        <f t="shared" si="381"/>
        <v>-31.317</v>
      </c>
      <c r="X1536">
        <f t="shared" si="382"/>
        <v>-31.284000000000002</v>
      </c>
      <c r="Y1536">
        <f t="shared" si="384"/>
        <v>-31.30753846153846</v>
      </c>
      <c r="Z1536">
        <f t="shared" si="385"/>
        <v>-31.265076923076926</v>
      </c>
      <c r="BB1536">
        <f t="shared" si="387"/>
        <v>1980.958333333218</v>
      </c>
      <c r="BC1536">
        <v>198012</v>
      </c>
      <c r="BD1536">
        <v>0.3</v>
      </c>
      <c r="BE1536">
        <f t="shared" si="386"/>
        <v>9.9999999999999992E-2</v>
      </c>
    </row>
    <row r="1537" spans="1:57">
      <c r="A1537">
        <f t="shared" si="388"/>
        <v>1983</v>
      </c>
      <c r="B1537" t="s">
        <v>9</v>
      </c>
      <c r="C1537">
        <f t="shared" si="383"/>
        <v>1983.7916666665506</v>
      </c>
      <c r="D1537">
        <f>'NOAA-AMO-Raw'!K$128</f>
        <v>-0.189</v>
      </c>
      <c r="K1537">
        <f t="shared" si="389"/>
        <v>0</v>
      </c>
      <c r="N1537">
        <f>[2]HadCRUT4!C1538</f>
        <v>1977.7916666665506</v>
      </c>
      <c r="O1537">
        <f>[2]HadCRUT4!D1538</f>
        <v>-6.0000000000000001E-3</v>
      </c>
      <c r="V1537">
        <f t="shared" si="380"/>
        <v>-22.208333333449445</v>
      </c>
      <c r="W1537">
        <f t="shared" si="381"/>
        <v>-31.356000000000002</v>
      </c>
      <c r="X1537">
        <f t="shared" si="382"/>
        <v>-31.362000000000002</v>
      </c>
      <c r="Y1537">
        <f t="shared" si="384"/>
        <v>-31.320153846153843</v>
      </c>
      <c r="Z1537">
        <f t="shared" si="385"/>
        <v>-31.290307692307692</v>
      </c>
      <c r="BB1537">
        <f t="shared" si="387"/>
        <v>1981.0416666665512</v>
      </c>
      <c r="BC1537">
        <v>198101</v>
      </c>
      <c r="BD1537">
        <v>1.18</v>
      </c>
      <c r="BE1537">
        <f t="shared" si="386"/>
        <v>0.39333333333333331</v>
      </c>
    </row>
    <row r="1538" spans="1:57">
      <c r="A1538">
        <f t="shared" si="388"/>
        <v>1983</v>
      </c>
      <c r="B1538" t="s">
        <v>10</v>
      </c>
      <c r="C1538">
        <f t="shared" si="383"/>
        <v>1983.8749999998838</v>
      </c>
      <c r="D1538">
        <f>'NOAA-AMO-Raw'!L$128</f>
        <v>-0.151</v>
      </c>
      <c r="K1538">
        <f t="shared" si="389"/>
        <v>0</v>
      </c>
      <c r="N1538">
        <f>[2]HadCRUT4!C1539</f>
        <v>1977.8749999998838</v>
      </c>
      <c r="O1538">
        <f>[2]HadCRUT4!D1539</f>
        <v>0.14000000000000001</v>
      </c>
      <c r="V1538">
        <f t="shared" si="380"/>
        <v>-22.125000000116188</v>
      </c>
      <c r="W1538">
        <f t="shared" si="381"/>
        <v>-31.21</v>
      </c>
      <c r="X1538">
        <f t="shared" si="382"/>
        <v>-31.07</v>
      </c>
      <c r="Y1538">
        <f t="shared" si="384"/>
        <v>-31.334076923076921</v>
      </c>
      <c r="Z1538">
        <f t="shared" si="385"/>
        <v>-31.318153846153844</v>
      </c>
      <c r="BB1538">
        <f t="shared" si="387"/>
        <v>1981.1249999998845</v>
      </c>
      <c r="BC1538">
        <v>198102</v>
      </c>
      <c r="BD1538">
        <v>1.24</v>
      </c>
      <c r="BE1538">
        <f t="shared" si="386"/>
        <v>0.41333333333333333</v>
      </c>
    </row>
    <row r="1539" spans="1:57">
      <c r="A1539">
        <f t="shared" si="388"/>
        <v>1983</v>
      </c>
      <c r="B1539" t="s">
        <v>11</v>
      </c>
      <c r="C1539">
        <f t="shared" si="383"/>
        <v>1983.9583333332171</v>
      </c>
      <c r="D1539">
        <f>'NOAA-AMO-Raw'!M$128</f>
        <v>4.0000000000000001E-3</v>
      </c>
      <c r="K1539">
        <f t="shared" si="389"/>
        <v>0</v>
      </c>
      <c r="N1539">
        <f>[2]HadCRUT4!C1540</f>
        <v>1977.9583333332171</v>
      </c>
      <c r="O1539">
        <f>[2]HadCRUT4!D1540</f>
        <v>-5.3999999999999999E-2</v>
      </c>
      <c r="V1539">
        <f t="shared" si="380"/>
        <v>-22.04166666678293</v>
      </c>
      <c r="W1539">
        <f t="shared" si="381"/>
        <v>-31.404</v>
      </c>
      <c r="X1539">
        <f t="shared" si="382"/>
        <v>-31.458000000000002</v>
      </c>
      <c r="Y1539">
        <f t="shared" si="384"/>
        <v>-31.349999999999998</v>
      </c>
      <c r="Z1539">
        <f t="shared" si="385"/>
        <v>-31.35</v>
      </c>
      <c r="BB1539">
        <f t="shared" si="387"/>
        <v>1981.2083333332178</v>
      </c>
      <c r="BC1539">
        <v>198103</v>
      </c>
      <c r="BD1539">
        <v>1.22</v>
      </c>
      <c r="BE1539">
        <f t="shared" si="386"/>
        <v>0.40666666666666668</v>
      </c>
    </row>
    <row r="1540" spans="1:57">
      <c r="A1540">
        <f t="shared" si="388"/>
        <v>1984</v>
      </c>
      <c r="B1540" t="s">
        <v>0</v>
      </c>
      <c r="C1540">
        <f t="shared" si="383"/>
        <v>1984.0416666665503</v>
      </c>
      <c r="D1540">
        <f>'NOAA-AMO-Raw'!B$129</f>
        <v>-0.1</v>
      </c>
      <c r="K1540">
        <f t="shared" si="389"/>
        <v>0</v>
      </c>
      <c r="N1540">
        <f>[2]HadCRUT4!C1541</f>
        <v>1978.0416666665503</v>
      </c>
      <c r="O1540">
        <f>[2]HadCRUT4!D1541</f>
        <v>1.4E-2</v>
      </c>
      <c r="V1540">
        <f t="shared" ref="V1540:V1603" si="390">N1540-2000</f>
        <v>-21.958333333449673</v>
      </c>
      <c r="W1540">
        <f t="shared" ref="W1540:W1603" si="391">O1540-31.35</f>
        <v>-31.336000000000002</v>
      </c>
      <c r="X1540">
        <f t="shared" ref="X1540:X1603" si="392">O1540*2-31.35</f>
        <v>-31.322000000000003</v>
      </c>
      <c r="Y1540">
        <f t="shared" si="384"/>
        <v>-31.363538461538461</v>
      </c>
      <c r="Z1540">
        <f t="shared" si="385"/>
        <v>-31.377076923076928</v>
      </c>
      <c r="BB1540">
        <f t="shared" si="387"/>
        <v>1981.291666666551</v>
      </c>
      <c r="BC1540">
        <v>198104</v>
      </c>
      <c r="BD1540">
        <v>1.07</v>
      </c>
      <c r="BE1540">
        <f t="shared" si="386"/>
        <v>0.35666666666666669</v>
      </c>
    </row>
    <row r="1541" spans="1:57">
      <c r="A1541">
        <f t="shared" si="388"/>
        <v>1984</v>
      </c>
      <c r="B1541" t="s">
        <v>1</v>
      </c>
      <c r="C1541">
        <f t="shared" ref="C1541:C1604" si="393">C1540+1/12</f>
        <v>1984.1249999998836</v>
      </c>
      <c r="D1541">
        <f>'NOAA-AMO-Raw'!C$129</f>
        <v>-8.1000000000000003E-2</v>
      </c>
      <c r="K1541">
        <f t="shared" si="389"/>
        <v>0</v>
      </c>
      <c r="N1541">
        <f>[2]HadCRUT4!C1542</f>
        <v>1978.1249999998836</v>
      </c>
      <c r="O1541">
        <f>[2]HadCRUT4!D1542</f>
        <v>-3.7999999999999999E-2</v>
      </c>
      <c r="V1541">
        <f t="shared" si="390"/>
        <v>-21.875000000116415</v>
      </c>
      <c r="W1541">
        <f t="shared" si="391"/>
        <v>-31.388000000000002</v>
      </c>
      <c r="X1541">
        <f t="shared" si="392"/>
        <v>-31.426000000000002</v>
      </c>
      <c r="Y1541">
        <f t="shared" si="384"/>
        <v>-31.382538461538463</v>
      </c>
      <c r="Z1541">
        <f t="shared" si="385"/>
        <v>-31.415076923076928</v>
      </c>
      <c r="BB1541">
        <f t="shared" si="387"/>
        <v>1981.3749999998843</v>
      </c>
      <c r="BC1541">
        <v>198105</v>
      </c>
      <c r="BD1541">
        <v>1.29</v>
      </c>
      <c r="BE1541">
        <f t="shared" si="386"/>
        <v>0.43</v>
      </c>
    </row>
    <row r="1542" spans="1:57">
      <c r="A1542">
        <f t="shared" si="388"/>
        <v>1984</v>
      </c>
      <c r="B1542" t="s">
        <v>2</v>
      </c>
      <c r="C1542">
        <f t="shared" si="393"/>
        <v>1984.2083333332168</v>
      </c>
      <c r="D1542">
        <f>'NOAA-AMO-Raw'!D$129</f>
        <v>-0.11799999999999999</v>
      </c>
      <c r="K1542">
        <f t="shared" si="389"/>
        <v>0</v>
      </c>
      <c r="N1542">
        <f>[2]HadCRUT4!C1543</f>
        <v>1978.2083333332168</v>
      </c>
      <c r="O1542">
        <f>[2]HadCRUT4!D1543</f>
        <v>2.7E-2</v>
      </c>
      <c r="V1542">
        <f t="shared" si="390"/>
        <v>-21.791666666783158</v>
      </c>
      <c r="W1542">
        <f t="shared" si="391"/>
        <v>-31.323</v>
      </c>
      <c r="X1542">
        <f t="shared" si="392"/>
        <v>-31.296000000000003</v>
      </c>
      <c r="Y1542">
        <f t="shared" si="384"/>
        <v>-31.386384615384621</v>
      </c>
      <c r="Z1542">
        <f t="shared" si="385"/>
        <v>-31.422769230769237</v>
      </c>
      <c r="BB1542">
        <f t="shared" si="387"/>
        <v>1981.4583333332175</v>
      </c>
      <c r="BC1542">
        <v>198106</v>
      </c>
      <c r="BD1542">
        <v>1.82</v>
      </c>
      <c r="BE1542">
        <f t="shared" si="386"/>
        <v>0.60666666666666669</v>
      </c>
    </row>
    <row r="1543" spans="1:57">
      <c r="A1543">
        <f t="shared" si="388"/>
        <v>1984</v>
      </c>
      <c r="B1543" t="s">
        <v>3</v>
      </c>
      <c r="C1543">
        <f t="shared" si="393"/>
        <v>1984.2916666665501</v>
      </c>
      <c r="D1543">
        <f>'NOAA-AMO-Raw'!E$129</f>
        <v>-0.15</v>
      </c>
      <c r="K1543">
        <f t="shared" si="389"/>
        <v>0</v>
      </c>
      <c r="N1543">
        <f>[2]HadCRUT4!C1544</f>
        <v>1978.2916666665501</v>
      </c>
      <c r="O1543">
        <f>[2]HadCRUT4!D1544</f>
        <v>-6.3E-2</v>
      </c>
      <c r="V1543">
        <f t="shared" si="390"/>
        <v>-21.7083333334499</v>
      </c>
      <c r="W1543">
        <f t="shared" si="391"/>
        <v>-31.413</v>
      </c>
      <c r="X1543">
        <f t="shared" si="392"/>
        <v>-31.476000000000003</v>
      </c>
      <c r="Y1543">
        <f t="shared" si="384"/>
        <v>-31.397538461538467</v>
      </c>
      <c r="Z1543">
        <f t="shared" si="385"/>
        <v>-31.445076923076929</v>
      </c>
      <c r="BB1543">
        <f t="shared" si="387"/>
        <v>1981.5416666665508</v>
      </c>
      <c r="BC1543">
        <v>198107</v>
      </c>
      <c r="BD1543">
        <v>0.82</v>
      </c>
      <c r="BE1543">
        <f t="shared" si="386"/>
        <v>0.27333333333333332</v>
      </c>
    </row>
    <row r="1544" spans="1:57">
      <c r="A1544">
        <f t="shared" si="388"/>
        <v>1984</v>
      </c>
      <c r="B1544" t="s">
        <v>4</v>
      </c>
      <c r="C1544">
        <f t="shared" si="393"/>
        <v>1984.3749999998834</v>
      </c>
      <c r="D1544">
        <f>'NOAA-AMO-Raw'!F$129</f>
        <v>-0.159</v>
      </c>
      <c r="K1544">
        <f t="shared" si="389"/>
        <v>0</v>
      </c>
      <c r="N1544">
        <f>[2]HadCRUT4!C1545</f>
        <v>1978.3749999998834</v>
      </c>
      <c r="O1544">
        <f>[2]HadCRUT4!D1545</f>
        <v>-8.5999999999999993E-2</v>
      </c>
      <c r="V1544">
        <f t="shared" si="390"/>
        <v>-21.625000000116643</v>
      </c>
      <c r="W1544">
        <f t="shared" si="391"/>
        <v>-31.436</v>
      </c>
      <c r="X1544">
        <f t="shared" si="392"/>
        <v>-31.522000000000002</v>
      </c>
      <c r="Y1544">
        <f t="shared" si="384"/>
        <v>-31.393461538461544</v>
      </c>
      <c r="Z1544">
        <f t="shared" si="385"/>
        <v>-31.436923076923083</v>
      </c>
      <c r="BB1544">
        <f t="shared" si="387"/>
        <v>1981.624999999884</v>
      </c>
      <c r="BC1544">
        <v>198108</v>
      </c>
      <c r="BD1544">
        <v>-0.05</v>
      </c>
      <c r="BE1544">
        <f t="shared" si="386"/>
        <v>-1.6666666666666666E-2</v>
      </c>
    </row>
    <row r="1545" spans="1:57">
      <c r="A1545">
        <f t="shared" si="388"/>
        <v>1984</v>
      </c>
      <c r="B1545" t="s">
        <v>5</v>
      </c>
      <c r="C1545">
        <f t="shared" si="393"/>
        <v>1984.4583333332166</v>
      </c>
      <c r="D1545">
        <f>'NOAA-AMO-Raw'!G$129</f>
        <v>-0.318</v>
      </c>
      <c r="K1545">
        <f t="shared" si="389"/>
        <v>0</v>
      </c>
      <c r="N1545">
        <f>[2]HadCRUT4!C1546</f>
        <v>1978.4583333332166</v>
      </c>
      <c r="O1545">
        <f>[2]HadCRUT4!D1546</f>
        <v>-0.13600000000000001</v>
      </c>
      <c r="V1545">
        <f t="shared" si="390"/>
        <v>-21.541666666783385</v>
      </c>
      <c r="W1545">
        <f t="shared" si="391"/>
        <v>-31.486000000000001</v>
      </c>
      <c r="X1545">
        <f t="shared" si="392"/>
        <v>-31.622</v>
      </c>
      <c r="Y1545">
        <f t="shared" si="384"/>
        <v>-31.412000000000003</v>
      </c>
      <c r="Z1545">
        <f t="shared" si="385"/>
        <v>-31.474000000000004</v>
      </c>
      <c r="BB1545">
        <f t="shared" si="387"/>
        <v>1981.7083333332173</v>
      </c>
      <c r="BC1545">
        <v>198109</v>
      </c>
      <c r="BD1545">
        <v>0.43</v>
      </c>
      <c r="BE1545">
        <f t="shared" si="386"/>
        <v>0.14333333333333334</v>
      </c>
    </row>
    <row r="1546" spans="1:57">
      <c r="A1546">
        <f t="shared" si="388"/>
        <v>1984</v>
      </c>
      <c r="B1546" t="s">
        <v>6</v>
      </c>
      <c r="C1546">
        <f t="shared" si="393"/>
        <v>1984.5416666665499</v>
      </c>
      <c r="D1546">
        <f>'NOAA-AMO-Raw'!H$129</f>
        <v>-0.25900000000000001</v>
      </c>
      <c r="K1546">
        <f t="shared" si="389"/>
        <v>0</v>
      </c>
      <c r="N1546">
        <f>[2]HadCRUT4!C1547</f>
        <v>1978.5416666665499</v>
      </c>
      <c r="O1546">
        <f>[2]HadCRUT4!D1547</f>
        <v>-6.6000000000000003E-2</v>
      </c>
      <c r="V1546">
        <f t="shared" si="390"/>
        <v>-21.458333333450128</v>
      </c>
      <c r="W1546">
        <f t="shared" si="391"/>
        <v>-31.416</v>
      </c>
      <c r="X1546">
        <f t="shared" si="392"/>
        <v>-31.482000000000003</v>
      </c>
      <c r="Y1546">
        <f t="shared" ref="Y1546:Y1609" si="394">AVERAGE(W1540:W1552)</f>
        <v>-31.410538461538462</v>
      </c>
      <c r="Z1546">
        <f t="shared" ref="Z1546:Z1609" si="395">AVERAGE(X1540:X1552)</f>
        <v>-31.471076923076929</v>
      </c>
      <c r="BB1546">
        <f t="shared" si="387"/>
        <v>1981.7916666665506</v>
      </c>
      <c r="BC1546">
        <v>198110</v>
      </c>
      <c r="BD1546">
        <v>-0.09</v>
      </c>
      <c r="BE1546">
        <f t="shared" si="386"/>
        <v>-0.03</v>
      </c>
    </row>
    <row r="1547" spans="1:57">
      <c r="A1547">
        <f t="shared" si="388"/>
        <v>1984</v>
      </c>
      <c r="B1547" t="s">
        <v>7</v>
      </c>
      <c r="C1547">
        <f t="shared" si="393"/>
        <v>1984.6249999998831</v>
      </c>
      <c r="D1547">
        <f>'NOAA-AMO-Raw'!I$129</f>
        <v>-0.219</v>
      </c>
      <c r="K1547">
        <f t="shared" si="389"/>
        <v>0</v>
      </c>
      <c r="N1547">
        <f>[2]HadCRUT4!C1548</f>
        <v>1978.6249999998831</v>
      </c>
      <c r="O1547">
        <f>[2]HadCRUT4!D1548</f>
        <v>-0.185</v>
      </c>
      <c r="V1547">
        <f t="shared" si="390"/>
        <v>-21.37500000011687</v>
      </c>
      <c r="W1547">
        <f t="shared" si="391"/>
        <v>-31.535</v>
      </c>
      <c r="X1547">
        <f t="shared" si="392"/>
        <v>-31.720000000000002</v>
      </c>
      <c r="Y1547">
        <f t="shared" si="394"/>
        <v>-31.422384615384615</v>
      </c>
      <c r="Z1547">
        <f t="shared" si="395"/>
        <v>-31.494769230769236</v>
      </c>
      <c r="BB1547">
        <f t="shared" si="387"/>
        <v>1981.8749999998838</v>
      </c>
      <c r="BC1547">
        <v>198111</v>
      </c>
      <c r="BD1547">
        <v>0.54</v>
      </c>
      <c r="BE1547">
        <f t="shared" si="386"/>
        <v>0.18000000000000002</v>
      </c>
    </row>
    <row r="1548" spans="1:57">
      <c r="A1548">
        <f t="shared" si="388"/>
        <v>1984</v>
      </c>
      <c r="B1548" t="s">
        <v>8</v>
      </c>
      <c r="C1548">
        <f t="shared" si="393"/>
        <v>1984.7083333332164</v>
      </c>
      <c r="D1548">
        <f>'NOAA-AMO-Raw'!J$129</f>
        <v>-0.20200000000000001</v>
      </c>
      <c r="K1548">
        <f t="shared" si="389"/>
        <v>0</v>
      </c>
      <c r="N1548">
        <f>[2]HadCRUT4!C1549</f>
        <v>1978.7083333332164</v>
      </c>
      <c r="O1548">
        <f>[2]HadCRUT4!D1549</f>
        <v>-5.2999999999999999E-2</v>
      </c>
      <c r="V1548">
        <f t="shared" si="390"/>
        <v>-21.291666666783613</v>
      </c>
      <c r="W1548">
        <f t="shared" si="391"/>
        <v>-31.403000000000002</v>
      </c>
      <c r="X1548">
        <f t="shared" si="392"/>
        <v>-31.456000000000003</v>
      </c>
      <c r="Y1548">
        <f t="shared" si="394"/>
        <v>-31.418307692307692</v>
      </c>
      <c r="Z1548">
        <f t="shared" si="395"/>
        <v>-31.486615384615387</v>
      </c>
      <c r="BB1548">
        <f t="shared" si="387"/>
        <v>1981.9583333332171</v>
      </c>
      <c r="BC1548">
        <v>198112</v>
      </c>
      <c r="BD1548">
        <v>0.59</v>
      </c>
      <c r="BE1548">
        <f t="shared" si="386"/>
        <v>0.19666666666666666</v>
      </c>
    </row>
    <row r="1549" spans="1:57">
      <c r="A1549">
        <f t="shared" si="388"/>
        <v>1984</v>
      </c>
      <c r="B1549" t="s">
        <v>9</v>
      </c>
      <c r="C1549">
        <f t="shared" si="393"/>
        <v>1984.7916666665496</v>
      </c>
      <c r="D1549">
        <f>'NOAA-AMO-Raw'!K$129</f>
        <v>-0.33700000000000002</v>
      </c>
      <c r="K1549">
        <f t="shared" si="389"/>
        <v>0</v>
      </c>
      <c r="N1549">
        <f>[2]HadCRUT4!C1550</f>
        <v>1978.7916666665496</v>
      </c>
      <c r="O1549">
        <f>[2]HadCRUT4!D1550</f>
        <v>-0.112</v>
      </c>
      <c r="V1549">
        <f t="shared" si="390"/>
        <v>-21.208333333450355</v>
      </c>
      <c r="W1549">
        <f t="shared" si="391"/>
        <v>-31.462</v>
      </c>
      <c r="X1549">
        <f t="shared" si="392"/>
        <v>-31.574000000000002</v>
      </c>
      <c r="Y1549">
        <f t="shared" si="394"/>
        <v>-31.423999999999996</v>
      </c>
      <c r="Z1549">
        <f t="shared" si="395"/>
        <v>-31.498000000000005</v>
      </c>
      <c r="BB1549">
        <f t="shared" si="387"/>
        <v>1982.0416666665503</v>
      </c>
      <c r="BC1549">
        <v>198201</v>
      </c>
      <c r="BD1549">
        <v>0.11</v>
      </c>
      <c r="BE1549">
        <f t="shared" si="386"/>
        <v>3.6666666666666667E-2</v>
      </c>
    </row>
    <row r="1550" spans="1:57">
      <c r="A1550">
        <f t="shared" si="388"/>
        <v>1984</v>
      </c>
      <c r="B1550" t="s">
        <v>10</v>
      </c>
      <c r="C1550">
        <f t="shared" si="393"/>
        <v>1984.8749999998829</v>
      </c>
      <c r="D1550">
        <f>'NOAA-AMO-Raw'!L$129</f>
        <v>-0.41699999999999998</v>
      </c>
      <c r="K1550">
        <f t="shared" si="389"/>
        <v>0</v>
      </c>
      <c r="N1550">
        <f>[2]HadCRUT4!C1551</f>
        <v>1978.8749999998829</v>
      </c>
      <c r="O1550">
        <f>[2]HadCRUT4!D1551</f>
        <v>4.7E-2</v>
      </c>
      <c r="V1550">
        <f t="shared" si="390"/>
        <v>-21.125000000117097</v>
      </c>
      <c r="W1550">
        <f t="shared" si="391"/>
        <v>-31.303000000000001</v>
      </c>
      <c r="X1550">
        <f t="shared" si="392"/>
        <v>-31.256</v>
      </c>
      <c r="Y1550">
        <f t="shared" si="394"/>
        <v>-31.421384615384611</v>
      </c>
      <c r="Z1550">
        <f t="shared" si="395"/>
        <v>-31.492769230769234</v>
      </c>
      <c r="BB1550">
        <f t="shared" si="387"/>
        <v>1982.1249999998836</v>
      </c>
      <c r="BC1550">
        <v>198202</v>
      </c>
      <c r="BD1550">
        <v>-0.19</v>
      </c>
      <c r="BE1550">
        <f t="shared" ref="BE1550:BE1613" si="396">BD1550/3</f>
        <v>-6.3333333333333339E-2</v>
      </c>
    </row>
    <row r="1551" spans="1:57">
      <c r="A1551">
        <f t="shared" si="388"/>
        <v>1984</v>
      </c>
      <c r="B1551" t="s">
        <v>11</v>
      </c>
      <c r="C1551">
        <f t="shared" si="393"/>
        <v>1984.9583333332162</v>
      </c>
      <c r="D1551">
        <f>'NOAA-AMO-Raw'!M$129</f>
        <v>-0.311</v>
      </c>
      <c r="K1551">
        <f t="shared" si="389"/>
        <v>0</v>
      </c>
      <c r="N1551">
        <f>[2]HadCRUT4!C1552</f>
        <v>1978.9583333332162</v>
      </c>
      <c r="O1551">
        <f>[2]HadCRUT4!D1552</f>
        <v>-0.10100000000000001</v>
      </c>
      <c r="V1551">
        <f t="shared" si="390"/>
        <v>-21.04166666678384</v>
      </c>
      <c r="W1551">
        <f t="shared" si="391"/>
        <v>-31.451000000000001</v>
      </c>
      <c r="X1551">
        <f t="shared" si="392"/>
        <v>-31.552000000000003</v>
      </c>
      <c r="Y1551">
        <f t="shared" si="394"/>
        <v>-31.410230769230768</v>
      </c>
      <c r="Z1551">
        <f t="shared" si="395"/>
        <v>-31.470461538461542</v>
      </c>
      <c r="BB1551">
        <f t="shared" ref="BB1551:BB1614" si="397">BB1550+1/12</f>
        <v>1982.2083333332168</v>
      </c>
      <c r="BC1551">
        <v>198203</v>
      </c>
      <c r="BD1551">
        <v>-0.37</v>
      </c>
      <c r="BE1551">
        <f t="shared" si="396"/>
        <v>-0.12333333333333334</v>
      </c>
    </row>
    <row r="1552" spans="1:57">
      <c r="A1552">
        <f t="shared" ref="A1552:A1615" si="398">A1540+1</f>
        <v>1985</v>
      </c>
      <c r="B1552" t="s">
        <v>0</v>
      </c>
      <c r="C1552">
        <f t="shared" si="393"/>
        <v>1985.0416666665494</v>
      </c>
      <c r="D1552">
        <f>'NOAA-AMO-Raw'!B$130</f>
        <v>-0.34799999999999998</v>
      </c>
      <c r="K1552">
        <f t="shared" si="389"/>
        <v>0</v>
      </c>
      <c r="N1552">
        <f>[2]HadCRUT4!C1553</f>
        <v>1979.0416666665494</v>
      </c>
      <c r="O1552">
        <f>[2]HadCRUT4!D1553</f>
        <v>-3.5000000000000003E-2</v>
      </c>
      <c r="V1552">
        <f t="shared" si="390"/>
        <v>-20.958333333450582</v>
      </c>
      <c r="W1552">
        <f t="shared" si="391"/>
        <v>-31.385000000000002</v>
      </c>
      <c r="X1552">
        <f t="shared" si="392"/>
        <v>-31.42</v>
      </c>
      <c r="Y1552">
        <f t="shared" si="394"/>
        <v>-31.395615384615382</v>
      </c>
      <c r="Z1552">
        <f t="shared" si="395"/>
        <v>-31.441230769230774</v>
      </c>
      <c r="BB1552">
        <f t="shared" si="397"/>
        <v>1982.2916666665501</v>
      </c>
      <c r="BC1552">
        <v>198204</v>
      </c>
      <c r="BD1552">
        <v>-0.7</v>
      </c>
      <c r="BE1552">
        <f t="shared" si="396"/>
        <v>-0.23333333333333331</v>
      </c>
    </row>
    <row r="1553" spans="1:57">
      <c r="A1553">
        <f t="shared" si="398"/>
        <v>1985</v>
      </c>
      <c r="B1553" t="s">
        <v>1</v>
      </c>
      <c r="C1553">
        <f t="shared" si="393"/>
        <v>1985.1249999998827</v>
      </c>
      <c r="D1553">
        <f>'NOAA-AMO-Raw'!C$130</f>
        <v>-0.32300000000000001</v>
      </c>
      <c r="K1553">
        <f t="shared" si="389"/>
        <v>0</v>
      </c>
      <c r="N1553">
        <f>[2]HadCRUT4!C1554</f>
        <v>1979.1249999998827</v>
      </c>
      <c r="O1553">
        <f>[2]HadCRUT4!D1554</f>
        <v>-0.14000000000000001</v>
      </c>
      <c r="V1553">
        <f t="shared" si="390"/>
        <v>-20.875000000117325</v>
      </c>
      <c r="W1553">
        <f t="shared" si="391"/>
        <v>-31.490000000000002</v>
      </c>
      <c r="X1553">
        <f t="shared" si="392"/>
        <v>-31.630000000000003</v>
      </c>
      <c r="Y1553">
        <f t="shared" si="394"/>
        <v>-31.384307692307694</v>
      </c>
      <c r="Z1553">
        <f t="shared" si="395"/>
        <v>-31.418615384615389</v>
      </c>
      <c r="BB1553">
        <f t="shared" si="397"/>
        <v>1982.3749999998834</v>
      </c>
      <c r="BC1553">
        <v>198205</v>
      </c>
      <c r="BD1553">
        <v>-1.21</v>
      </c>
      <c r="BE1553">
        <f t="shared" si="396"/>
        <v>-0.40333333333333332</v>
      </c>
    </row>
    <row r="1554" spans="1:57">
      <c r="A1554">
        <f t="shared" si="398"/>
        <v>1985</v>
      </c>
      <c r="B1554" t="s">
        <v>2</v>
      </c>
      <c r="C1554">
        <f t="shared" si="393"/>
        <v>1985.2083333332159</v>
      </c>
      <c r="D1554">
        <f>'NOAA-AMO-Raw'!D$130</f>
        <v>-0.34899999999999998</v>
      </c>
      <c r="K1554">
        <f t="shared" si="389"/>
        <v>0</v>
      </c>
      <c r="N1554">
        <f>[2]HadCRUT4!C1555</f>
        <v>1979.2083333332159</v>
      </c>
      <c r="O1554">
        <f>[2]HadCRUT4!D1555</f>
        <v>1.4999999999999999E-2</v>
      </c>
      <c r="V1554">
        <f t="shared" si="390"/>
        <v>-20.791666666784067</v>
      </c>
      <c r="W1554">
        <f t="shared" si="391"/>
        <v>-31.335000000000001</v>
      </c>
      <c r="X1554">
        <f t="shared" si="392"/>
        <v>-31.32</v>
      </c>
      <c r="Y1554">
        <f t="shared" si="394"/>
        <v>-31.362846153846153</v>
      </c>
      <c r="Z1554">
        <f t="shared" si="395"/>
        <v>-31.375692307692308</v>
      </c>
      <c r="BB1554">
        <f t="shared" si="397"/>
        <v>1982.4583333332166</v>
      </c>
      <c r="BC1554">
        <v>198206</v>
      </c>
      <c r="BD1554">
        <v>-0.99</v>
      </c>
      <c r="BE1554">
        <f t="shared" si="396"/>
        <v>-0.33</v>
      </c>
    </row>
    <row r="1555" spans="1:57">
      <c r="A1555">
        <f t="shared" si="398"/>
        <v>1985</v>
      </c>
      <c r="B1555" t="s">
        <v>3</v>
      </c>
      <c r="C1555">
        <f t="shared" si="393"/>
        <v>1985.2916666665492</v>
      </c>
      <c r="D1555">
        <f>'NOAA-AMO-Raw'!E$130</f>
        <v>-0.39400000000000002</v>
      </c>
      <c r="K1555">
        <f t="shared" si="389"/>
        <v>0</v>
      </c>
      <c r="N1555">
        <f>[2]HadCRUT4!C1556</f>
        <v>1979.2916666665492</v>
      </c>
      <c r="O1555">
        <f>[2]HadCRUT4!D1556</f>
        <v>-4.7E-2</v>
      </c>
      <c r="V1555">
        <f t="shared" si="390"/>
        <v>-20.70833333345081</v>
      </c>
      <c r="W1555">
        <f t="shared" si="391"/>
        <v>-31.397000000000002</v>
      </c>
      <c r="X1555">
        <f t="shared" si="392"/>
        <v>-31.444000000000003</v>
      </c>
      <c r="Y1555">
        <f t="shared" si="394"/>
        <v>-31.348538461538457</v>
      </c>
      <c r="Z1555">
        <f t="shared" si="395"/>
        <v>-31.347076923076926</v>
      </c>
      <c r="BB1555">
        <f t="shared" si="397"/>
        <v>1982.5416666665499</v>
      </c>
      <c r="BC1555">
        <v>198207</v>
      </c>
      <c r="BD1555">
        <v>0.12</v>
      </c>
      <c r="BE1555">
        <f t="shared" si="396"/>
        <v>0.04</v>
      </c>
    </row>
    <row r="1556" spans="1:57">
      <c r="A1556">
        <f t="shared" si="398"/>
        <v>1985</v>
      </c>
      <c r="B1556" t="s">
        <v>4</v>
      </c>
      <c r="C1556">
        <f t="shared" si="393"/>
        <v>1985.3749999998824</v>
      </c>
      <c r="D1556">
        <f>'NOAA-AMO-Raw'!F$130</f>
        <v>-0.33100000000000002</v>
      </c>
      <c r="K1556">
        <f t="shared" si="389"/>
        <v>0</v>
      </c>
      <c r="N1556">
        <f>[2]HadCRUT4!C1557</f>
        <v>1979.3749999998824</v>
      </c>
      <c r="O1556">
        <f>[2]HadCRUT4!D1557</f>
        <v>-2.9000000000000001E-2</v>
      </c>
      <c r="V1556">
        <f t="shared" si="390"/>
        <v>-20.625000000117552</v>
      </c>
      <c r="W1556">
        <f t="shared" si="391"/>
        <v>-31.379000000000001</v>
      </c>
      <c r="X1556">
        <f t="shared" si="392"/>
        <v>-31.408000000000001</v>
      </c>
      <c r="Y1556">
        <f t="shared" si="394"/>
        <v>-31.328461538461536</v>
      </c>
      <c r="Z1556">
        <f t="shared" si="395"/>
        <v>-31.306923076923077</v>
      </c>
      <c r="BB1556">
        <f t="shared" si="397"/>
        <v>1982.6249999998831</v>
      </c>
      <c r="BC1556">
        <v>198208</v>
      </c>
      <c r="BD1556">
        <v>-0.08</v>
      </c>
      <c r="BE1556">
        <f t="shared" si="396"/>
        <v>-2.6666666666666668E-2</v>
      </c>
    </row>
    <row r="1557" spans="1:57">
      <c r="A1557">
        <f t="shared" si="398"/>
        <v>1985</v>
      </c>
      <c r="B1557" t="s">
        <v>5</v>
      </c>
      <c r="C1557">
        <f t="shared" si="393"/>
        <v>1985.4583333332157</v>
      </c>
      <c r="D1557">
        <f>'NOAA-AMO-Raw'!G$130</f>
        <v>-0.121</v>
      </c>
      <c r="K1557">
        <f t="shared" si="389"/>
        <v>0</v>
      </c>
      <c r="N1557">
        <f>[2]HadCRUT4!C1558</f>
        <v>1979.4583333332157</v>
      </c>
      <c r="O1557">
        <f>[2]HadCRUT4!D1558</f>
        <v>5.8999999999999997E-2</v>
      </c>
      <c r="V1557">
        <f t="shared" si="390"/>
        <v>-20.541666666784295</v>
      </c>
      <c r="W1557">
        <f t="shared" si="391"/>
        <v>-31.291</v>
      </c>
      <c r="X1557">
        <f t="shared" si="392"/>
        <v>-31.232000000000003</v>
      </c>
      <c r="Y1557">
        <f t="shared" si="394"/>
        <v>-31.30469230769231</v>
      </c>
      <c r="Z1557">
        <f t="shared" si="395"/>
        <v>-31.259384615384612</v>
      </c>
      <c r="BB1557">
        <f t="shared" si="397"/>
        <v>1982.7083333332164</v>
      </c>
      <c r="BC1557">
        <v>198209</v>
      </c>
      <c r="BD1557">
        <v>0.51</v>
      </c>
      <c r="BE1557">
        <f t="shared" si="396"/>
        <v>0.17</v>
      </c>
    </row>
    <row r="1558" spans="1:57">
      <c r="A1558">
        <f t="shared" si="398"/>
        <v>1985</v>
      </c>
      <c r="B1558" t="s">
        <v>6</v>
      </c>
      <c r="C1558">
        <f t="shared" si="393"/>
        <v>1985.541666666549</v>
      </c>
      <c r="D1558">
        <f>'NOAA-AMO-Raw'!H$130</f>
        <v>-0.14599999999999999</v>
      </c>
      <c r="K1558">
        <f t="shared" si="389"/>
        <v>0</v>
      </c>
      <c r="N1558">
        <f>[2]HadCRUT4!C1559</f>
        <v>1979.541666666549</v>
      </c>
      <c r="O1558">
        <f>[2]HadCRUT4!D1559</f>
        <v>5.3999999999999999E-2</v>
      </c>
      <c r="V1558">
        <f t="shared" si="390"/>
        <v>-20.458333333451037</v>
      </c>
      <c r="W1558">
        <f t="shared" si="391"/>
        <v>-31.296000000000003</v>
      </c>
      <c r="X1558">
        <f t="shared" si="392"/>
        <v>-31.242000000000001</v>
      </c>
      <c r="Y1558">
        <f t="shared" si="394"/>
        <v>-31.286615384615384</v>
      </c>
      <c r="Z1558">
        <f t="shared" si="395"/>
        <v>-31.223230769230767</v>
      </c>
      <c r="BB1558">
        <f t="shared" si="397"/>
        <v>1982.7916666665496</v>
      </c>
      <c r="BC1558">
        <v>198210</v>
      </c>
      <c r="BD1558">
        <v>0.15</v>
      </c>
      <c r="BE1558">
        <f t="shared" si="396"/>
        <v>4.9999999999999996E-2</v>
      </c>
    </row>
    <row r="1559" spans="1:57">
      <c r="A1559">
        <f t="shared" si="398"/>
        <v>1985</v>
      </c>
      <c r="B1559" t="s">
        <v>7</v>
      </c>
      <c r="C1559">
        <f t="shared" si="393"/>
        <v>1985.6249999998822</v>
      </c>
      <c r="D1559">
        <f>'NOAA-AMO-Raw'!I$130</f>
        <v>-0.27500000000000002</v>
      </c>
      <c r="K1559">
        <f t="shared" si="389"/>
        <v>0</v>
      </c>
      <c r="N1559">
        <f>[2]HadCRUT4!C1560</f>
        <v>1979.6249999998822</v>
      </c>
      <c r="O1559">
        <f>[2]HadCRUT4!D1560</f>
        <v>8.1000000000000003E-2</v>
      </c>
      <c r="V1559">
        <f t="shared" si="390"/>
        <v>-20.37500000011778</v>
      </c>
      <c r="W1559">
        <f t="shared" si="391"/>
        <v>-31.269000000000002</v>
      </c>
      <c r="X1559">
        <f t="shared" si="392"/>
        <v>-31.188000000000002</v>
      </c>
      <c r="Y1559">
        <f t="shared" si="394"/>
        <v>-31.266999999999999</v>
      </c>
      <c r="Z1559">
        <f t="shared" si="395"/>
        <v>-31.184000000000005</v>
      </c>
      <c r="BB1559">
        <f t="shared" si="397"/>
        <v>1982.8749999998829</v>
      </c>
      <c r="BC1559">
        <v>198211</v>
      </c>
      <c r="BD1559">
        <v>-0.6</v>
      </c>
      <c r="BE1559">
        <f t="shared" si="396"/>
        <v>-0.19999999999999998</v>
      </c>
    </row>
    <row r="1560" spans="1:57">
      <c r="A1560">
        <f t="shared" si="398"/>
        <v>1985</v>
      </c>
      <c r="B1560" t="s">
        <v>8</v>
      </c>
      <c r="C1560">
        <f t="shared" si="393"/>
        <v>1985.7083333332155</v>
      </c>
      <c r="D1560">
        <f>'NOAA-AMO-Raw'!J$130</f>
        <v>-0.24099999999999999</v>
      </c>
      <c r="K1560">
        <f t="shared" si="389"/>
        <v>0</v>
      </c>
      <c r="N1560">
        <f>[2]HadCRUT4!C1561</f>
        <v>1979.7083333332155</v>
      </c>
      <c r="O1560">
        <f>[2]HadCRUT4!D1561</f>
        <v>9.4E-2</v>
      </c>
      <c r="V1560">
        <f t="shared" si="390"/>
        <v>-20.291666666784522</v>
      </c>
      <c r="W1560">
        <f t="shared" si="391"/>
        <v>-31.256</v>
      </c>
      <c r="X1560">
        <f t="shared" si="392"/>
        <v>-31.162000000000003</v>
      </c>
      <c r="Y1560">
        <f t="shared" si="394"/>
        <v>-31.250692307692308</v>
      </c>
      <c r="Z1560">
        <f t="shared" si="395"/>
        <v>-31.151384615384618</v>
      </c>
      <c r="BB1560">
        <f t="shared" si="397"/>
        <v>1982.9583333332162</v>
      </c>
      <c r="BC1560">
        <v>198212</v>
      </c>
      <c r="BD1560">
        <v>0.16</v>
      </c>
      <c r="BE1560">
        <f t="shared" si="396"/>
        <v>5.3333333333333337E-2</v>
      </c>
    </row>
    <row r="1561" spans="1:57">
      <c r="A1561">
        <f t="shared" si="398"/>
        <v>1985</v>
      </c>
      <c r="B1561" t="s">
        <v>9</v>
      </c>
      <c r="C1561">
        <f t="shared" si="393"/>
        <v>1985.7916666665487</v>
      </c>
      <c r="D1561">
        <f>'NOAA-AMO-Raw'!K$130</f>
        <v>-0.23899999999999999</v>
      </c>
      <c r="K1561">
        <f t="shared" si="389"/>
        <v>0</v>
      </c>
      <c r="N1561">
        <f>[2]HadCRUT4!C1562</f>
        <v>1979.7916666665487</v>
      </c>
      <c r="O1561">
        <f>[2]HadCRUT4!D1562</f>
        <v>0.13300000000000001</v>
      </c>
      <c r="V1561">
        <f t="shared" si="390"/>
        <v>-20.208333333451264</v>
      </c>
      <c r="W1561">
        <f t="shared" si="391"/>
        <v>-31.217000000000002</v>
      </c>
      <c r="X1561">
        <f t="shared" si="392"/>
        <v>-31.084000000000003</v>
      </c>
      <c r="Y1561">
        <f t="shared" si="394"/>
        <v>-31.240769230769235</v>
      </c>
      <c r="Z1561">
        <f t="shared" si="395"/>
        <v>-31.131538461538465</v>
      </c>
      <c r="BB1561">
        <f t="shared" si="397"/>
        <v>1983.0416666665494</v>
      </c>
      <c r="BC1561">
        <v>198301</v>
      </c>
      <c r="BD1561">
        <v>0.4</v>
      </c>
      <c r="BE1561">
        <f t="shared" si="396"/>
        <v>0.13333333333333333</v>
      </c>
    </row>
    <row r="1562" spans="1:57">
      <c r="A1562">
        <f t="shared" si="398"/>
        <v>1985</v>
      </c>
      <c r="B1562" t="s">
        <v>10</v>
      </c>
      <c r="C1562">
        <f t="shared" si="393"/>
        <v>1985.874999999882</v>
      </c>
      <c r="D1562">
        <f>'NOAA-AMO-Raw'!L$130</f>
        <v>-0.28799999999999998</v>
      </c>
      <c r="K1562">
        <f t="shared" si="389"/>
        <v>0</v>
      </c>
      <c r="N1562">
        <f>[2]HadCRUT4!C1563</f>
        <v>1979.874999999882</v>
      </c>
      <c r="O1562">
        <f>[2]HadCRUT4!D1563</f>
        <v>0.14899999999999999</v>
      </c>
      <c r="V1562">
        <f t="shared" si="390"/>
        <v>-20.125000000118007</v>
      </c>
      <c r="W1562">
        <f t="shared" si="391"/>
        <v>-31.201000000000001</v>
      </c>
      <c r="X1562">
        <f t="shared" si="392"/>
        <v>-31.052000000000003</v>
      </c>
      <c r="Y1562">
        <f t="shared" si="394"/>
        <v>-31.226230769230774</v>
      </c>
      <c r="Z1562">
        <f t="shared" si="395"/>
        <v>-31.102461538461547</v>
      </c>
      <c r="BB1562">
        <f t="shared" si="397"/>
        <v>1983.1249999998827</v>
      </c>
      <c r="BC1562">
        <v>198302</v>
      </c>
      <c r="BD1562">
        <v>0.97</v>
      </c>
      <c r="BE1562">
        <f t="shared" si="396"/>
        <v>0.32333333333333331</v>
      </c>
    </row>
    <row r="1563" spans="1:57">
      <c r="A1563">
        <f t="shared" si="398"/>
        <v>1985</v>
      </c>
      <c r="B1563" t="s">
        <v>11</v>
      </c>
      <c r="C1563">
        <f t="shared" si="393"/>
        <v>1985.9583333332153</v>
      </c>
      <c r="D1563">
        <f>'NOAA-AMO-Raw'!M$130</f>
        <v>-0.33</v>
      </c>
      <c r="K1563">
        <f t="shared" si="389"/>
        <v>0</v>
      </c>
      <c r="N1563">
        <f>[2]HadCRUT4!C1564</f>
        <v>1979.9583333332153</v>
      </c>
      <c r="O1563">
        <f>[2]HadCRUT4!D1564</f>
        <v>0.35599999999999998</v>
      </c>
      <c r="V1563">
        <f t="shared" si="390"/>
        <v>-20.041666666784749</v>
      </c>
      <c r="W1563">
        <f t="shared" si="391"/>
        <v>-30.994</v>
      </c>
      <c r="X1563">
        <f t="shared" si="392"/>
        <v>-30.638000000000002</v>
      </c>
      <c r="Y1563">
        <f t="shared" si="394"/>
        <v>-31.218461538461547</v>
      </c>
      <c r="Z1563">
        <f t="shared" si="395"/>
        <v>-31.086923076923085</v>
      </c>
      <c r="BB1563">
        <f t="shared" si="397"/>
        <v>1983.2083333332159</v>
      </c>
      <c r="BC1563">
        <v>198303</v>
      </c>
      <c r="BD1563">
        <v>1.73</v>
      </c>
      <c r="BE1563">
        <f t="shared" si="396"/>
        <v>0.57666666666666666</v>
      </c>
    </row>
    <row r="1564" spans="1:57">
      <c r="A1564">
        <f t="shared" si="398"/>
        <v>1986</v>
      </c>
      <c r="B1564" t="s">
        <v>0</v>
      </c>
      <c r="C1564">
        <f t="shared" si="393"/>
        <v>1986.0416666665485</v>
      </c>
      <c r="D1564">
        <f>'NOAA-AMO-Raw'!B$131</f>
        <v>-0.33600000000000002</v>
      </c>
      <c r="K1564">
        <f t="shared" si="389"/>
        <v>0</v>
      </c>
      <c r="N1564">
        <f>[2]HadCRUT4!C1565</f>
        <v>1980.0416666665485</v>
      </c>
      <c r="O1564">
        <f>[2]HadCRUT4!D1565</f>
        <v>0.13400000000000001</v>
      </c>
      <c r="V1564">
        <f t="shared" si="390"/>
        <v>-19.958333333451492</v>
      </c>
      <c r="W1564">
        <f t="shared" si="391"/>
        <v>-31.216000000000001</v>
      </c>
      <c r="X1564">
        <f t="shared" si="392"/>
        <v>-31.082000000000001</v>
      </c>
      <c r="Y1564">
        <f t="shared" si="394"/>
        <v>-31.218461538461547</v>
      </c>
      <c r="Z1564">
        <f t="shared" si="395"/>
        <v>-31.086923076923082</v>
      </c>
      <c r="BB1564">
        <f t="shared" si="397"/>
        <v>1983.2916666665492</v>
      </c>
      <c r="BC1564">
        <v>198304</v>
      </c>
      <c r="BD1564">
        <v>1.26</v>
      </c>
      <c r="BE1564">
        <f t="shared" si="396"/>
        <v>0.42</v>
      </c>
    </row>
    <row r="1565" spans="1:57">
      <c r="A1565">
        <f t="shared" si="398"/>
        <v>1986</v>
      </c>
      <c r="B1565" t="s">
        <v>1</v>
      </c>
      <c r="C1565">
        <f t="shared" si="393"/>
        <v>1986.1249999998818</v>
      </c>
      <c r="D1565">
        <f>'NOAA-AMO-Raw'!C$131</f>
        <v>-0.26800000000000002</v>
      </c>
      <c r="K1565">
        <f t="shared" si="389"/>
        <v>0</v>
      </c>
      <c r="N1565">
        <f>[2]HadCRUT4!C1566</f>
        <v>1980.1249999998818</v>
      </c>
      <c r="O1565">
        <f>[2]HadCRUT4!D1566</f>
        <v>0.22</v>
      </c>
      <c r="V1565">
        <f t="shared" si="390"/>
        <v>-19.875000000118234</v>
      </c>
      <c r="W1565">
        <f t="shared" si="391"/>
        <v>-31.130000000000003</v>
      </c>
      <c r="X1565">
        <f t="shared" si="392"/>
        <v>-30.91</v>
      </c>
      <c r="Y1565">
        <f t="shared" si="394"/>
        <v>-31.219692307692313</v>
      </c>
      <c r="Z1565">
        <f t="shared" si="395"/>
        <v>-31.089384615384624</v>
      </c>
      <c r="BB1565">
        <f t="shared" si="397"/>
        <v>1983.3749999998824</v>
      </c>
      <c r="BC1565">
        <v>198305</v>
      </c>
      <c r="BD1565">
        <v>1.01</v>
      </c>
      <c r="BE1565">
        <f t="shared" si="396"/>
        <v>0.33666666666666667</v>
      </c>
    </row>
    <row r="1566" spans="1:57">
      <c r="A1566">
        <f t="shared" si="398"/>
        <v>1986</v>
      </c>
      <c r="B1566" t="s">
        <v>2</v>
      </c>
      <c r="C1566">
        <f t="shared" si="393"/>
        <v>1986.208333333215</v>
      </c>
      <c r="D1566">
        <f>'NOAA-AMO-Raw'!D$131</f>
        <v>-0.28599999999999998</v>
      </c>
      <c r="K1566">
        <f t="shared" ref="K1566:K1629" si="399">K1565</f>
        <v>0</v>
      </c>
      <c r="N1566">
        <f>[2]HadCRUT4!C1567</f>
        <v>1980.208333333215</v>
      </c>
      <c r="O1566">
        <f>[2]HadCRUT4!D1567</f>
        <v>7.1999999999999995E-2</v>
      </c>
      <c r="V1566">
        <f t="shared" si="390"/>
        <v>-19.791666666784977</v>
      </c>
      <c r="W1566">
        <f t="shared" si="391"/>
        <v>-31.278000000000002</v>
      </c>
      <c r="X1566">
        <f t="shared" si="392"/>
        <v>-31.206000000000003</v>
      </c>
      <c r="Y1566">
        <f t="shared" si="394"/>
        <v>-31.223000000000006</v>
      </c>
      <c r="Z1566">
        <f t="shared" si="395"/>
        <v>-31.096000000000007</v>
      </c>
      <c r="BB1566">
        <f t="shared" si="397"/>
        <v>1983.4583333332157</v>
      </c>
      <c r="BC1566">
        <v>198306</v>
      </c>
      <c r="BD1566">
        <v>1.9</v>
      </c>
      <c r="BE1566">
        <f t="shared" si="396"/>
        <v>0.6333333333333333</v>
      </c>
    </row>
    <row r="1567" spans="1:57">
      <c r="A1567">
        <f t="shared" si="398"/>
        <v>1986</v>
      </c>
      <c r="B1567" t="s">
        <v>3</v>
      </c>
      <c r="C1567">
        <f t="shared" si="393"/>
        <v>1986.2916666665483</v>
      </c>
      <c r="D1567">
        <f>'NOAA-AMO-Raw'!E$131</f>
        <v>-0.318</v>
      </c>
      <c r="K1567">
        <f t="shared" si="399"/>
        <v>0</v>
      </c>
      <c r="N1567">
        <f>[2]HadCRUT4!C1568</f>
        <v>1980.2916666665483</v>
      </c>
      <c r="O1567">
        <f>[2]HadCRUT4!D1568</f>
        <v>0.14399999999999999</v>
      </c>
      <c r="V1567">
        <f t="shared" si="390"/>
        <v>-19.708333333451719</v>
      </c>
      <c r="W1567">
        <f t="shared" si="391"/>
        <v>-31.206000000000003</v>
      </c>
      <c r="X1567">
        <f t="shared" si="392"/>
        <v>-31.062000000000001</v>
      </c>
      <c r="Y1567">
        <f t="shared" si="394"/>
        <v>-31.229384615384618</v>
      </c>
      <c r="Z1567">
        <f t="shared" si="395"/>
        <v>-31.108769230769237</v>
      </c>
      <c r="BB1567">
        <f t="shared" si="397"/>
        <v>1983.541666666549</v>
      </c>
      <c r="BC1567">
        <v>198307</v>
      </c>
      <c r="BD1567">
        <v>2.4700000000000002</v>
      </c>
      <c r="BE1567">
        <f t="shared" si="396"/>
        <v>0.82333333333333336</v>
      </c>
    </row>
    <row r="1568" spans="1:57">
      <c r="A1568">
        <f t="shared" si="398"/>
        <v>1986</v>
      </c>
      <c r="B1568" t="s">
        <v>4</v>
      </c>
      <c r="C1568">
        <f t="shared" si="393"/>
        <v>1986.3749999998815</v>
      </c>
      <c r="D1568">
        <f>'NOAA-AMO-Raw'!F$131</f>
        <v>-0.222</v>
      </c>
      <c r="K1568">
        <f t="shared" si="399"/>
        <v>0</v>
      </c>
      <c r="N1568">
        <f>[2]HadCRUT4!C1569</f>
        <v>1980.3749999998815</v>
      </c>
      <c r="O1568">
        <f>[2]HadCRUT4!D1569</f>
        <v>0.14199999999999999</v>
      </c>
      <c r="V1568">
        <f t="shared" si="390"/>
        <v>-19.625000000118462</v>
      </c>
      <c r="W1568">
        <f t="shared" si="391"/>
        <v>-31.208000000000002</v>
      </c>
      <c r="X1568">
        <f t="shared" si="392"/>
        <v>-31.066000000000003</v>
      </c>
      <c r="Y1568">
        <f t="shared" si="394"/>
        <v>-31.229615384615386</v>
      </c>
      <c r="Z1568">
        <f t="shared" si="395"/>
        <v>-31.10923076923077</v>
      </c>
      <c r="BB1568">
        <f t="shared" si="397"/>
        <v>1983.6249999998822</v>
      </c>
      <c r="BC1568">
        <v>198308</v>
      </c>
      <c r="BD1568">
        <v>1.18</v>
      </c>
      <c r="BE1568">
        <f t="shared" si="396"/>
        <v>0.39333333333333331</v>
      </c>
    </row>
    <row r="1569" spans="1:57">
      <c r="A1569">
        <f t="shared" si="398"/>
        <v>1986</v>
      </c>
      <c r="B1569" t="s">
        <v>5</v>
      </c>
      <c r="C1569">
        <f t="shared" si="393"/>
        <v>1986.4583333332148</v>
      </c>
      <c r="D1569">
        <f>'NOAA-AMO-Raw'!G$131</f>
        <v>-0.255</v>
      </c>
      <c r="K1569">
        <f t="shared" si="399"/>
        <v>0</v>
      </c>
      <c r="N1569">
        <f>[2]HadCRUT4!C1570</f>
        <v>1980.4583333332148</v>
      </c>
      <c r="O1569">
        <f>[2]HadCRUT4!D1570</f>
        <v>7.1999999999999995E-2</v>
      </c>
      <c r="V1569">
        <f t="shared" si="390"/>
        <v>-19.541666666785204</v>
      </c>
      <c r="W1569">
        <f t="shared" si="391"/>
        <v>-31.278000000000002</v>
      </c>
      <c r="X1569">
        <f t="shared" si="392"/>
        <v>-31.206000000000003</v>
      </c>
      <c r="Y1569">
        <f t="shared" si="394"/>
        <v>-31.236692307692312</v>
      </c>
      <c r="Z1569">
        <f t="shared" si="395"/>
        <v>-31.123384615384616</v>
      </c>
      <c r="BB1569">
        <f t="shared" si="397"/>
        <v>1983.7083333332155</v>
      </c>
      <c r="BC1569">
        <v>198309</v>
      </c>
      <c r="BD1569">
        <v>0.47</v>
      </c>
      <c r="BE1569">
        <f t="shared" si="396"/>
        <v>0.15666666666666665</v>
      </c>
    </row>
    <row r="1570" spans="1:57">
      <c r="A1570">
        <f t="shared" si="398"/>
        <v>1986</v>
      </c>
      <c r="B1570" t="s">
        <v>6</v>
      </c>
      <c r="C1570">
        <f t="shared" si="393"/>
        <v>1986.5416666665481</v>
      </c>
      <c r="D1570">
        <f>'NOAA-AMO-Raw'!H$131</f>
        <v>-0.24199999999999999</v>
      </c>
      <c r="K1570">
        <f t="shared" si="399"/>
        <v>0</v>
      </c>
      <c r="N1570">
        <f>[2]HadCRUT4!C1571</f>
        <v>1980.5416666665481</v>
      </c>
      <c r="O1570">
        <f>[2]HadCRUT4!D1571</f>
        <v>5.8999999999999997E-2</v>
      </c>
      <c r="V1570">
        <f t="shared" si="390"/>
        <v>-19.458333333451947</v>
      </c>
      <c r="W1570">
        <f t="shared" si="391"/>
        <v>-31.291</v>
      </c>
      <c r="X1570">
        <f t="shared" si="392"/>
        <v>-31.232000000000003</v>
      </c>
      <c r="Y1570">
        <f t="shared" si="394"/>
        <v>-31.238384615384618</v>
      </c>
      <c r="Z1570">
        <f t="shared" si="395"/>
        <v>-31.126769230769227</v>
      </c>
      <c r="BB1570">
        <f t="shared" si="397"/>
        <v>1983.7916666665487</v>
      </c>
      <c r="BC1570">
        <v>198310</v>
      </c>
      <c r="BD1570">
        <v>0.68</v>
      </c>
      <c r="BE1570">
        <f t="shared" si="396"/>
        <v>0.22666666666666668</v>
      </c>
    </row>
    <row r="1571" spans="1:57">
      <c r="A1571">
        <f t="shared" si="398"/>
        <v>1986</v>
      </c>
      <c r="B1571" t="s">
        <v>7</v>
      </c>
      <c r="C1571">
        <f t="shared" si="393"/>
        <v>1986.6249999998813</v>
      </c>
      <c r="D1571">
        <f>'NOAA-AMO-Raw'!I$131</f>
        <v>-0.26600000000000001</v>
      </c>
      <c r="K1571">
        <f t="shared" si="399"/>
        <v>0</v>
      </c>
      <c r="N1571">
        <f>[2]HadCRUT4!C1572</f>
        <v>1980.6249999998813</v>
      </c>
      <c r="O1571">
        <f>[2]HadCRUT4!D1572</f>
        <v>3.7999999999999999E-2</v>
      </c>
      <c r="V1571">
        <f t="shared" si="390"/>
        <v>-19.375000000118689</v>
      </c>
      <c r="W1571">
        <f t="shared" si="391"/>
        <v>-31.312000000000001</v>
      </c>
      <c r="X1571">
        <f t="shared" si="392"/>
        <v>-31.274000000000001</v>
      </c>
      <c r="Y1571">
        <f t="shared" si="394"/>
        <v>-31.233461538461544</v>
      </c>
      <c r="Z1571">
        <f t="shared" si="395"/>
        <v>-31.116923076923076</v>
      </c>
      <c r="BB1571">
        <f t="shared" si="397"/>
        <v>1983.874999999882</v>
      </c>
      <c r="BC1571">
        <v>198311</v>
      </c>
      <c r="BD1571">
        <v>1.19</v>
      </c>
      <c r="BE1571">
        <f t="shared" si="396"/>
        <v>0.39666666666666667</v>
      </c>
    </row>
    <row r="1572" spans="1:57">
      <c r="A1572">
        <f t="shared" si="398"/>
        <v>1986</v>
      </c>
      <c r="B1572" t="s">
        <v>8</v>
      </c>
      <c r="C1572">
        <f t="shared" si="393"/>
        <v>1986.7083333332146</v>
      </c>
      <c r="D1572">
        <f>'NOAA-AMO-Raw'!J$131</f>
        <v>-0.21299999999999999</v>
      </c>
      <c r="K1572">
        <f t="shared" si="399"/>
        <v>0</v>
      </c>
      <c r="N1572">
        <f>[2]HadCRUT4!C1573</f>
        <v>1980.7083333332146</v>
      </c>
      <c r="O1572">
        <f>[2]HadCRUT4!D1573</f>
        <v>3.7999999999999999E-2</v>
      </c>
      <c r="V1572">
        <f t="shared" si="390"/>
        <v>-19.291666666785432</v>
      </c>
      <c r="W1572">
        <f t="shared" si="391"/>
        <v>-31.312000000000001</v>
      </c>
      <c r="X1572">
        <f t="shared" si="392"/>
        <v>-31.274000000000001</v>
      </c>
      <c r="Y1572">
        <f t="shared" si="394"/>
        <v>-31.234461538461549</v>
      </c>
      <c r="Z1572">
        <f t="shared" si="395"/>
        <v>-31.118923076923075</v>
      </c>
      <c r="BB1572">
        <f t="shared" si="397"/>
        <v>1983.9583333332153</v>
      </c>
      <c r="BC1572">
        <v>198312</v>
      </c>
      <c r="BD1572">
        <v>1.72</v>
      </c>
      <c r="BE1572">
        <f t="shared" si="396"/>
        <v>0.57333333333333336</v>
      </c>
    </row>
    <row r="1573" spans="1:57">
      <c r="A1573">
        <f t="shared" si="398"/>
        <v>1986</v>
      </c>
      <c r="B1573" t="s">
        <v>9</v>
      </c>
      <c r="C1573">
        <f t="shared" si="393"/>
        <v>1986.7916666665478</v>
      </c>
      <c r="D1573">
        <f>'NOAA-AMO-Raw'!K$131</f>
        <v>-0.312</v>
      </c>
      <c r="K1573">
        <f t="shared" si="399"/>
        <v>0</v>
      </c>
      <c r="N1573">
        <f>[2]HadCRUT4!C1574</f>
        <v>1980.7916666665478</v>
      </c>
      <c r="O1573">
        <f>[2]HadCRUT4!D1574</f>
        <v>1.0999999999999999E-2</v>
      </c>
      <c r="V1573">
        <f t="shared" si="390"/>
        <v>-19.208333333452174</v>
      </c>
      <c r="W1573">
        <f t="shared" si="391"/>
        <v>-31.339000000000002</v>
      </c>
      <c r="X1573">
        <f t="shared" si="392"/>
        <v>-31.328000000000003</v>
      </c>
      <c r="Y1573">
        <f t="shared" si="394"/>
        <v>-31.230076923076922</v>
      </c>
      <c r="Z1573">
        <f t="shared" si="395"/>
        <v>-31.110153846153846</v>
      </c>
      <c r="BB1573">
        <f t="shared" si="397"/>
        <v>1984.0416666665485</v>
      </c>
      <c r="BC1573">
        <v>198401</v>
      </c>
      <c r="BD1573">
        <v>1.42</v>
      </c>
      <c r="BE1573">
        <f t="shared" si="396"/>
        <v>0.47333333333333333</v>
      </c>
    </row>
    <row r="1574" spans="1:57">
      <c r="A1574">
        <f t="shared" si="398"/>
        <v>1986</v>
      </c>
      <c r="B1574" t="s">
        <v>10</v>
      </c>
      <c r="C1574">
        <f t="shared" si="393"/>
        <v>1986.8749999998811</v>
      </c>
      <c r="D1574">
        <f>'NOAA-AMO-Raw'!L$131</f>
        <v>-0.39100000000000001</v>
      </c>
      <c r="K1574">
        <f t="shared" si="399"/>
        <v>0</v>
      </c>
      <c r="N1574">
        <f>[2]HadCRUT4!C1575</f>
        <v>1980.8749999998811</v>
      </c>
      <c r="O1574">
        <f>[2]HadCRUT4!D1575</f>
        <v>0.13</v>
      </c>
      <c r="V1574">
        <f t="shared" si="390"/>
        <v>-19.125000000118916</v>
      </c>
      <c r="W1574">
        <f t="shared" si="391"/>
        <v>-31.220000000000002</v>
      </c>
      <c r="X1574">
        <f t="shared" si="392"/>
        <v>-31.09</v>
      </c>
      <c r="Y1574">
        <f t="shared" si="394"/>
        <v>-31.235999999999997</v>
      </c>
      <c r="Z1574">
        <f t="shared" si="395"/>
        <v>-31.122</v>
      </c>
      <c r="BB1574">
        <f t="shared" si="397"/>
        <v>1984.1249999998818</v>
      </c>
      <c r="BC1574">
        <v>198402</v>
      </c>
      <c r="BD1574">
        <v>1.23</v>
      </c>
      <c r="BE1574">
        <f t="shared" si="396"/>
        <v>0.41</v>
      </c>
    </row>
    <row r="1575" spans="1:57">
      <c r="A1575">
        <f t="shared" si="398"/>
        <v>1986</v>
      </c>
      <c r="B1575" t="s">
        <v>11</v>
      </c>
      <c r="C1575">
        <f t="shared" si="393"/>
        <v>1986.9583333332143</v>
      </c>
      <c r="D1575">
        <f>'NOAA-AMO-Raw'!M$131</f>
        <v>-0.36499999999999999</v>
      </c>
      <c r="K1575">
        <f t="shared" si="399"/>
        <v>0</v>
      </c>
      <c r="N1575">
        <f>[2]HadCRUT4!C1576</f>
        <v>1980.9583333332143</v>
      </c>
      <c r="O1575">
        <f>[2]HadCRUT4!D1576</f>
        <v>5.7000000000000002E-2</v>
      </c>
      <c r="V1575">
        <f t="shared" si="390"/>
        <v>-19.041666666785659</v>
      </c>
      <c r="W1575">
        <f t="shared" si="391"/>
        <v>-31.293000000000003</v>
      </c>
      <c r="X1575">
        <f t="shared" si="392"/>
        <v>-31.236000000000001</v>
      </c>
      <c r="Y1575">
        <f t="shared" si="394"/>
        <v>-31.237307692307695</v>
      </c>
      <c r="Z1575">
        <f t="shared" si="395"/>
        <v>-31.124615384615385</v>
      </c>
      <c r="BB1575">
        <f t="shared" si="397"/>
        <v>1984.208333333215</v>
      </c>
      <c r="BC1575">
        <v>198403</v>
      </c>
      <c r="BD1575">
        <v>1.56</v>
      </c>
      <c r="BE1575">
        <f t="shared" si="396"/>
        <v>0.52</v>
      </c>
    </row>
    <row r="1576" spans="1:57">
      <c r="A1576">
        <f t="shared" si="398"/>
        <v>1987</v>
      </c>
      <c r="B1576" t="s">
        <v>0</v>
      </c>
      <c r="C1576">
        <f t="shared" si="393"/>
        <v>1987.0416666665476</v>
      </c>
      <c r="D1576">
        <f>'NOAA-AMO-Raw'!B$132</f>
        <v>-0.27100000000000002</v>
      </c>
      <c r="K1576">
        <f t="shared" si="399"/>
        <v>0</v>
      </c>
      <c r="N1576">
        <f>[2]HadCRUT4!C1577</f>
        <v>1981.0416666665476</v>
      </c>
      <c r="O1576">
        <f>[2]HadCRUT4!D1577</f>
        <v>0.33400000000000002</v>
      </c>
      <c r="V1576">
        <f t="shared" si="390"/>
        <v>-18.958333333452401</v>
      </c>
      <c r="W1576">
        <f t="shared" si="391"/>
        <v>-31.016000000000002</v>
      </c>
      <c r="X1576">
        <f t="shared" si="392"/>
        <v>-30.682000000000002</v>
      </c>
      <c r="Y1576">
        <f t="shared" si="394"/>
        <v>-31.235846153846158</v>
      </c>
      <c r="Z1576">
        <f t="shared" si="395"/>
        <v>-31.121692307692307</v>
      </c>
      <c r="BB1576">
        <f t="shared" si="397"/>
        <v>1984.2916666665483</v>
      </c>
      <c r="BC1576">
        <v>198404</v>
      </c>
      <c r="BD1576">
        <v>1</v>
      </c>
      <c r="BE1576">
        <f t="shared" si="396"/>
        <v>0.33333333333333331</v>
      </c>
    </row>
    <row r="1577" spans="1:57">
      <c r="A1577">
        <f t="shared" si="398"/>
        <v>1987</v>
      </c>
      <c r="B1577" t="s">
        <v>1</v>
      </c>
      <c r="C1577">
        <f t="shared" si="393"/>
        <v>1987.1249999998809</v>
      </c>
      <c r="D1577">
        <f>'NOAA-AMO-Raw'!C$132</f>
        <v>-0.21099999999999999</v>
      </c>
      <c r="K1577">
        <f t="shared" si="399"/>
        <v>0</v>
      </c>
      <c r="N1577">
        <f>[2]HadCRUT4!C1578</f>
        <v>1981.1249999998809</v>
      </c>
      <c r="O1577">
        <f>[2]HadCRUT4!D1578</f>
        <v>0.19800000000000001</v>
      </c>
      <c r="V1577">
        <f t="shared" si="390"/>
        <v>-18.875000000119144</v>
      </c>
      <c r="W1577">
        <f t="shared" si="391"/>
        <v>-31.152000000000001</v>
      </c>
      <c r="X1577">
        <f t="shared" si="392"/>
        <v>-30.954000000000001</v>
      </c>
      <c r="Y1577">
        <f t="shared" si="394"/>
        <v>-31.231000000000002</v>
      </c>
      <c r="Z1577">
        <f t="shared" si="395"/>
        <v>-31.112000000000005</v>
      </c>
      <c r="BB1577">
        <f t="shared" si="397"/>
        <v>1984.3749999998815</v>
      </c>
      <c r="BC1577">
        <v>198405</v>
      </c>
      <c r="BD1577">
        <v>0.87</v>
      </c>
      <c r="BE1577">
        <f t="shared" si="396"/>
        <v>0.28999999999999998</v>
      </c>
    </row>
    <row r="1578" spans="1:57">
      <c r="A1578">
        <f t="shared" si="398"/>
        <v>1987</v>
      </c>
      <c r="B1578" t="s">
        <v>2</v>
      </c>
      <c r="C1578">
        <f t="shared" si="393"/>
        <v>1987.2083333332141</v>
      </c>
      <c r="D1578">
        <f>'NOAA-AMO-Raw'!D$132</f>
        <v>-2.5999999999999999E-2</v>
      </c>
      <c r="K1578">
        <f t="shared" si="399"/>
        <v>0</v>
      </c>
      <c r="N1578">
        <f>[2]HadCRUT4!C1579</f>
        <v>1981.2083333332141</v>
      </c>
      <c r="O1578">
        <f>[2]HadCRUT4!D1579</f>
        <v>0.20699999999999999</v>
      </c>
      <c r="V1578">
        <f t="shared" si="390"/>
        <v>-18.791666666785886</v>
      </c>
      <c r="W1578">
        <f t="shared" si="391"/>
        <v>-31.143000000000001</v>
      </c>
      <c r="X1578">
        <f t="shared" si="392"/>
        <v>-30.936</v>
      </c>
      <c r="Y1578">
        <f t="shared" si="394"/>
        <v>-31.228307692307695</v>
      </c>
      <c r="Z1578">
        <f t="shared" si="395"/>
        <v>-31.106615384615392</v>
      </c>
      <c r="BB1578">
        <f t="shared" si="397"/>
        <v>1984.4583333332148</v>
      </c>
      <c r="BC1578">
        <v>198406</v>
      </c>
      <c r="BD1578">
        <v>-0.13</v>
      </c>
      <c r="BE1578">
        <f t="shared" si="396"/>
        <v>-4.3333333333333335E-2</v>
      </c>
    </row>
    <row r="1579" spans="1:57">
      <c r="A1579">
        <f t="shared" si="398"/>
        <v>1987</v>
      </c>
      <c r="B1579" t="s">
        <v>3</v>
      </c>
      <c r="C1579">
        <f t="shared" si="393"/>
        <v>1987.2916666665474</v>
      </c>
      <c r="D1579">
        <f>'NOAA-AMO-Raw'!E$132</f>
        <v>3.5999999999999997E-2</v>
      </c>
      <c r="K1579">
        <f t="shared" si="399"/>
        <v>0</v>
      </c>
      <c r="N1579">
        <f>[2]HadCRUT4!C1580</f>
        <v>1981.2916666665474</v>
      </c>
      <c r="O1579">
        <f>[2]HadCRUT4!D1580</f>
        <v>0.129</v>
      </c>
      <c r="V1579">
        <f t="shared" si="390"/>
        <v>-18.708333333452629</v>
      </c>
      <c r="W1579">
        <f t="shared" si="391"/>
        <v>-31.221</v>
      </c>
      <c r="X1579">
        <f t="shared" si="392"/>
        <v>-31.092000000000002</v>
      </c>
      <c r="Y1579">
        <f t="shared" si="394"/>
        <v>-31.230923076923084</v>
      </c>
      <c r="Z1579">
        <f t="shared" si="395"/>
        <v>-31.111846153846159</v>
      </c>
      <c r="BB1579">
        <f t="shared" si="397"/>
        <v>1984.5416666665481</v>
      </c>
      <c r="BC1579">
        <v>198407</v>
      </c>
      <c r="BD1579">
        <v>-0.35</v>
      </c>
      <c r="BE1579">
        <f t="shared" si="396"/>
        <v>-0.11666666666666665</v>
      </c>
    </row>
    <row r="1580" spans="1:57">
      <c r="A1580">
        <f t="shared" si="398"/>
        <v>1987</v>
      </c>
      <c r="B1580" t="s">
        <v>4</v>
      </c>
      <c r="C1580">
        <f t="shared" si="393"/>
        <v>1987.3749999998806</v>
      </c>
      <c r="D1580">
        <f>'NOAA-AMO-Raw'!F$132</f>
        <v>7.3999999999999996E-2</v>
      </c>
      <c r="K1580">
        <f t="shared" si="399"/>
        <v>0</v>
      </c>
      <c r="N1580">
        <f>[2]HadCRUT4!C1581</f>
        <v>1981.3749999998806</v>
      </c>
      <c r="O1580">
        <f>[2]HadCRUT4!D1581</f>
        <v>6.7000000000000004E-2</v>
      </c>
      <c r="V1580">
        <f t="shared" si="390"/>
        <v>-18.625000000119371</v>
      </c>
      <c r="W1580">
        <f t="shared" si="391"/>
        <v>-31.283000000000001</v>
      </c>
      <c r="X1580">
        <f t="shared" si="392"/>
        <v>-31.216000000000001</v>
      </c>
      <c r="Y1580">
        <f t="shared" si="394"/>
        <v>-31.226076923076924</v>
      </c>
      <c r="Z1580">
        <f t="shared" si="395"/>
        <v>-31.102153846153847</v>
      </c>
      <c r="BB1580">
        <f t="shared" si="397"/>
        <v>1984.6249999998813</v>
      </c>
      <c r="BC1580">
        <v>198408</v>
      </c>
      <c r="BD1580">
        <v>0.01</v>
      </c>
      <c r="BE1580">
        <f t="shared" si="396"/>
        <v>3.3333333333333335E-3</v>
      </c>
    </row>
    <row r="1581" spans="1:57">
      <c r="A1581">
        <f t="shared" si="398"/>
        <v>1987</v>
      </c>
      <c r="B1581" t="s">
        <v>5</v>
      </c>
      <c r="C1581">
        <f t="shared" si="393"/>
        <v>1987.4583333332139</v>
      </c>
      <c r="D1581">
        <f>'NOAA-AMO-Raw'!G$132</f>
        <v>0.20899999999999999</v>
      </c>
      <c r="K1581">
        <f t="shared" si="399"/>
        <v>0</v>
      </c>
      <c r="N1581">
        <f>[2]HadCRUT4!C1582</f>
        <v>1981.4583333332139</v>
      </c>
      <c r="O1581">
        <f>[2]HadCRUT4!D1582</f>
        <v>0.125</v>
      </c>
      <c r="V1581">
        <f t="shared" si="390"/>
        <v>-18.541666666786114</v>
      </c>
      <c r="W1581">
        <f t="shared" si="391"/>
        <v>-31.225000000000001</v>
      </c>
      <c r="X1581">
        <f t="shared" si="392"/>
        <v>-31.1</v>
      </c>
      <c r="Y1581">
        <f t="shared" si="394"/>
        <v>-31.215615384615383</v>
      </c>
      <c r="Z1581">
        <f t="shared" si="395"/>
        <v>-31.081230769230771</v>
      </c>
      <c r="BB1581">
        <f t="shared" si="397"/>
        <v>1984.7083333332146</v>
      </c>
      <c r="BC1581">
        <v>198409</v>
      </c>
      <c r="BD1581">
        <v>0.18</v>
      </c>
      <c r="BE1581">
        <f t="shared" si="396"/>
        <v>0.06</v>
      </c>
    </row>
    <row r="1582" spans="1:57">
      <c r="A1582">
        <f t="shared" si="398"/>
        <v>1987</v>
      </c>
      <c r="B1582" t="s">
        <v>6</v>
      </c>
      <c r="C1582">
        <f t="shared" si="393"/>
        <v>1987.5416666665471</v>
      </c>
      <c r="D1582">
        <f>'NOAA-AMO-Raw'!H$132</f>
        <v>0.28599999999999998</v>
      </c>
      <c r="K1582">
        <f t="shared" si="399"/>
        <v>0</v>
      </c>
      <c r="N1582">
        <f>[2]HadCRUT4!C1583</f>
        <v>1981.5416666665471</v>
      </c>
      <c r="O1582">
        <f>[2]HadCRUT4!D1583</f>
        <v>9.0999999999999998E-2</v>
      </c>
      <c r="V1582">
        <f t="shared" si="390"/>
        <v>-18.458333333452856</v>
      </c>
      <c r="W1582">
        <f t="shared" si="391"/>
        <v>-31.259</v>
      </c>
      <c r="X1582">
        <f t="shared" si="392"/>
        <v>-31.168000000000003</v>
      </c>
      <c r="Y1582">
        <f t="shared" si="394"/>
        <v>-31.22353846153846</v>
      </c>
      <c r="Z1582">
        <f t="shared" si="395"/>
        <v>-31.097076923076919</v>
      </c>
      <c r="BB1582">
        <f t="shared" si="397"/>
        <v>1984.7916666665478</v>
      </c>
      <c r="BC1582">
        <v>198410</v>
      </c>
      <c r="BD1582">
        <v>0.43</v>
      </c>
      <c r="BE1582">
        <f t="shared" si="396"/>
        <v>0.14333333333333334</v>
      </c>
    </row>
    <row r="1583" spans="1:57">
      <c r="A1583">
        <f t="shared" si="398"/>
        <v>1987</v>
      </c>
      <c r="B1583" t="s">
        <v>7</v>
      </c>
      <c r="C1583">
        <f t="shared" si="393"/>
        <v>1987.6249999998804</v>
      </c>
      <c r="D1583">
        <f>'NOAA-AMO-Raw'!I$132</f>
        <v>0.28599999999999998</v>
      </c>
      <c r="K1583">
        <f t="shared" si="399"/>
        <v>0</v>
      </c>
      <c r="N1583">
        <f>[2]HadCRUT4!C1584</f>
        <v>1981.6249999998804</v>
      </c>
      <c r="O1583">
        <f>[2]HadCRUT4!D1584</f>
        <v>0.122</v>
      </c>
      <c r="V1583">
        <f t="shared" si="390"/>
        <v>-18.375000000119599</v>
      </c>
      <c r="W1583">
        <f t="shared" si="391"/>
        <v>-31.228000000000002</v>
      </c>
      <c r="X1583">
        <f t="shared" si="392"/>
        <v>-31.106000000000002</v>
      </c>
      <c r="Y1583">
        <f t="shared" si="394"/>
        <v>-31.248769230769234</v>
      </c>
      <c r="Z1583">
        <f t="shared" si="395"/>
        <v>-31.147538461538463</v>
      </c>
      <c r="BB1583">
        <f t="shared" si="397"/>
        <v>1984.8749999998811</v>
      </c>
      <c r="BC1583">
        <v>198411</v>
      </c>
      <c r="BD1583">
        <v>0.54</v>
      </c>
      <c r="BE1583">
        <f t="shared" si="396"/>
        <v>0.18000000000000002</v>
      </c>
    </row>
    <row r="1584" spans="1:57">
      <c r="A1584">
        <f t="shared" si="398"/>
        <v>1987</v>
      </c>
      <c r="B1584" t="s">
        <v>8</v>
      </c>
      <c r="C1584">
        <f t="shared" si="393"/>
        <v>1987.7083333332137</v>
      </c>
      <c r="D1584">
        <f>'NOAA-AMO-Raw'!J$132</f>
        <v>0.2</v>
      </c>
      <c r="K1584">
        <f t="shared" si="399"/>
        <v>0</v>
      </c>
      <c r="N1584">
        <f>[2]HadCRUT4!C1585</f>
        <v>1981.7083333332137</v>
      </c>
      <c r="O1584">
        <f>[2]HadCRUT4!D1585</f>
        <v>7.2999999999999995E-2</v>
      </c>
      <c r="V1584">
        <f t="shared" si="390"/>
        <v>-18.291666666786341</v>
      </c>
      <c r="W1584">
        <f t="shared" si="391"/>
        <v>-31.277000000000001</v>
      </c>
      <c r="X1584">
        <f t="shared" si="392"/>
        <v>-31.204000000000001</v>
      </c>
      <c r="Y1584">
        <f t="shared" si="394"/>
        <v>-31.273769230769233</v>
      </c>
      <c r="Z1584">
        <f t="shared" si="395"/>
        <v>-31.197538461538464</v>
      </c>
      <c r="BB1584">
        <f t="shared" si="397"/>
        <v>1984.9583333332143</v>
      </c>
      <c r="BC1584">
        <v>198412</v>
      </c>
      <c r="BD1584">
        <v>0.48</v>
      </c>
      <c r="BE1584">
        <f t="shared" si="396"/>
        <v>0.16</v>
      </c>
    </row>
    <row r="1585" spans="1:57">
      <c r="A1585">
        <f t="shared" si="398"/>
        <v>1987</v>
      </c>
      <c r="B1585" t="s">
        <v>9</v>
      </c>
      <c r="C1585">
        <f t="shared" si="393"/>
        <v>1987.7916666665469</v>
      </c>
      <c r="D1585">
        <f>'NOAA-AMO-Raw'!K$132</f>
        <v>5.2999999999999999E-2</v>
      </c>
      <c r="K1585">
        <f t="shared" si="399"/>
        <v>0</v>
      </c>
      <c r="N1585">
        <f>[2]HadCRUT4!C1586</f>
        <v>1981.7916666665469</v>
      </c>
      <c r="O1585">
        <f>[2]HadCRUT4!D1586</f>
        <v>4.0000000000000001E-3</v>
      </c>
      <c r="V1585">
        <f t="shared" si="390"/>
        <v>-18.208333333453083</v>
      </c>
      <c r="W1585">
        <f t="shared" si="391"/>
        <v>-31.346</v>
      </c>
      <c r="X1585">
        <f t="shared" si="392"/>
        <v>-31.342000000000002</v>
      </c>
      <c r="Y1585">
        <f t="shared" si="394"/>
        <v>-31.287615384615382</v>
      </c>
      <c r="Z1585">
        <f t="shared" si="395"/>
        <v>-31.225230769230773</v>
      </c>
      <c r="BB1585">
        <f t="shared" si="397"/>
        <v>1985.0416666665476</v>
      </c>
      <c r="BC1585">
        <v>198501</v>
      </c>
      <c r="BD1585">
        <v>0.87</v>
      </c>
      <c r="BE1585">
        <f t="shared" si="396"/>
        <v>0.28999999999999998</v>
      </c>
    </row>
    <row r="1586" spans="1:57">
      <c r="A1586">
        <f t="shared" si="398"/>
        <v>1987</v>
      </c>
      <c r="B1586" t="s">
        <v>10</v>
      </c>
      <c r="C1586">
        <f t="shared" si="393"/>
        <v>1987.8749999998802</v>
      </c>
      <c r="D1586">
        <f>'NOAA-AMO-Raw'!L$132</f>
        <v>-6.4000000000000001E-2</v>
      </c>
      <c r="K1586">
        <f t="shared" si="399"/>
        <v>0</v>
      </c>
      <c r="N1586">
        <f>[2]HadCRUT4!C1587</f>
        <v>1981.8749999998802</v>
      </c>
      <c r="O1586">
        <f>[2]HadCRUT4!D1587</f>
        <v>7.3999999999999996E-2</v>
      </c>
      <c r="V1586">
        <f t="shared" si="390"/>
        <v>-18.125000000119826</v>
      </c>
      <c r="W1586">
        <f t="shared" si="391"/>
        <v>-31.276</v>
      </c>
      <c r="X1586">
        <f t="shared" si="392"/>
        <v>-31.202000000000002</v>
      </c>
      <c r="Y1586">
        <f t="shared" si="394"/>
        <v>-31.294461538461537</v>
      </c>
      <c r="Z1586">
        <f t="shared" si="395"/>
        <v>-31.238923076923076</v>
      </c>
      <c r="BB1586">
        <f t="shared" si="397"/>
        <v>1985.1249999998809</v>
      </c>
      <c r="BC1586">
        <v>198502</v>
      </c>
      <c r="BD1586">
        <v>0.48</v>
      </c>
      <c r="BE1586">
        <f t="shared" si="396"/>
        <v>0.16</v>
      </c>
    </row>
    <row r="1587" spans="1:57">
      <c r="A1587">
        <f t="shared" si="398"/>
        <v>1987</v>
      </c>
      <c r="B1587" t="s">
        <v>11</v>
      </c>
      <c r="C1587">
        <f t="shared" si="393"/>
        <v>1987.9583333332134</v>
      </c>
      <c r="D1587">
        <f>'NOAA-AMO-Raw'!M$132</f>
        <v>4.9000000000000002E-2</v>
      </c>
      <c r="K1587">
        <f t="shared" si="399"/>
        <v>0</v>
      </c>
      <c r="N1587">
        <f>[2]HadCRUT4!C1588</f>
        <v>1981.9583333332134</v>
      </c>
      <c r="O1587">
        <f>[2]HadCRUT4!D1588</f>
        <v>0.26600000000000001</v>
      </c>
      <c r="V1587">
        <f t="shared" si="390"/>
        <v>-18.041666666786568</v>
      </c>
      <c r="W1587">
        <f t="shared" si="391"/>
        <v>-31.084000000000003</v>
      </c>
      <c r="X1587">
        <f t="shared" si="392"/>
        <v>-30.818000000000001</v>
      </c>
      <c r="Y1587">
        <f t="shared" si="394"/>
        <v>-31.303923076923073</v>
      </c>
      <c r="Z1587">
        <f t="shared" si="395"/>
        <v>-31.257846153846153</v>
      </c>
      <c r="BB1587">
        <f t="shared" si="397"/>
        <v>1985.2083333332141</v>
      </c>
      <c r="BC1587">
        <v>198503</v>
      </c>
      <c r="BD1587">
        <v>-0.34</v>
      </c>
      <c r="BE1587">
        <f t="shared" si="396"/>
        <v>-0.11333333333333334</v>
      </c>
    </row>
    <row r="1588" spans="1:57">
      <c r="A1588">
        <f t="shared" si="398"/>
        <v>1988</v>
      </c>
      <c r="B1588" t="s">
        <v>0</v>
      </c>
      <c r="C1588">
        <f t="shared" si="393"/>
        <v>1988.0416666665467</v>
      </c>
      <c r="D1588">
        <f>'NOAA-AMO-Raw'!B$133</f>
        <v>-3.5999999999999997E-2</v>
      </c>
      <c r="K1588">
        <f t="shared" si="399"/>
        <v>0</v>
      </c>
      <c r="N1588">
        <f>[2]HadCRUT4!C1589</f>
        <v>1982.0416666665467</v>
      </c>
      <c r="O1588">
        <f>[2]HadCRUT4!D1589</f>
        <v>-4.5999999999999999E-2</v>
      </c>
      <c r="V1588">
        <f t="shared" si="390"/>
        <v>-17.958333333453311</v>
      </c>
      <c r="W1588">
        <f t="shared" si="391"/>
        <v>-31.396000000000001</v>
      </c>
      <c r="X1588">
        <f t="shared" si="392"/>
        <v>-31.442</v>
      </c>
      <c r="Y1588">
        <f t="shared" si="394"/>
        <v>-31.314923076923076</v>
      </c>
      <c r="Z1588">
        <f t="shared" si="395"/>
        <v>-31.279846153846158</v>
      </c>
      <c r="BB1588">
        <f t="shared" si="397"/>
        <v>1985.2916666665474</v>
      </c>
      <c r="BC1588">
        <v>198504</v>
      </c>
      <c r="BD1588">
        <v>-0.52</v>
      </c>
      <c r="BE1588">
        <f t="shared" si="396"/>
        <v>-0.17333333333333334</v>
      </c>
    </row>
    <row r="1589" spans="1:57">
      <c r="A1589">
        <f t="shared" si="398"/>
        <v>1988</v>
      </c>
      <c r="B1589" t="s">
        <v>1</v>
      </c>
      <c r="C1589">
        <f t="shared" si="393"/>
        <v>1988.1249999998799</v>
      </c>
      <c r="D1589">
        <f>'NOAA-AMO-Raw'!C$133</f>
        <v>-0.11</v>
      </c>
      <c r="K1589">
        <f t="shared" si="399"/>
        <v>0</v>
      </c>
      <c r="N1589">
        <f>[2]HadCRUT4!C1590</f>
        <v>1982.1249999998799</v>
      </c>
      <c r="O1589">
        <f>[2]HadCRUT4!D1590</f>
        <v>6.0000000000000001E-3</v>
      </c>
      <c r="V1589">
        <f t="shared" si="390"/>
        <v>-17.875000000120053</v>
      </c>
      <c r="W1589">
        <f t="shared" si="391"/>
        <v>-31.344000000000001</v>
      </c>
      <c r="X1589">
        <f t="shared" si="392"/>
        <v>-31.338000000000001</v>
      </c>
      <c r="Y1589">
        <f t="shared" si="394"/>
        <v>-31.322615384615386</v>
      </c>
      <c r="Z1589">
        <f t="shared" si="395"/>
        <v>-31.29523076923077</v>
      </c>
      <c r="BB1589">
        <f t="shared" si="397"/>
        <v>1985.3749999998806</v>
      </c>
      <c r="BC1589">
        <v>198505</v>
      </c>
      <c r="BD1589">
        <v>-0.87</v>
      </c>
      <c r="BE1589">
        <f t="shared" si="396"/>
        <v>-0.28999999999999998</v>
      </c>
    </row>
    <row r="1590" spans="1:57">
      <c r="A1590">
        <f t="shared" si="398"/>
        <v>1988</v>
      </c>
      <c r="B1590" t="s">
        <v>2</v>
      </c>
      <c r="C1590">
        <f t="shared" si="393"/>
        <v>1988.2083333332132</v>
      </c>
      <c r="D1590">
        <f>'NOAA-AMO-Raw'!D$133</f>
        <v>-5.0000000000000001E-3</v>
      </c>
      <c r="K1590">
        <f t="shared" si="399"/>
        <v>0</v>
      </c>
      <c r="N1590">
        <f>[2]HadCRUT4!C1591</f>
        <v>1982.2083333332132</v>
      </c>
      <c r="O1590">
        <f>[2]HadCRUT4!D1591</f>
        <v>-0.127</v>
      </c>
      <c r="V1590">
        <f t="shared" si="390"/>
        <v>-17.791666666786796</v>
      </c>
      <c r="W1590">
        <f t="shared" si="391"/>
        <v>-31.477</v>
      </c>
      <c r="X1590">
        <f t="shared" si="392"/>
        <v>-31.604000000000003</v>
      </c>
      <c r="Y1590">
        <f t="shared" si="394"/>
        <v>-31.326307692307694</v>
      </c>
      <c r="Z1590">
        <f t="shared" si="395"/>
        <v>-31.302615384615386</v>
      </c>
      <c r="BB1590">
        <f t="shared" si="397"/>
        <v>1985.4583333332139</v>
      </c>
      <c r="BC1590">
        <v>198506</v>
      </c>
      <c r="BD1590">
        <v>0.04</v>
      </c>
      <c r="BE1590">
        <f t="shared" si="396"/>
        <v>1.3333333333333334E-2</v>
      </c>
    </row>
    <row r="1591" spans="1:57">
      <c r="A1591">
        <f t="shared" si="398"/>
        <v>1988</v>
      </c>
      <c r="B1591" t="s">
        <v>3</v>
      </c>
      <c r="C1591">
        <f t="shared" si="393"/>
        <v>1988.2916666665465</v>
      </c>
      <c r="D1591">
        <f>'NOAA-AMO-Raw'!E$133</f>
        <v>5.6000000000000001E-2</v>
      </c>
      <c r="K1591">
        <f t="shared" si="399"/>
        <v>0</v>
      </c>
      <c r="N1591">
        <f>[2]HadCRUT4!C1592</f>
        <v>1982.2916666665465</v>
      </c>
      <c r="O1591">
        <f>[2]HadCRUT4!D1592</f>
        <v>2.7E-2</v>
      </c>
      <c r="V1591">
        <f t="shared" si="390"/>
        <v>-17.708333333453538</v>
      </c>
      <c r="W1591">
        <f t="shared" si="391"/>
        <v>-31.323</v>
      </c>
      <c r="X1591">
        <f t="shared" si="392"/>
        <v>-31.296000000000003</v>
      </c>
      <c r="Y1591">
        <f t="shared" si="394"/>
        <v>-31.331615384615382</v>
      </c>
      <c r="Z1591">
        <f t="shared" si="395"/>
        <v>-31.313230769230771</v>
      </c>
      <c r="BB1591">
        <f t="shared" si="397"/>
        <v>1985.5416666665471</v>
      </c>
      <c r="BC1591">
        <v>198507</v>
      </c>
      <c r="BD1591">
        <v>0.52</v>
      </c>
      <c r="BE1591">
        <f t="shared" si="396"/>
        <v>0.17333333333333334</v>
      </c>
    </row>
    <row r="1592" spans="1:57">
      <c r="A1592">
        <f t="shared" si="398"/>
        <v>1988</v>
      </c>
      <c r="B1592" t="s">
        <v>4</v>
      </c>
      <c r="C1592">
        <f t="shared" si="393"/>
        <v>1988.3749999998797</v>
      </c>
      <c r="D1592">
        <f>'NOAA-AMO-Raw'!F$133</f>
        <v>0.14199999999999999</v>
      </c>
      <c r="K1592">
        <f t="shared" si="399"/>
        <v>0</v>
      </c>
      <c r="N1592">
        <f>[2]HadCRUT4!C1593</f>
        <v>1982.3749999998797</v>
      </c>
      <c r="O1592">
        <f>[2]HadCRUT4!D1593</f>
        <v>0.04</v>
      </c>
      <c r="V1592">
        <f t="shared" si="390"/>
        <v>-17.625000000120281</v>
      </c>
      <c r="W1592">
        <f t="shared" si="391"/>
        <v>-31.310000000000002</v>
      </c>
      <c r="X1592">
        <f t="shared" si="392"/>
        <v>-31.270000000000003</v>
      </c>
      <c r="Y1592">
        <f t="shared" si="394"/>
        <v>-31.332692307692312</v>
      </c>
      <c r="Z1592">
        <f t="shared" si="395"/>
        <v>-31.315384615384616</v>
      </c>
      <c r="BB1592">
        <f t="shared" si="397"/>
        <v>1985.6249999998804</v>
      </c>
      <c r="BC1592">
        <v>198508</v>
      </c>
      <c r="BD1592">
        <v>0.19</v>
      </c>
      <c r="BE1592">
        <f t="shared" si="396"/>
        <v>6.3333333333333339E-2</v>
      </c>
    </row>
    <row r="1593" spans="1:57">
      <c r="A1593">
        <f t="shared" si="398"/>
        <v>1988</v>
      </c>
      <c r="B1593" t="s">
        <v>5</v>
      </c>
      <c r="C1593">
        <f t="shared" si="393"/>
        <v>1988.458333333213</v>
      </c>
      <c r="D1593">
        <f>'NOAA-AMO-Raw'!G$133</f>
        <v>0.17</v>
      </c>
      <c r="K1593">
        <f t="shared" si="399"/>
        <v>0</v>
      </c>
      <c r="N1593">
        <f>[2]HadCRUT4!C1594</f>
        <v>1982.458333333213</v>
      </c>
      <c r="O1593">
        <f>[2]HadCRUT4!D1594</f>
        <v>-5.6000000000000001E-2</v>
      </c>
      <c r="V1593">
        <f t="shared" si="390"/>
        <v>-17.541666666787023</v>
      </c>
      <c r="W1593">
        <f t="shared" si="391"/>
        <v>-31.406000000000002</v>
      </c>
      <c r="X1593">
        <f t="shared" si="392"/>
        <v>-31.462</v>
      </c>
      <c r="Y1593">
        <f t="shared" si="394"/>
        <v>-31.319000000000003</v>
      </c>
      <c r="Z1593">
        <f t="shared" si="395"/>
        <v>-31.288000000000004</v>
      </c>
      <c r="BB1593">
        <f t="shared" si="397"/>
        <v>1985.7083333332137</v>
      </c>
      <c r="BC1593">
        <v>198509</v>
      </c>
      <c r="BD1593">
        <v>0.13</v>
      </c>
      <c r="BE1593">
        <f t="shared" si="396"/>
        <v>4.3333333333333335E-2</v>
      </c>
    </row>
    <row r="1594" spans="1:57">
      <c r="A1594">
        <f t="shared" si="398"/>
        <v>1988</v>
      </c>
      <c r="B1594" t="s">
        <v>6</v>
      </c>
      <c r="C1594">
        <f t="shared" si="393"/>
        <v>1988.5416666665462</v>
      </c>
      <c r="D1594">
        <f>'NOAA-AMO-Raw'!H$133</f>
        <v>0.113</v>
      </c>
      <c r="K1594">
        <f t="shared" si="399"/>
        <v>0</v>
      </c>
      <c r="N1594">
        <f>[2]HadCRUT4!C1595</f>
        <v>1982.5416666665462</v>
      </c>
      <c r="O1594">
        <f>[2]HadCRUT4!D1595</f>
        <v>-1.7999999999999999E-2</v>
      </c>
      <c r="V1594">
        <f t="shared" si="390"/>
        <v>-17.458333333453766</v>
      </c>
      <c r="W1594">
        <f t="shared" si="391"/>
        <v>-31.368000000000002</v>
      </c>
      <c r="X1594">
        <f t="shared" si="392"/>
        <v>-31.386000000000003</v>
      </c>
      <c r="Y1594">
        <f t="shared" si="394"/>
        <v>-31.306461538461541</v>
      </c>
      <c r="Z1594">
        <f t="shared" si="395"/>
        <v>-31.262923076923077</v>
      </c>
      <c r="BB1594">
        <f t="shared" si="397"/>
        <v>1985.7916666665469</v>
      </c>
      <c r="BC1594">
        <v>198510</v>
      </c>
      <c r="BD1594">
        <v>0.14000000000000001</v>
      </c>
      <c r="BE1594">
        <f t="shared" si="396"/>
        <v>4.6666666666666669E-2</v>
      </c>
    </row>
    <row r="1595" spans="1:57">
      <c r="A1595">
        <f t="shared" si="398"/>
        <v>1988</v>
      </c>
      <c r="B1595" t="s">
        <v>7</v>
      </c>
      <c r="C1595">
        <f t="shared" si="393"/>
        <v>1988.6249999998795</v>
      </c>
      <c r="D1595">
        <f>'NOAA-AMO-Raw'!I$133</f>
        <v>-5.0000000000000001E-3</v>
      </c>
      <c r="K1595">
        <f t="shared" si="399"/>
        <v>0</v>
      </c>
      <c r="N1595">
        <f>[2]HadCRUT4!C1596</f>
        <v>1982.6249999998795</v>
      </c>
      <c r="O1595">
        <f>[2]HadCRUT4!D1596</f>
        <v>-8.9999999999999993E-3</v>
      </c>
      <c r="V1595">
        <f t="shared" si="390"/>
        <v>-17.375000000120508</v>
      </c>
      <c r="W1595">
        <f t="shared" si="391"/>
        <v>-31.359000000000002</v>
      </c>
      <c r="X1595">
        <f t="shared" si="392"/>
        <v>-31.368000000000002</v>
      </c>
      <c r="Y1595">
        <f t="shared" si="394"/>
        <v>-31.279076923076925</v>
      </c>
      <c r="Z1595">
        <f t="shared" si="395"/>
        <v>-31.208153846153849</v>
      </c>
      <c r="BB1595">
        <f t="shared" si="397"/>
        <v>1985.8749999998802</v>
      </c>
      <c r="BC1595">
        <v>198511</v>
      </c>
      <c r="BD1595">
        <v>-0.65</v>
      </c>
      <c r="BE1595">
        <f t="shared" si="396"/>
        <v>-0.21666666666666667</v>
      </c>
    </row>
    <row r="1596" spans="1:57">
      <c r="A1596">
        <f t="shared" si="398"/>
        <v>1988</v>
      </c>
      <c r="B1596" t="s">
        <v>8</v>
      </c>
      <c r="C1596">
        <f t="shared" si="393"/>
        <v>1988.7083333332127</v>
      </c>
      <c r="D1596">
        <f>'NOAA-AMO-Raw'!J$133</f>
        <v>-9.1999999999999998E-2</v>
      </c>
      <c r="K1596">
        <f t="shared" si="399"/>
        <v>0</v>
      </c>
      <c r="N1596">
        <f>[2]HadCRUT4!C1597</f>
        <v>1982.7083333332127</v>
      </c>
      <c r="O1596">
        <f>[2]HadCRUT4!D1597</f>
        <v>7.3999999999999996E-2</v>
      </c>
      <c r="V1596">
        <f t="shared" si="390"/>
        <v>-17.291666666787251</v>
      </c>
      <c r="W1596">
        <f t="shared" si="391"/>
        <v>-31.276</v>
      </c>
      <c r="X1596">
        <f t="shared" si="392"/>
        <v>-31.202000000000002</v>
      </c>
      <c r="Y1596">
        <f t="shared" si="394"/>
        <v>-31.263153846153848</v>
      </c>
      <c r="Z1596">
        <f t="shared" si="395"/>
        <v>-31.176307692307695</v>
      </c>
      <c r="BB1596">
        <f t="shared" si="397"/>
        <v>1985.9583333332134</v>
      </c>
      <c r="BC1596">
        <v>198512</v>
      </c>
      <c r="BD1596">
        <v>0.33</v>
      </c>
      <c r="BE1596">
        <f t="shared" si="396"/>
        <v>0.11</v>
      </c>
    </row>
    <row r="1597" spans="1:57">
      <c r="A1597">
        <f t="shared" si="398"/>
        <v>1988</v>
      </c>
      <c r="B1597" t="s">
        <v>9</v>
      </c>
      <c r="C1597">
        <f t="shared" si="393"/>
        <v>1988.791666666546</v>
      </c>
      <c r="D1597">
        <f>'NOAA-AMO-Raw'!K$133</f>
        <v>-0.16700000000000001</v>
      </c>
      <c r="K1597">
        <f t="shared" si="399"/>
        <v>0</v>
      </c>
      <c r="N1597">
        <f>[2]HadCRUT4!C1598</f>
        <v>1982.791666666546</v>
      </c>
      <c r="O1597">
        <f>[2]HadCRUT4!D1598</f>
        <v>4.0000000000000001E-3</v>
      </c>
      <c r="V1597">
        <f t="shared" si="390"/>
        <v>-17.208333333453993</v>
      </c>
      <c r="W1597">
        <f t="shared" si="391"/>
        <v>-31.346</v>
      </c>
      <c r="X1597">
        <f t="shared" si="392"/>
        <v>-31.342000000000002</v>
      </c>
      <c r="Y1597">
        <f t="shared" si="394"/>
        <v>-31.244461538461543</v>
      </c>
      <c r="Z1597">
        <f t="shared" si="395"/>
        <v>-31.138923076923081</v>
      </c>
      <c r="BB1597">
        <f t="shared" si="397"/>
        <v>1986.0416666665467</v>
      </c>
      <c r="BC1597">
        <v>198601</v>
      </c>
      <c r="BD1597">
        <v>1.04</v>
      </c>
      <c r="BE1597">
        <f t="shared" si="396"/>
        <v>0.34666666666666668</v>
      </c>
    </row>
    <row r="1598" spans="1:57">
      <c r="A1598">
        <f t="shared" si="398"/>
        <v>1988</v>
      </c>
      <c r="B1598" t="s">
        <v>10</v>
      </c>
      <c r="C1598">
        <f t="shared" si="393"/>
        <v>1988.8749999998793</v>
      </c>
      <c r="D1598">
        <f>'NOAA-AMO-Raw'!L$133</f>
        <v>-0.14399999999999999</v>
      </c>
      <c r="K1598">
        <f t="shared" si="399"/>
        <v>0</v>
      </c>
      <c r="N1598">
        <f>[2]HadCRUT4!C1599</f>
        <v>1982.8749999998793</v>
      </c>
      <c r="O1598">
        <f>[2]HadCRUT4!D1599</f>
        <v>-0.01</v>
      </c>
      <c r="V1598">
        <f t="shared" si="390"/>
        <v>-17.125000000120735</v>
      </c>
      <c r="W1598">
        <f t="shared" si="391"/>
        <v>-31.360000000000003</v>
      </c>
      <c r="X1598">
        <f t="shared" si="392"/>
        <v>-31.37</v>
      </c>
      <c r="Y1598">
        <f t="shared" si="394"/>
        <v>-31.236076923076929</v>
      </c>
      <c r="Z1598">
        <f t="shared" si="395"/>
        <v>-31.122153846153843</v>
      </c>
      <c r="BB1598">
        <f t="shared" si="397"/>
        <v>1986.1249999998799</v>
      </c>
      <c r="BC1598">
        <v>198602</v>
      </c>
      <c r="BD1598">
        <v>1.47</v>
      </c>
      <c r="BE1598">
        <f t="shared" si="396"/>
        <v>0.49</v>
      </c>
    </row>
    <row r="1599" spans="1:57">
      <c r="A1599">
        <f t="shared" si="398"/>
        <v>1988</v>
      </c>
      <c r="B1599" t="s">
        <v>11</v>
      </c>
      <c r="C1599">
        <f t="shared" si="393"/>
        <v>1988.9583333332125</v>
      </c>
      <c r="D1599">
        <f>'NOAA-AMO-Raw'!M$133</f>
        <v>-0.161</v>
      </c>
      <c r="K1599">
        <f t="shared" si="399"/>
        <v>0</v>
      </c>
      <c r="N1599">
        <f>[2]HadCRUT4!C1600</f>
        <v>1982.9583333332125</v>
      </c>
      <c r="O1599">
        <f>[2]HadCRUT4!D1600</f>
        <v>0.252</v>
      </c>
      <c r="V1599">
        <f t="shared" si="390"/>
        <v>-17.041666666787478</v>
      </c>
      <c r="W1599">
        <f t="shared" si="391"/>
        <v>-31.098000000000003</v>
      </c>
      <c r="X1599">
        <f t="shared" si="392"/>
        <v>-30.846</v>
      </c>
      <c r="Y1599">
        <f t="shared" si="394"/>
        <v>-31.22869230769231</v>
      </c>
      <c r="Z1599">
        <f t="shared" si="395"/>
        <v>-31.107384615384611</v>
      </c>
      <c r="BB1599">
        <f t="shared" si="397"/>
        <v>1986.2083333332132</v>
      </c>
      <c r="BC1599">
        <v>198603</v>
      </c>
      <c r="BD1599">
        <v>1.68</v>
      </c>
      <c r="BE1599">
        <f t="shared" si="396"/>
        <v>0.55999999999999994</v>
      </c>
    </row>
    <row r="1600" spans="1:57">
      <c r="A1600">
        <f t="shared" si="398"/>
        <v>1989</v>
      </c>
      <c r="B1600" t="s">
        <v>0</v>
      </c>
      <c r="C1600">
        <f t="shared" si="393"/>
        <v>1989.0416666665458</v>
      </c>
      <c r="D1600">
        <f>'NOAA-AMO-Raw'!B$134</f>
        <v>-0.218</v>
      </c>
      <c r="K1600">
        <f t="shared" si="399"/>
        <v>0</v>
      </c>
      <c r="N1600">
        <f>[2]HadCRUT4!C1601</f>
        <v>1983.0416666665458</v>
      </c>
      <c r="O1600">
        <f>[2]HadCRUT4!D1601</f>
        <v>0.42899999999999999</v>
      </c>
      <c r="V1600">
        <f t="shared" si="390"/>
        <v>-16.95833333345422</v>
      </c>
      <c r="W1600">
        <f t="shared" si="391"/>
        <v>-30.921000000000003</v>
      </c>
      <c r="X1600">
        <f t="shared" si="392"/>
        <v>-30.492000000000001</v>
      </c>
      <c r="Y1600">
        <f t="shared" si="394"/>
        <v>-31.212769230769229</v>
      </c>
      <c r="Z1600">
        <f t="shared" si="395"/>
        <v>-31.075538461538461</v>
      </c>
      <c r="BB1600">
        <f t="shared" si="397"/>
        <v>1986.2916666665465</v>
      </c>
      <c r="BC1600">
        <v>198604</v>
      </c>
      <c r="BD1600">
        <v>1.21</v>
      </c>
      <c r="BE1600">
        <f t="shared" si="396"/>
        <v>0.40333333333333332</v>
      </c>
    </row>
    <row r="1601" spans="1:57">
      <c r="A1601">
        <f t="shared" si="398"/>
        <v>1989</v>
      </c>
      <c r="B1601" t="s">
        <v>1</v>
      </c>
      <c r="C1601">
        <f t="shared" si="393"/>
        <v>1989.124999999879</v>
      </c>
      <c r="D1601">
        <f>'NOAA-AMO-Raw'!C$134</f>
        <v>-0.153</v>
      </c>
      <c r="K1601">
        <f t="shared" si="399"/>
        <v>0</v>
      </c>
      <c r="N1601">
        <f>[2]HadCRUT4!C1602</f>
        <v>1983.124999999879</v>
      </c>
      <c r="O1601">
        <f>[2]HadCRUT4!D1602</f>
        <v>0.31</v>
      </c>
      <c r="V1601">
        <f t="shared" si="390"/>
        <v>-16.875000000120963</v>
      </c>
      <c r="W1601">
        <f t="shared" si="391"/>
        <v>-31.040000000000003</v>
      </c>
      <c r="X1601">
        <f t="shared" si="392"/>
        <v>-30.73</v>
      </c>
      <c r="Y1601">
        <f t="shared" si="394"/>
        <v>-31.196000000000002</v>
      </c>
      <c r="Z1601">
        <f t="shared" si="395"/>
        <v>-31.041999999999998</v>
      </c>
      <c r="BB1601">
        <f t="shared" si="397"/>
        <v>1986.3749999998797</v>
      </c>
      <c r="BC1601">
        <v>198605</v>
      </c>
      <c r="BD1601">
        <v>0.85</v>
      </c>
      <c r="BE1601">
        <f t="shared" si="396"/>
        <v>0.28333333333333333</v>
      </c>
    </row>
    <row r="1602" spans="1:57">
      <c r="A1602">
        <f t="shared" si="398"/>
        <v>1989</v>
      </c>
      <c r="B1602" t="s">
        <v>2</v>
      </c>
      <c r="C1602">
        <f t="shared" si="393"/>
        <v>1989.2083333332123</v>
      </c>
      <c r="D1602">
        <f>'NOAA-AMO-Raw'!D$134</f>
        <v>-0.25</v>
      </c>
      <c r="K1602">
        <f t="shared" si="399"/>
        <v>0</v>
      </c>
      <c r="N1602">
        <f>[2]HadCRUT4!C1603</f>
        <v>1983.2083333332123</v>
      </c>
      <c r="O1602">
        <f>[2]HadCRUT4!D1603</f>
        <v>0.21299999999999999</v>
      </c>
      <c r="V1602">
        <f t="shared" si="390"/>
        <v>-16.791666666787705</v>
      </c>
      <c r="W1602">
        <f t="shared" si="391"/>
        <v>-31.137</v>
      </c>
      <c r="X1602">
        <f t="shared" si="392"/>
        <v>-30.924000000000003</v>
      </c>
      <c r="Y1602">
        <f t="shared" si="394"/>
        <v>-31.180769230769233</v>
      </c>
      <c r="Z1602">
        <f t="shared" si="395"/>
        <v>-31.011538461538457</v>
      </c>
      <c r="BB1602">
        <f t="shared" si="397"/>
        <v>1986.458333333213</v>
      </c>
      <c r="BC1602">
        <v>198606</v>
      </c>
      <c r="BD1602">
        <v>0.62</v>
      </c>
      <c r="BE1602">
        <f t="shared" si="396"/>
        <v>0.20666666666666667</v>
      </c>
    </row>
    <row r="1603" spans="1:57">
      <c r="A1603">
        <f t="shared" si="398"/>
        <v>1989</v>
      </c>
      <c r="B1603" t="s">
        <v>3</v>
      </c>
      <c r="C1603">
        <f t="shared" si="393"/>
        <v>1989.2916666665456</v>
      </c>
      <c r="D1603">
        <f>'NOAA-AMO-Raw'!E$134</f>
        <v>-0.28699999999999998</v>
      </c>
      <c r="K1603">
        <f t="shared" si="399"/>
        <v>0</v>
      </c>
      <c r="N1603">
        <f>[2]HadCRUT4!C1604</f>
        <v>1983.2916666665456</v>
      </c>
      <c r="O1603">
        <f>[2]HadCRUT4!D1604</f>
        <v>0.11600000000000001</v>
      </c>
      <c r="V1603">
        <f t="shared" si="390"/>
        <v>-16.708333333454448</v>
      </c>
      <c r="W1603">
        <f t="shared" si="391"/>
        <v>-31.234000000000002</v>
      </c>
      <c r="X1603">
        <f t="shared" si="392"/>
        <v>-31.118000000000002</v>
      </c>
      <c r="Y1603">
        <f t="shared" si="394"/>
        <v>-31.178923076923077</v>
      </c>
      <c r="Z1603">
        <f t="shared" si="395"/>
        <v>-31.007846153846153</v>
      </c>
      <c r="BB1603">
        <f t="shared" si="397"/>
        <v>1986.5416666665462</v>
      </c>
      <c r="BC1603">
        <v>198607</v>
      </c>
      <c r="BD1603">
        <v>1.05</v>
      </c>
      <c r="BE1603">
        <f t="shared" si="396"/>
        <v>0.35000000000000003</v>
      </c>
    </row>
    <row r="1604" spans="1:57">
      <c r="A1604">
        <f t="shared" si="398"/>
        <v>1989</v>
      </c>
      <c r="B1604" t="s">
        <v>4</v>
      </c>
      <c r="C1604">
        <f t="shared" si="393"/>
        <v>1989.3749999998788</v>
      </c>
      <c r="D1604">
        <f>'NOAA-AMO-Raw'!F$134</f>
        <v>-0.14399999999999999</v>
      </c>
      <c r="K1604">
        <f t="shared" si="399"/>
        <v>0</v>
      </c>
      <c r="N1604">
        <f>[2]HadCRUT4!C1605</f>
        <v>1983.3749999998788</v>
      </c>
      <c r="O1604">
        <f>[2]HadCRUT4!D1605</f>
        <v>0.13600000000000001</v>
      </c>
      <c r="V1604">
        <f t="shared" ref="V1604:V1667" si="400">N1604-2000</f>
        <v>-16.62500000012119</v>
      </c>
      <c r="W1604">
        <f t="shared" ref="W1604:W1667" si="401">O1604-31.35</f>
        <v>-31.214000000000002</v>
      </c>
      <c r="X1604">
        <f t="shared" ref="X1604:X1667" si="402">O1604*2-31.35</f>
        <v>-31.078000000000003</v>
      </c>
      <c r="Y1604">
        <f t="shared" si="394"/>
        <v>-31.15969230769231</v>
      </c>
      <c r="Z1604">
        <f t="shared" si="395"/>
        <v>-30.969384615384609</v>
      </c>
      <c r="BB1604">
        <f t="shared" si="397"/>
        <v>1986.6249999998795</v>
      </c>
      <c r="BC1604">
        <v>198608</v>
      </c>
      <c r="BD1604">
        <v>-0.19</v>
      </c>
      <c r="BE1604">
        <f t="shared" si="396"/>
        <v>-6.3333333333333339E-2</v>
      </c>
    </row>
    <row r="1605" spans="1:57">
      <c r="A1605">
        <f t="shared" si="398"/>
        <v>1989</v>
      </c>
      <c r="B1605" t="s">
        <v>5</v>
      </c>
      <c r="C1605">
        <f t="shared" ref="C1605:C1668" si="403">C1604+1/12</f>
        <v>1989.4583333332121</v>
      </c>
      <c r="D1605">
        <f>'NOAA-AMO-Raw'!G$134</f>
        <v>9.4E-2</v>
      </c>
      <c r="K1605">
        <f t="shared" si="399"/>
        <v>0</v>
      </c>
      <c r="N1605">
        <f>[2]HadCRUT4!C1606</f>
        <v>1983.4583333332121</v>
      </c>
      <c r="O1605">
        <f>[2]HadCRUT4!D1606</f>
        <v>0.13600000000000001</v>
      </c>
      <c r="V1605">
        <f t="shared" si="400"/>
        <v>-16.541666666787933</v>
      </c>
      <c r="W1605">
        <f t="shared" si="401"/>
        <v>-31.214000000000002</v>
      </c>
      <c r="X1605">
        <f t="shared" si="402"/>
        <v>-31.078000000000003</v>
      </c>
      <c r="Y1605">
        <f t="shared" si="394"/>
        <v>-31.152307692307694</v>
      </c>
      <c r="Z1605">
        <f t="shared" si="395"/>
        <v>-30.954615384615384</v>
      </c>
      <c r="BB1605">
        <f t="shared" si="397"/>
        <v>1986.7083333332127</v>
      </c>
      <c r="BC1605">
        <v>198609</v>
      </c>
      <c r="BD1605">
        <v>-0.03</v>
      </c>
      <c r="BE1605">
        <f t="shared" si="396"/>
        <v>-0.01</v>
      </c>
    </row>
    <row r="1606" spans="1:57">
      <c r="A1606">
        <f t="shared" si="398"/>
        <v>1989</v>
      </c>
      <c r="B1606" t="s">
        <v>6</v>
      </c>
      <c r="C1606">
        <f t="shared" si="403"/>
        <v>1989.5416666665453</v>
      </c>
      <c r="D1606">
        <f>'NOAA-AMO-Raw'!H$134</f>
        <v>0.18</v>
      </c>
      <c r="K1606">
        <f t="shared" si="399"/>
        <v>0</v>
      </c>
      <c r="N1606">
        <f>[2]HadCRUT4!C1607</f>
        <v>1983.5416666665453</v>
      </c>
      <c r="O1606">
        <f>[2]HadCRUT4!D1607</f>
        <v>0.151</v>
      </c>
      <c r="V1606">
        <f t="shared" si="400"/>
        <v>-16.458333333454675</v>
      </c>
      <c r="W1606">
        <f t="shared" si="401"/>
        <v>-31.199000000000002</v>
      </c>
      <c r="X1606">
        <f t="shared" si="402"/>
        <v>-31.048000000000002</v>
      </c>
      <c r="Y1606">
        <f t="shared" si="394"/>
        <v>-31.162384615384617</v>
      </c>
      <c r="Z1606">
        <f t="shared" si="395"/>
        <v>-30.97476923076923</v>
      </c>
      <c r="BB1606">
        <f t="shared" si="397"/>
        <v>1986.791666666546</v>
      </c>
      <c r="BC1606">
        <v>198610</v>
      </c>
      <c r="BD1606">
        <v>1</v>
      </c>
      <c r="BE1606">
        <f t="shared" si="396"/>
        <v>0.33333333333333331</v>
      </c>
    </row>
    <row r="1607" spans="1:57">
      <c r="A1607">
        <f t="shared" si="398"/>
        <v>1989</v>
      </c>
      <c r="B1607" t="s">
        <v>7</v>
      </c>
      <c r="C1607">
        <f t="shared" si="403"/>
        <v>1989.6249999998786</v>
      </c>
      <c r="D1607">
        <f>'NOAA-AMO-Raw'!I$134</f>
        <v>0.11600000000000001</v>
      </c>
      <c r="K1607">
        <f t="shared" si="399"/>
        <v>0</v>
      </c>
      <c r="N1607">
        <f>[2]HadCRUT4!C1608</f>
        <v>1983.6249999998786</v>
      </c>
      <c r="O1607">
        <f>[2]HadCRUT4!D1608</f>
        <v>0.2</v>
      </c>
      <c r="V1607">
        <f t="shared" si="400"/>
        <v>-16.375000000121418</v>
      </c>
      <c r="W1607">
        <f t="shared" si="401"/>
        <v>-31.150000000000002</v>
      </c>
      <c r="X1607">
        <f t="shared" si="402"/>
        <v>-30.950000000000003</v>
      </c>
      <c r="Y1607">
        <f t="shared" si="394"/>
        <v>-31.193999999999999</v>
      </c>
      <c r="Z1607">
        <f t="shared" si="395"/>
        <v>-31.038000000000004</v>
      </c>
      <c r="BB1607">
        <f t="shared" si="397"/>
        <v>1986.8749999998793</v>
      </c>
      <c r="BC1607">
        <v>198611</v>
      </c>
      <c r="BD1607">
        <v>1.68</v>
      </c>
      <c r="BE1607">
        <f t="shared" si="396"/>
        <v>0.55999999999999994</v>
      </c>
    </row>
    <row r="1608" spans="1:57">
      <c r="A1608">
        <f t="shared" si="398"/>
        <v>1989</v>
      </c>
      <c r="B1608" t="s">
        <v>8</v>
      </c>
      <c r="C1608">
        <f t="shared" si="403"/>
        <v>1989.7083333332118</v>
      </c>
      <c r="D1608">
        <f>'NOAA-AMO-Raw'!J$134</f>
        <v>-9.1999999999999998E-2</v>
      </c>
      <c r="K1608">
        <f t="shared" si="399"/>
        <v>0</v>
      </c>
      <c r="N1608">
        <f>[2]HadCRUT4!C1609</f>
        <v>1983.7083333332118</v>
      </c>
      <c r="O1608">
        <f>[2]HadCRUT4!D1609</f>
        <v>0.189</v>
      </c>
      <c r="V1608">
        <f t="shared" si="400"/>
        <v>-16.29166666678816</v>
      </c>
      <c r="W1608">
        <f t="shared" si="401"/>
        <v>-31.161000000000001</v>
      </c>
      <c r="X1608">
        <f t="shared" si="402"/>
        <v>-30.972000000000001</v>
      </c>
      <c r="Y1608">
        <f t="shared" si="394"/>
        <v>-31.214153846153849</v>
      </c>
      <c r="Z1608">
        <f t="shared" si="395"/>
        <v>-31.0783076923077</v>
      </c>
      <c r="BB1608">
        <f t="shared" si="397"/>
        <v>1986.9583333332125</v>
      </c>
      <c r="BC1608">
        <v>198612</v>
      </c>
      <c r="BD1608">
        <v>1.71</v>
      </c>
      <c r="BE1608">
        <f t="shared" si="396"/>
        <v>0.56999999999999995</v>
      </c>
    </row>
    <row r="1609" spans="1:57">
      <c r="A1609">
        <f t="shared" si="398"/>
        <v>1989</v>
      </c>
      <c r="B1609" t="s">
        <v>9</v>
      </c>
      <c r="C1609">
        <f t="shared" si="403"/>
        <v>1989.7916666665451</v>
      </c>
      <c r="D1609">
        <f>'NOAA-AMO-Raw'!K$134</f>
        <v>-0.12</v>
      </c>
      <c r="K1609">
        <f t="shared" si="399"/>
        <v>0</v>
      </c>
      <c r="N1609">
        <f>[2]HadCRUT4!C1610</f>
        <v>1983.7916666665451</v>
      </c>
      <c r="O1609">
        <f>[2]HadCRUT4!D1610</f>
        <v>9.8000000000000004E-2</v>
      </c>
      <c r="V1609">
        <f t="shared" si="400"/>
        <v>-16.208333333454902</v>
      </c>
      <c r="W1609">
        <f t="shared" si="401"/>
        <v>-31.252000000000002</v>
      </c>
      <c r="X1609">
        <f t="shared" si="402"/>
        <v>-31.154</v>
      </c>
      <c r="Y1609">
        <f t="shared" si="394"/>
        <v>-31.234076923076923</v>
      </c>
      <c r="Z1609">
        <f t="shared" si="395"/>
        <v>-31.118153846153852</v>
      </c>
      <c r="BB1609">
        <f t="shared" si="397"/>
        <v>1987.0416666665458</v>
      </c>
      <c r="BC1609">
        <v>198701</v>
      </c>
      <c r="BD1609">
        <v>1.47</v>
      </c>
      <c r="BE1609">
        <f t="shared" si="396"/>
        <v>0.49</v>
      </c>
    </row>
    <row r="1610" spans="1:57">
      <c r="A1610">
        <f t="shared" si="398"/>
        <v>1989</v>
      </c>
      <c r="B1610" t="s">
        <v>10</v>
      </c>
      <c r="C1610">
        <f t="shared" si="403"/>
        <v>1989.8749999998784</v>
      </c>
      <c r="D1610">
        <f>'NOAA-AMO-Raw'!L$134</f>
        <v>-0.14699999999999999</v>
      </c>
      <c r="K1610">
        <f t="shared" si="399"/>
        <v>0</v>
      </c>
      <c r="N1610">
        <f>[2]HadCRUT4!C1611</f>
        <v>1983.8749999998784</v>
      </c>
      <c r="O1610">
        <f>[2]HadCRUT4!D1611</f>
        <v>0.254</v>
      </c>
      <c r="V1610">
        <f t="shared" si="400"/>
        <v>-16.125000000121645</v>
      </c>
      <c r="W1610">
        <f t="shared" si="401"/>
        <v>-31.096</v>
      </c>
      <c r="X1610">
        <f t="shared" si="402"/>
        <v>-30.842000000000002</v>
      </c>
      <c r="Y1610">
        <f t="shared" ref="Y1610:Y1673" si="404">AVERAGE(W1604:W1616)</f>
        <v>-31.236000000000008</v>
      </c>
      <c r="Z1610">
        <f t="shared" ref="Z1610:Z1673" si="405">AVERAGE(X1604:X1616)</f>
        <v>-31.122000000000007</v>
      </c>
      <c r="BB1610">
        <f t="shared" si="397"/>
        <v>1987.124999999879</v>
      </c>
      <c r="BC1610">
        <v>198702</v>
      </c>
      <c r="BD1610">
        <v>1.46</v>
      </c>
      <c r="BE1610">
        <f t="shared" si="396"/>
        <v>0.48666666666666664</v>
      </c>
    </row>
    <row r="1611" spans="1:57">
      <c r="A1611">
        <f t="shared" si="398"/>
        <v>1989</v>
      </c>
      <c r="B1611" t="s">
        <v>11</v>
      </c>
      <c r="C1611">
        <f t="shared" si="403"/>
        <v>1989.9583333332116</v>
      </c>
      <c r="D1611">
        <f>'NOAA-AMO-Raw'!M$134</f>
        <v>-0.15</v>
      </c>
      <c r="K1611">
        <f t="shared" si="399"/>
        <v>0</v>
      </c>
      <c r="N1611">
        <f>[2]HadCRUT4!C1612</f>
        <v>1983.9583333332116</v>
      </c>
      <c r="O1611">
        <f>[2]HadCRUT4!D1612</f>
        <v>8.5999999999999993E-2</v>
      </c>
      <c r="V1611">
        <f t="shared" si="400"/>
        <v>-16.041666666788387</v>
      </c>
      <c r="W1611">
        <f t="shared" si="401"/>
        <v>-31.264000000000003</v>
      </c>
      <c r="X1611">
        <f t="shared" si="402"/>
        <v>-31.178000000000001</v>
      </c>
      <c r="Y1611">
        <f t="shared" si="404"/>
        <v>-31.247538461538468</v>
      </c>
      <c r="Z1611">
        <f t="shared" si="405"/>
        <v>-31.145076923076925</v>
      </c>
      <c r="BB1611">
        <f t="shared" si="397"/>
        <v>1987.2083333332123</v>
      </c>
      <c r="BC1611">
        <v>198703</v>
      </c>
      <c r="BD1611">
        <v>1.35</v>
      </c>
      <c r="BE1611">
        <f t="shared" si="396"/>
        <v>0.45</v>
      </c>
    </row>
    <row r="1612" spans="1:57">
      <c r="A1612">
        <f t="shared" si="398"/>
        <v>1990</v>
      </c>
      <c r="B1612" t="s">
        <v>0</v>
      </c>
      <c r="C1612">
        <f t="shared" si="403"/>
        <v>1990.0416666665449</v>
      </c>
      <c r="D1612">
        <f>'NOAA-AMO-Raw'!B$135</f>
        <v>-0.29599999999999999</v>
      </c>
      <c r="K1612">
        <f t="shared" si="399"/>
        <v>0</v>
      </c>
      <c r="N1612">
        <f>[2]HadCRUT4!C1613</f>
        <v>1984.0416666665449</v>
      </c>
      <c r="O1612">
        <f>[2]HadCRUT4!D1613</f>
        <v>0.121</v>
      </c>
      <c r="V1612">
        <f t="shared" si="400"/>
        <v>-15.95833333345513</v>
      </c>
      <c r="W1612">
        <f t="shared" si="401"/>
        <v>-31.229000000000003</v>
      </c>
      <c r="X1612">
        <f t="shared" si="402"/>
        <v>-31.108000000000001</v>
      </c>
      <c r="Y1612">
        <f t="shared" si="404"/>
        <v>-31.26069230769231</v>
      </c>
      <c r="Z1612">
        <f t="shared" si="405"/>
        <v>-31.171384615384618</v>
      </c>
      <c r="BB1612">
        <f t="shared" si="397"/>
        <v>1987.2916666665456</v>
      </c>
      <c r="BC1612">
        <v>198704</v>
      </c>
      <c r="BD1612">
        <v>1.38</v>
      </c>
      <c r="BE1612">
        <f t="shared" si="396"/>
        <v>0.45999999999999996</v>
      </c>
    </row>
    <row r="1613" spans="1:57">
      <c r="A1613">
        <f t="shared" si="398"/>
        <v>1990</v>
      </c>
      <c r="B1613" t="s">
        <v>1</v>
      </c>
      <c r="C1613">
        <f t="shared" si="403"/>
        <v>1990.1249999998781</v>
      </c>
      <c r="D1613">
        <f>'NOAA-AMO-Raw'!C$135</f>
        <v>-0.159</v>
      </c>
      <c r="K1613">
        <f t="shared" si="399"/>
        <v>0</v>
      </c>
      <c r="N1613">
        <f>[2]HadCRUT4!C1614</f>
        <v>1984.1249999998781</v>
      </c>
      <c r="O1613">
        <f>[2]HadCRUT4!D1614</f>
        <v>1.7999999999999999E-2</v>
      </c>
      <c r="V1613">
        <f t="shared" si="400"/>
        <v>-15.875000000121872</v>
      </c>
      <c r="W1613">
        <f t="shared" si="401"/>
        <v>-31.332000000000001</v>
      </c>
      <c r="X1613">
        <f t="shared" si="402"/>
        <v>-31.314</v>
      </c>
      <c r="Y1613">
        <f t="shared" si="404"/>
        <v>-31.26923076923077</v>
      </c>
      <c r="Z1613">
        <f t="shared" si="405"/>
        <v>-31.188461538461539</v>
      </c>
      <c r="BB1613">
        <f t="shared" si="397"/>
        <v>1987.3749999998788</v>
      </c>
      <c r="BC1613">
        <v>198705</v>
      </c>
      <c r="BD1613">
        <v>0.82</v>
      </c>
      <c r="BE1613">
        <f t="shared" si="396"/>
        <v>0.27333333333333332</v>
      </c>
    </row>
    <row r="1614" spans="1:57">
      <c r="A1614">
        <f t="shared" si="398"/>
        <v>1990</v>
      </c>
      <c r="B1614" t="s">
        <v>2</v>
      </c>
      <c r="C1614">
        <f t="shared" si="403"/>
        <v>1990.2083333332114</v>
      </c>
      <c r="D1614">
        <f>'NOAA-AMO-Raw'!D$135</f>
        <v>-0.17599999999999999</v>
      </c>
      <c r="K1614">
        <f t="shared" si="399"/>
        <v>0</v>
      </c>
      <c r="N1614">
        <f>[2]HadCRUT4!C1615</f>
        <v>1984.2083333332114</v>
      </c>
      <c r="O1614">
        <f>[2]HadCRUT4!D1615</f>
        <v>4.8000000000000001E-2</v>
      </c>
      <c r="V1614">
        <f t="shared" si="400"/>
        <v>-15.791666666788615</v>
      </c>
      <c r="W1614">
        <f t="shared" si="401"/>
        <v>-31.302000000000003</v>
      </c>
      <c r="X1614">
        <f t="shared" si="402"/>
        <v>-31.254000000000001</v>
      </c>
      <c r="Y1614">
        <f t="shared" si="404"/>
        <v>-31.282076923076922</v>
      </c>
      <c r="Z1614">
        <f t="shared" si="405"/>
        <v>-31.214153846153842</v>
      </c>
      <c r="BB1614">
        <f t="shared" si="397"/>
        <v>1987.4583333332121</v>
      </c>
      <c r="BC1614">
        <v>198706</v>
      </c>
      <c r="BD1614">
        <v>0.05</v>
      </c>
      <c r="BE1614">
        <f t="shared" ref="BE1614:BE1677" si="406">BD1614/3</f>
        <v>1.6666666666666666E-2</v>
      </c>
    </row>
    <row r="1615" spans="1:57">
      <c r="A1615">
        <f t="shared" si="398"/>
        <v>1990</v>
      </c>
      <c r="B1615" t="s">
        <v>3</v>
      </c>
      <c r="C1615">
        <f t="shared" si="403"/>
        <v>1990.2916666665446</v>
      </c>
      <c r="D1615">
        <f>'NOAA-AMO-Raw'!E$135</f>
        <v>-0.114</v>
      </c>
      <c r="K1615">
        <f t="shared" si="399"/>
        <v>0</v>
      </c>
      <c r="N1615">
        <f>[2]HadCRUT4!C1616</f>
        <v>1984.2916666665446</v>
      </c>
      <c r="O1615">
        <f>[2]HadCRUT4!D1616</f>
        <v>-4.5999999999999999E-2</v>
      </c>
      <c r="V1615">
        <f t="shared" si="400"/>
        <v>-15.708333333455357</v>
      </c>
      <c r="W1615">
        <f t="shared" si="401"/>
        <v>-31.396000000000001</v>
      </c>
      <c r="X1615">
        <f t="shared" si="402"/>
        <v>-31.442</v>
      </c>
      <c r="Y1615">
        <f t="shared" si="404"/>
        <v>-31.298230769230766</v>
      </c>
      <c r="Z1615">
        <f t="shared" si="405"/>
        <v>-31.246461538461539</v>
      </c>
      <c r="BB1615">
        <f t="shared" ref="BB1615:BB1678" si="407">BB1614+1/12</f>
        <v>1987.5416666665453</v>
      </c>
      <c r="BC1615">
        <v>198707</v>
      </c>
      <c r="BD1615">
        <v>1.38</v>
      </c>
      <c r="BE1615">
        <f t="shared" si="406"/>
        <v>0.45999999999999996</v>
      </c>
    </row>
    <row r="1616" spans="1:57">
      <c r="A1616">
        <f t="shared" ref="A1616:A1679" si="408">A1604+1</f>
        <v>1990</v>
      </c>
      <c r="B1616" t="s">
        <v>4</v>
      </c>
      <c r="C1616">
        <f t="shared" si="403"/>
        <v>1990.3749999998779</v>
      </c>
      <c r="D1616">
        <f>'NOAA-AMO-Raw'!F$135</f>
        <v>-5.6000000000000001E-2</v>
      </c>
      <c r="K1616">
        <f t="shared" si="399"/>
        <v>0</v>
      </c>
      <c r="N1616">
        <f>[2]HadCRUT4!C1617</f>
        <v>1984.3749999998779</v>
      </c>
      <c r="O1616">
        <f>[2]HadCRUT4!D1617</f>
        <v>9.0999999999999998E-2</v>
      </c>
      <c r="V1616">
        <f t="shared" si="400"/>
        <v>-15.6250000001221</v>
      </c>
      <c r="W1616">
        <f t="shared" si="401"/>
        <v>-31.259</v>
      </c>
      <c r="X1616">
        <f t="shared" si="402"/>
        <v>-31.168000000000003</v>
      </c>
      <c r="Y1616">
        <f t="shared" si="404"/>
        <v>-31.315153846153844</v>
      </c>
      <c r="Z1616">
        <f t="shared" si="405"/>
        <v>-31.280307692307694</v>
      </c>
      <c r="BB1616">
        <f t="shared" si="407"/>
        <v>1987.6249999998786</v>
      </c>
      <c r="BC1616">
        <v>198708</v>
      </c>
      <c r="BD1616">
        <v>1.74</v>
      </c>
      <c r="BE1616">
        <f t="shared" si="406"/>
        <v>0.57999999999999996</v>
      </c>
    </row>
    <row r="1617" spans="1:57">
      <c r="A1617">
        <f t="shared" si="408"/>
        <v>1990</v>
      </c>
      <c r="B1617" t="s">
        <v>5</v>
      </c>
      <c r="C1617">
        <f t="shared" si="403"/>
        <v>1990.4583333332112</v>
      </c>
      <c r="D1617">
        <f>'NOAA-AMO-Raw'!G$135</f>
        <v>-5.2999999999999999E-2</v>
      </c>
      <c r="K1617">
        <f t="shared" si="399"/>
        <v>0</v>
      </c>
      <c r="N1617">
        <f>[2]HadCRUT4!C1618</f>
        <v>1984.4583333332112</v>
      </c>
      <c r="O1617">
        <f>[2]HadCRUT4!D1618</f>
        <v>-1.4E-2</v>
      </c>
      <c r="V1617">
        <f t="shared" si="400"/>
        <v>-15.541666666788842</v>
      </c>
      <c r="W1617">
        <f t="shared" si="401"/>
        <v>-31.364000000000001</v>
      </c>
      <c r="X1617">
        <f t="shared" si="402"/>
        <v>-31.378</v>
      </c>
      <c r="Y1617">
        <f t="shared" si="404"/>
        <v>-31.355846153846151</v>
      </c>
      <c r="Z1617">
        <f t="shared" si="405"/>
        <v>-31.361692307692302</v>
      </c>
      <c r="BB1617">
        <f t="shared" si="407"/>
        <v>1987.7083333332118</v>
      </c>
      <c r="BC1617">
        <v>198709</v>
      </c>
      <c r="BD1617">
        <v>1.44</v>
      </c>
      <c r="BE1617">
        <f t="shared" si="406"/>
        <v>0.48</v>
      </c>
    </row>
    <row r="1618" spans="1:57">
      <c r="A1618">
        <f t="shared" si="408"/>
        <v>1990</v>
      </c>
      <c r="B1618" t="s">
        <v>6</v>
      </c>
      <c r="C1618">
        <f t="shared" si="403"/>
        <v>1990.5416666665444</v>
      </c>
      <c r="D1618">
        <f>'NOAA-AMO-Raw'!H$135</f>
        <v>-1.9E-2</v>
      </c>
      <c r="K1618">
        <f t="shared" si="399"/>
        <v>0</v>
      </c>
      <c r="N1618">
        <f>[2]HadCRUT4!C1619</f>
        <v>1984.5416666665444</v>
      </c>
      <c r="O1618">
        <f>[2]HadCRUT4!D1619</f>
        <v>-3.5000000000000003E-2</v>
      </c>
      <c r="V1618">
        <f t="shared" si="400"/>
        <v>-15.458333333455585</v>
      </c>
      <c r="W1618">
        <f t="shared" si="401"/>
        <v>-31.385000000000002</v>
      </c>
      <c r="X1618">
        <f t="shared" si="402"/>
        <v>-31.42</v>
      </c>
      <c r="Y1618">
        <f t="shared" si="404"/>
        <v>-31.361692307692302</v>
      </c>
      <c r="Z1618">
        <f t="shared" si="405"/>
        <v>-31.373384615384616</v>
      </c>
      <c r="BB1618">
        <f t="shared" si="407"/>
        <v>1987.7916666665451</v>
      </c>
      <c r="BC1618">
        <v>198710</v>
      </c>
      <c r="BD1618">
        <v>0.68</v>
      </c>
      <c r="BE1618">
        <f t="shared" si="406"/>
        <v>0.22666666666666668</v>
      </c>
    </row>
    <row r="1619" spans="1:57">
      <c r="A1619">
        <f t="shared" si="408"/>
        <v>1990</v>
      </c>
      <c r="B1619" t="s">
        <v>7</v>
      </c>
      <c r="C1619">
        <f t="shared" si="403"/>
        <v>1990.6249999998777</v>
      </c>
      <c r="D1619">
        <f>'NOAA-AMO-Raw'!I$135</f>
        <v>5.5E-2</v>
      </c>
      <c r="K1619">
        <f t="shared" si="399"/>
        <v>0</v>
      </c>
      <c r="N1619">
        <f>[2]HadCRUT4!C1620</f>
        <v>1984.6249999998777</v>
      </c>
      <c r="O1619">
        <f>[2]HadCRUT4!D1620</f>
        <v>0.04</v>
      </c>
      <c r="V1619">
        <f t="shared" si="400"/>
        <v>-15.375000000122327</v>
      </c>
      <c r="W1619">
        <f t="shared" si="401"/>
        <v>-31.310000000000002</v>
      </c>
      <c r="X1619">
        <f t="shared" si="402"/>
        <v>-31.270000000000003</v>
      </c>
      <c r="Y1619">
        <f t="shared" si="404"/>
        <v>-31.381384615384611</v>
      </c>
      <c r="Z1619">
        <f t="shared" si="405"/>
        <v>-31.412769230769229</v>
      </c>
      <c r="BB1619">
        <f t="shared" si="407"/>
        <v>1987.8749999998784</v>
      </c>
      <c r="BC1619">
        <v>198711</v>
      </c>
      <c r="BD1619">
        <v>0.93</v>
      </c>
      <c r="BE1619">
        <f t="shared" si="406"/>
        <v>0.31</v>
      </c>
    </row>
    <row r="1620" spans="1:57">
      <c r="A1620">
        <f t="shared" si="408"/>
        <v>1990</v>
      </c>
      <c r="B1620" t="s">
        <v>8</v>
      </c>
      <c r="C1620">
        <f t="shared" si="403"/>
        <v>1990.7083333332109</v>
      </c>
      <c r="D1620">
        <f>'NOAA-AMO-Raw'!J$135</f>
        <v>0.15</v>
      </c>
      <c r="K1620">
        <f t="shared" si="399"/>
        <v>0</v>
      </c>
      <c r="N1620">
        <f>[2]HadCRUT4!C1621</f>
        <v>1984.7083333332109</v>
      </c>
      <c r="O1620">
        <f>[2]HadCRUT4!D1621</f>
        <v>3.3000000000000002E-2</v>
      </c>
      <c r="V1620">
        <f t="shared" si="400"/>
        <v>-15.291666666789069</v>
      </c>
      <c r="W1620">
        <f t="shared" si="401"/>
        <v>-31.317</v>
      </c>
      <c r="X1620">
        <f t="shared" si="402"/>
        <v>-31.284000000000002</v>
      </c>
      <c r="Y1620">
        <f t="shared" si="404"/>
        <v>-31.384692307692312</v>
      </c>
      <c r="Z1620">
        <f t="shared" si="405"/>
        <v>-31.419384615384612</v>
      </c>
      <c r="BB1620">
        <f t="shared" si="407"/>
        <v>1987.9583333332116</v>
      </c>
      <c r="BC1620">
        <v>198712</v>
      </c>
      <c r="BD1620">
        <v>0.94</v>
      </c>
      <c r="BE1620">
        <f t="shared" si="406"/>
        <v>0.3133333333333333</v>
      </c>
    </row>
    <row r="1621" spans="1:57">
      <c r="A1621">
        <f t="shared" si="408"/>
        <v>1990</v>
      </c>
      <c r="B1621" t="s">
        <v>9</v>
      </c>
      <c r="C1621">
        <f t="shared" si="403"/>
        <v>1990.7916666665442</v>
      </c>
      <c r="D1621">
        <f>'NOAA-AMO-Raw'!K$135</f>
        <v>0.11600000000000001</v>
      </c>
      <c r="K1621">
        <f t="shared" si="399"/>
        <v>0</v>
      </c>
      <c r="N1621">
        <f>[2]HadCRUT4!C1622</f>
        <v>1984.7916666665442</v>
      </c>
      <c r="O1621">
        <f>[2]HadCRUT4!D1622</f>
        <v>-2.1000000000000001E-2</v>
      </c>
      <c r="V1621">
        <f t="shared" si="400"/>
        <v>-15.208333333455812</v>
      </c>
      <c r="W1621">
        <f t="shared" si="401"/>
        <v>-31.371000000000002</v>
      </c>
      <c r="X1621">
        <f t="shared" si="402"/>
        <v>-31.392000000000003</v>
      </c>
      <c r="Y1621">
        <f t="shared" si="404"/>
        <v>-31.391384615384617</v>
      </c>
      <c r="Z1621">
        <f t="shared" si="405"/>
        <v>-31.432769230769225</v>
      </c>
      <c r="BB1621">
        <f t="shared" si="407"/>
        <v>1988.0416666665449</v>
      </c>
      <c r="BC1621">
        <v>198801</v>
      </c>
      <c r="BD1621">
        <v>0.23</v>
      </c>
      <c r="BE1621">
        <f t="shared" si="406"/>
        <v>7.6666666666666675E-2</v>
      </c>
    </row>
    <row r="1622" spans="1:57">
      <c r="A1622">
        <f t="shared" si="408"/>
        <v>1990</v>
      </c>
      <c r="B1622" t="s">
        <v>10</v>
      </c>
      <c r="C1622">
        <f t="shared" si="403"/>
        <v>1990.8749999998774</v>
      </c>
      <c r="D1622">
        <f>'NOAA-AMO-Raw'!L$135</f>
        <v>-5.0999999999999997E-2</v>
      </c>
      <c r="K1622">
        <f t="shared" si="399"/>
        <v>0</v>
      </c>
      <c r="N1622">
        <f>[2]HadCRUT4!C1623</f>
        <v>1984.8749999998774</v>
      </c>
      <c r="O1622">
        <f>[2]HadCRUT4!D1623</f>
        <v>-0.122</v>
      </c>
      <c r="V1622">
        <f t="shared" si="400"/>
        <v>-15.125000000122554</v>
      </c>
      <c r="W1622">
        <f t="shared" si="401"/>
        <v>-31.472000000000001</v>
      </c>
      <c r="X1622">
        <f t="shared" si="402"/>
        <v>-31.594000000000001</v>
      </c>
      <c r="Y1622">
        <f t="shared" si="404"/>
        <v>-31.38807692307693</v>
      </c>
      <c r="Z1622">
        <f t="shared" si="405"/>
        <v>-31.426153846153845</v>
      </c>
      <c r="BB1622">
        <f t="shared" si="407"/>
        <v>1988.1249999998781</v>
      </c>
      <c r="BC1622">
        <v>198802</v>
      </c>
      <c r="BD1622">
        <v>0.47</v>
      </c>
      <c r="BE1622">
        <f t="shared" si="406"/>
        <v>0.15666666666666665</v>
      </c>
    </row>
    <row r="1623" spans="1:57">
      <c r="A1623">
        <f t="shared" si="408"/>
        <v>1990</v>
      </c>
      <c r="B1623" t="s">
        <v>11</v>
      </c>
      <c r="C1623">
        <f t="shared" si="403"/>
        <v>1990.9583333332107</v>
      </c>
      <c r="D1623">
        <f>'NOAA-AMO-Raw'!M$135</f>
        <v>-3.3000000000000002E-2</v>
      </c>
      <c r="K1623">
        <f t="shared" si="399"/>
        <v>0</v>
      </c>
      <c r="N1623">
        <f>[2]HadCRUT4!C1624</f>
        <v>1984.9583333332107</v>
      </c>
      <c r="O1623">
        <f>[2]HadCRUT4!D1624</f>
        <v>-0.27500000000000002</v>
      </c>
      <c r="V1623">
        <f t="shared" si="400"/>
        <v>-15.041666666789297</v>
      </c>
      <c r="W1623">
        <f t="shared" si="401"/>
        <v>-31.625</v>
      </c>
      <c r="X1623">
        <f t="shared" si="402"/>
        <v>-31.900000000000002</v>
      </c>
      <c r="Y1623">
        <f t="shared" si="404"/>
        <v>-31.399692307692312</v>
      </c>
      <c r="Z1623">
        <f t="shared" si="405"/>
        <v>-31.44938461538462</v>
      </c>
      <c r="BB1623">
        <f t="shared" si="407"/>
        <v>1988.2083333332114</v>
      </c>
      <c r="BC1623">
        <v>198803</v>
      </c>
      <c r="BD1623">
        <v>0.49</v>
      </c>
      <c r="BE1623">
        <f t="shared" si="406"/>
        <v>0.16333333333333333</v>
      </c>
    </row>
    <row r="1624" spans="1:57">
      <c r="A1624">
        <f t="shared" si="408"/>
        <v>1991</v>
      </c>
      <c r="B1624" t="s">
        <v>0</v>
      </c>
      <c r="C1624">
        <f t="shared" si="403"/>
        <v>1991.041666666544</v>
      </c>
      <c r="D1624">
        <f>'NOAA-AMO-Raw'!B$136</f>
        <v>-0.192</v>
      </c>
      <c r="K1624">
        <f t="shared" si="399"/>
        <v>0</v>
      </c>
      <c r="N1624">
        <f>[2]HadCRUT4!C1625</f>
        <v>1985.041666666544</v>
      </c>
      <c r="O1624">
        <f>[2]HadCRUT4!D1625</f>
        <v>0.01</v>
      </c>
      <c r="V1624">
        <f t="shared" si="400"/>
        <v>-14.958333333456039</v>
      </c>
      <c r="W1624">
        <f t="shared" si="401"/>
        <v>-31.34</v>
      </c>
      <c r="X1624">
        <f t="shared" si="402"/>
        <v>-31.330000000000002</v>
      </c>
      <c r="Y1624">
        <f t="shared" si="404"/>
        <v>-31.403230769230781</v>
      </c>
      <c r="Z1624">
        <f t="shared" si="405"/>
        <v>-31.456461538461546</v>
      </c>
      <c r="BB1624">
        <f t="shared" si="407"/>
        <v>1988.2916666665446</v>
      </c>
      <c r="BC1624">
        <v>198804</v>
      </c>
      <c r="BD1624">
        <v>0.34</v>
      </c>
      <c r="BE1624">
        <f t="shared" si="406"/>
        <v>0.11333333333333334</v>
      </c>
    </row>
    <row r="1625" spans="1:57">
      <c r="A1625">
        <f t="shared" si="408"/>
        <v>1991</v>
      </c>
      <c r="B1625" t="s">
        <v>1</v>
      </c>
      <c r="C1625">
        <f t="shared" si="403"/>
        <v>1991.1249999998772</v>
      </c>
      <c r="D1625">
        <f>'NOAA-AMO-Raw'!C$136</f>
        <v>-0.114</v>
      </c>
      <c r="K1625">
        <f t="shared" si="399"/>
        <v>0</v>
      </c>
      <c r="N1625">
        <f>[2]HadCRUT4!C1626</f>
        <v>1985.1249999998772</v>
      </c>
      <c r="O1625">
        <f>[2]HadCRUT4!D1626</f>
        <v>-0.13500000000000001</v>
      </c>
      <c r="V1625">
        <f t="shared" si="400"/>
        <v>-14.875000000122782</v>
      </c>
      <c r="W1625">
        <f t="shared" si="401"/>
        <v>-31.485000000000003</v>
      </c>
      <c r="X1625">
        <f t="shared" si="402"/>
        <v>-31.62</v>
      </c>
      <c r="Y1625">
        <f t="shared" si="404"/>
        <v>-31.398461538461543</v>
      </c>
      <c r="Z1625">
        <f t="shared" si="405"/>
        <v>-31.446923076923081</v>
      </c>
      <c r="BB1625">
        <f t="shared" si="407"/>
        <v>1988.3749999998779</v>
      </c>
      <c r="BC1625">
        <v>198805</v>
      </c>
      <c r="BD1625">
        <v>0.37</v>
      </c>
      <c r="BE1625">
        <f t="shared" si="406"/>
        <v>0.12333333333333334</v>
      </c>
    </row>
    <row r="1626" spans="1:57">
      <c r="A1626">
        <f t="shared" si="408"/>
        <v>1991</v>
      </c>
      <c r="B1626" t="s">
        <v>2</v>
      </c>
      <c r="C1626">
        <f t="shared" si="403"/>
        <v>1991.2083333332105</v>
      </c>
      <c r="D1626">
        <f>'NOAA-AMO-Raw'!D$136</f>
        <v>-6.7000000000000004E-2</v>
      </c>
      <c r="K1626">
        <f t="shared" si="399"/>
        <v>0</v>
      </c>
      <c r="N1626">
        <f>[2]HadCRUT4!C1627</f>
        <v>1985.2083333332105</v>
      </c>
      <c r="O1626">
        <f>[2]HadCRUT4!D1627</f>
        <v>-2.5000000000000001E-2</v>
      </c>
      <c r="V1626">
        <f t="shared" si="400"/>
        <v>-14.791666666789524</v>
      </c>
      <c r="W1626">
        <f t="shared" si="401"/>
        <v>-31.375</v>
      </c>
      <c r="X1626">
        <f t="shared" si="402"/>
        <v>-31.400000000000002</v>
      </c>
      <c r="Y1626">
        <f t="shared" si="404"/>
        <v>-31.403923076923085</v>
      </c>
      <c r="Z1626">
        <f t="shared" si="405"/>
        <v>-31.457846153846159</v>
      </c>
      <c r="BB1626">
        <f t="shared" si="407"/>
        <v>1988.4583333332112</v>
      </c>
      <c r="BC1626">
        <v>198806</v>
      </c>
      <c r="BD1626">
        <v>0.21</v>
      </c>
      <c r="BE1626">
        <f t="shared" si="406"/>
        <v>6.9999999999999993E-2</v>
      </c>
    </row>
    <row r="1627" spans="1:57">
      <c r="A1627">
        <f t="shared" si="408"/>
        <v>1991</v>
      </c>
      <c r="B1627" t="s">
        <v>3</v>
      </c>
      <c r="C1627">
        <f t="shared" si="403"/>
        <v>1991.2916666665437</v>
      </c>
      <c r="D1627">
        <f>'NOAA-AMO-Raw'!E$136</f>
        <v>-0.13</v>
      </c>
      <c r="K1627">
        <f t="shared" si="399"/>
        <v>0</v>
      </c>
      <c r="N1627">
        <f>[2]HadCRUT4!C1628</f>
        <v>1985.2916666665437</v>
      </c>
      <c r="O1627">
        <f>[2]HadCRUT4!D1628</f>
        <v>-3.9E-2</v>
      </c>
      <c r="V1627">
        <f t="shared" si="400"/>
        <v>-14.708333333456267</v>
      </c>
      <c r="W1627">
        <f t="shared" si="401"/>
        <v>-31.389000000000003</v>
      </c>
      <c r="X1627">
        <f t="shared" si="402"/>
        <v>-31.428000000000001</v>
      </c>
      <c r="Y1627">
        <f t="shared" si="404"/>
        <v>-31.404923076923083</v>
      </c>
      <c r="Z1627">
        <f t="shared" si="405"/>
        <v>-31.459846153846154</v>
      </c>
      <c r="BB1627">
        <f t="shared" si="407"/>
        <v>1988.5416666665444</v>
      </c>
      <c r="BC1627">
        <v>198807</v>
      </c>
      <c r="BD1627">
        <v>-0.15</v>
      </c>
      <c r="BE1627">
        <f t="shared" si="406"/>
        <v>-4.9999999999999996E-2</v>
      </c>
    </row>
    <row r="1628" spans="1:57">
      <c r="A1628">
        <f t="shared" si="408"/>
        <v>1991</v>
      </c>
      <c r="B1628" t="s">
        <v>4</v>
      </c>
      <c r="C1628">
        <f t="shared" si="403"/>
        <v>1991.374999999877</v>
      </c>
      <c r="D1628">
        <f>'NOAA-AMO-Raw'!F$136</f>
        <v>-0.151</v>
      </c>
      <c r="K1628">
        <f t="shared" si="399"/>
        <v>0</v>
      </c>
      <c r="N1628">
        <f>[2]HadCRUT4!C1629</f>
        <v>1985.374999999877</v>
      </c>
      <c r="O1628">
        <f>[2]HadCRUT4!D1629</f>
        <v>-3.0000000000000001E-3</v>
      </c>
      <c r="V1628">
        <f t="shared" si="400"/>
        <v>-14.625000000123009</v>
      </c>
      <c r="W1628">
        <f t="shared" si="401"/>
        <v>-31.353000000000002</v>
      </c>
      <c r="X1628">
        <f t="shared" si="402"/>
        <v>-31.356000000000002</v>
      </c>
      <c r="Y1628">
        <f t="shared" si="404"/>
        <v>-31.408999999999995</v>
      </c>
      <c r="Z1628">
        <f t="shared" si="405"/>
        <v>-31.467999999999996</v>
      </c>
      <c r="BB1628">
        <f t="shared" si="407"/>
        <v>1988.6249999998777</v>
      </c>
      <c r="BC1628">
        <v>198808</v>
      </c>
      <c r="BD1628">
        <v>-0.88</v>
      </c>
      <c r="BE1628">
        <f t="shared" si="406"/>
        <v>-0.29333333333333333</v>
      </c>
    </row>
    <row r="1629" spans="1:57">
      <c r="A1629">
        <f t="shared" si="408"/>
        <v>1991</v>
      </c>
      <c r="B1629" t="s">
        <v>5</v>
      </c>
      <c r="C1629">
        <f t="shared" si="403"/>
        <v>1991.4583333332102</v>
      </c>
      <c r="D1629">
        <f>'NOAA-AMO-Raw'!G$136</f>
        <v>-0.127</v>
      </c>
      <c r="K1629">
        <f t="shared" si="399"/>
        <v>0</v>
      </c>
      <c r="N1629">
        <f>[2]HadCRUT4!C1630</f>
        <v>1985.4583333332102</v>
      </c>
      <c r="O1629">
        <f>[2]HadCRUT4!D1630</f>
        <v>-0.06</v>
      </c>
      <c r="V1629">
        <f t="shared" si="400"/>
        <v>-14.541666666789752</v>
      </c>
      <c r="W1629">
        <f t="shared" si="401"/>
        <v>-31.41</v>
      </c>
      <c r="X1629">
        <f t="shared" si="402"/>
        <v>-31.470000000000002</v>
      </c>
      <c r="Y1629">
        <f t="shared" si="404"/>
        <v>-31.398538461538461</v>
      </c>
      <c r="Z1629">
        <f t="shared" si="405"/>
        <v>-31.447076923076924</v>
      </c>
      <c r="BB1629">
        <f t="shared" si="407"/>
        <v>1988.7083333332109</v>
      </c>
      <c r="BC1629">
        <v>198809</v>
      </c>
      <c r="BD1629">
        <v>-0.98</v>
      </c>
      <c r="BE1629">
        <f t="shared" si="406"/>
        <v>-0.32666666666666666</v>
      </c>
    </row>
    <row r="1630" spans="1:57">
      <c r="A1630">
        <f t="shared" si="408"/>
        <v>1991</v>
      </c>
      <c r="B1630" t="s">
        <v>6</v>
      </c>
      <c r="C1630">
        <f t="shared" si="403"/>
        <v>1991.5416666665435</v>
      </c>
      <c r="D1630">
        <f>'NOAA-AMO-Raw'!H$136</f>
        <v>-0.105</v>
      </c>
      <c r="K1630">
        <f t="shared" ref="K1630:K1693" si="409">K1629</f>
        <v>0</v>
      </c>
      <c r="N1630">
        <f>[2]HadCRUT4!C1631</f>
        <v>1985.5416666665435</v>
      </c>
      <c r="O1630">
        <f>[2]HadCRUT4!D1631</f>
        <v>-0.06</v>
      </c>
      <c r="V1630">
        <f t="shared" si="400"/>
        <v>-14.458333333456494</v>
      </c>
      <c r="W1630">
        <f t="shared" si="401"/>
        <v>-31.41</v>
      </c>
      <c r="X1630">
        <f t="shared" si="402"/>
        <v>-31.470000000000002</v>
      </c>
      <c r="Y1630">
        <f t="shared" si="404"/>
        <v>-31.367846153846152</v>
      </c>
      <c r="Z1630">
        <f t="shared" si="405"/>
        <v>-31.385692307692302</v>
      </c>
      <c r="BB1630">
        <f t="shared" si="407"/>
        <v>1988.7916666665442</v>
      </c>
      <c r="BC1630">
        <v>198810</v>
      </c>
      <c r="BD1630">
        <v>-0.36</v>
      </c>
      <c r="BE1630">
        <f t="shared" si="406"/>
        <v>-0.12</v>
      </c>
    </row>
    <row r="1631" spans="1:57">
      <c r="A1631">
        <f t="shared" si="408"/>
        <v>1991</v>
      </c>
      <c r="B1631" t="s">
        <v>7</v>
      </c>
      <c r="C1631">
        <f t="shared" si="403"/>
        <v>1991.6249999998768</v>
      </c>
      <c r="D1631">
        <f>'NOAA-AMO-Raw'!I$136</f>
        <v>-0.107</v>
      </c>
      <c r="K1631">
        <f t="shared" si="409"/>
        <v>0</v>
      </c>
      <c r="N1631">
        <f>[2]HadCRUT4!C1632</f>
        <v>1985.6249999998768</v>
      </c>
      <c r="O1631">
        <f>[2]HadCRUT4!D1632</f>
        <v>2.7E-2</v>
      </c>
      <c r="V1631">
        <f t="shared" si="400"/>
        <v>-14.375000000123237</v>
      </c>
      <c r="W1631">
        <f t="shared" si="401"/>
        <v>-31.323</v>
      </c>
      <c r="X1631">
        <f t="shared" si="402"/>
        <v>-31.296000000000003</v>
      </c>
      <c r="Y1631">
        <f t="shared" si="404"/>
        <v>-31.361692307692309</v>
      </c>
      <c r="Z1631">
        <f t="shared" si="405"/>
        <v>-31.373384615384616</v>
      </c>
      <c r="BB1631">
        <f t="shared" si="407"/>
        <v>1988.8749999998774</v>
      </c>
      <c r="BC1631">
        <v>198811</v>
      </c>
      <c r="BD1631">
        <v>-0.06</v>
      </c>
      <c r="BE1631">
        <f t="shared" si="406"/>
        <v>-0.02</v>
      </c>
    </row>
    <row r="1632" spans="1:57">
      <c r="A1632">
        <f t="shared" si="408"/>
        <v>1991</v>
      </c>
      <c r="B1632" t="s">
        <v>8</v>
      </c>
      <c r="C1632">
        <f t="shared" si="403"/>
        <v>1991.70833333321</v>
      </c>
      <c r="D1632">
        <f>'NOAA-AMO-Raw'!J$136</f>
        <v>-3.5000000000000003E-2</v>
      </c>
      <c r="K1632">
        <f t="shared" si="409"/>
        <v>0</v>
      </c>
      <c r="N1632">
        <f>[2]HadCRUT4!C1633</f>
        <v>1985.70833333321</v>
      </c>
      <c r="O1632">
        <f>[2]HadCRUT4!D1633</f>
        <v>-3.1E-2</v>
      </c>
      <c r="V1632">
        <f t="shared" si="400"/>
        <v>-14.291666666789979</v>
      </c>
      <c r="W1632">
        <f t="shared" si="401"/>
        <v>-31.381</v>
      </c>
      <c r="X1632">
        <f t="shared" si="402"/>
        <v>-31.412000000000003</v>
      </c>
      <c r="Y1632">
        <f t="shared" si="404"/>
        <v>-31.345461538461542</v>
      </c>
      <c r="Z1632">
        <f t="shared" si="405"/>
        <v>-31.340923076923072</v>
      </c>
      <c r="BB1632">
        <f t="shared" si="407"/>
        <v>1988.9583333332107</v>
      </c>
      <c r="BC1632">
        <v>198812</v>
      </c>
      <c r="BD1632">
        <v>-0.14000000000000001</v>
      </c>
      <c r="BE1632">
        <f t="shared" si="406"/>
        <v>-4.6666666666666669E-2</v>
      </c>
    </row>
    <row r="1633" spans="1:57">
      <c r="A1633">
        <f t="shared" si="408"/>
        <v>1991</v>
      </c>
      <c r="B1633" t="s">
        <v>9</v>
      </c>
      <c r="C1633">
        <f t="shared" si="403"/>
        <v>1991.7916666665433</v>
      </c>
      <c r="D1633">
        <f>'NOAA-AMO-Raw'!K$136</f>
        <v>-0.26</v>
      </c>
      <c r="K1633">
        <f t="shared" si="409"/>
        <v>0</v>
      </c>
      <c r="N1633">
        <f>[2]HadCRUT4!C1634</f>
        <v>1985.7916666665433</v>
      </c>
      <c r="O1633">
        <f>[2]HadCRUT4!D1634</f>
        <v>0.02</v>
      </c>
      <c r="V1633">
        <f t="shared" si="400"/>
        <v>-14.208333333456721</v>
      </c>
      <c r="W1633">
        <f t="shared" si="401"/>
        <v>-31.330000000000002</v>
      </c>
      <c r="X1633">
        <f t="shared" si="402"/>
        <v>-31.310000000000002</v>
      </c>
      <c r="Y1633">
        <f t="shared" si="404"/>
        <v>-31.337384615384615</v>
      </c>
      <c r="Z1633">
        <f t="shared" si="405"/>
        <v>-31.324769230769228</v>
      </c>
      <c r="BB1633">
        <f t="shared" si="407"/>
        <v>1989.041666666544</v>
      </c>
      <c r="BC1633">
        <v>198901</v>
      </c>
      <c r="BD1633">
        <v>-1.24</v>
      </c>
      <c r="BE1633">
        <f t="shared" si="406"/>
        <v>-0.41333333333333333</v>
      </c>
    </row>
    <row r="1634" spans="1:57">
      <c r="A1634">
        <f t="shared" si="408"/>
        <v>1991</v>
      </c>
      <c r="B1634" t="s">
        <v>10</v>
      </c>
      <c r="C1634">
        <f t="shared" si="403"/>
        <v>1991.8749999998765</v>
      </c>
      <c r="D1634">
        <f>'NOAA-AMO-Raw'!L$136</f>
        <v>-0.25900000000000001</v>
      </c>
      <c r="K1634">
        <f t="shared" si="409"/>
        <v>0</v>
      </c>
      <c r="N1634">
        <f>[2]HadCRUT4!C1635</f>
        <v>1985.8749999998765</v>
      </c>
      <c r="O1634">
        <f>[2]HadCRUT4!D1635</f>
        <v>-7.3999999999999996E-2</v>
      </c>
      <c r="V1634">
        <f t="shared" si="400"/>
        <v>-14.125000000123464</v>
      </c>
      <c r="W1634">
        <f t="shared" si="401"/>
        <v>-31.424000000000003</v>
      </c>
      <c r="X1634">
        <f t="shared" si="402"/>
        <v>-31.498000000000001</v>
      </c>
      <c r="Y1634">
        <f t="shared" si="404"/>
        <v>-31.330923076923078</v>
      </c>
      <c r="Z1634">
        <f t="shared" si="405"/>
        <v>-31.311846153846151</v>
      </c>
      <c r="BB1634">
        <f t="shared" si="407"/>
        <v>1989.1249999998772</v>
      </c>
      <c r="BC1634">
        <v>198902</v>
      </c>
      <c r="BD1634">
        <v>-1.45</v>
      </c>
      <c r="BE1634">
        <f t="shared" si="406"/>
        <v>-0.48333333333333334</v>
      </c>
    </row>
    <row r="1635" spans="1:57">
      <c r="A1635">
        <f t="shared" si="408"/>
        <v>1991</v>
      </c>
      <c r="B1635" t="s">
        <v>11</v>
      </c>
      <c r="C1635">
        <f t="shared" si="403"/>
        <v>1991.9583333332098</v>
      </c>
      <c r="D1635">
        <f>'NOAA-AMO-Raw'!M$136</f>
        <v>-0.21199999999999999</v>
      </c>
      <c r="K1635">
        <f t="shared" si="409"/>
        <v>0</v>
      </c>
      <c r="N1635">
        <f>[2]HadCRUT4!C1636</f>
        <v>1985.9583333332098</v>
      </c>
      <c r="O1635">
        <f>[2]HadCRUT4!D1636</f>
        <v>1.4E-2</v>
      </c>
      <c r="V1635">
        <f t="shared" si="400"/>
        <v>-14.041666666790206</v>
      </c>
      <c r="W1635">
        <f t="shared" si="401"/>
        <v>-31.336000000000002</v>
      </c>
      <c r="X1635">
        <f t="shared" si="402"/>
        <v>-31.322000000000003</v>
      </c>
      <c r="Y1635">
        <f t="shared" si="404"/>
        <v>-31.326846153846155</v>
      </c>
      <c r="Z1635">
        <f t="shared" si="405"/>
        <v>-31.303692307692305</v>
      </c>
      <c r="BB1635">
        <f t="shared" si="407"/>
        <v>1989.2083333332105</v>
      </c>
      <c r="BC1635">
        <v>198903</v>
      </c>
      <c r="BD1635">
        <v>-1.24</v>
      </c>
      <c r="BE1635">
        <f t="shared" si="406"/>
        <v>-0.41333333333333333</v>
      </c>
    </row>
    <row r="1636" spans="1:57">
      <c r="A1636">
        <f t="shared" si="408"/>
        <v>1992</v>
      </c>
      <c r="B1636" t="s">
        <v>0</v>
      </c>
      <c r="C1636">
        <f t="shared" si="403"/>
        <v>1992.0416666665431</v>
      </c>
      <c r="D1636">
        <f>'NOAA-AMO-Raw'!B$137</f>
        <v>-0.189</v>
      </c>
      <c r="K1636">
        <f t="shared" si="409"/>
        <v>0</v>
      </c>
      <c r="N1636">
        <f>[2]HadCRUT4!C1637</f>
        <v>1986.0416666665431</v>
      </c>
      <c r="O1636">
        <f>[2]HadCRUT4!D1637</f>
        <v>0.124</v>
      </c>
      <c r="V1636">
        <f t="shared" si="400"/>
        <v>-13.958333333456949</v>
      </c>
      <c r="W1636">
        <f t="shared" si="401"/>
        <v>-31.226000000000003</v>
      </c>
      <c r="X1636">
        <f t="shared" si="402"/>
        <v>-31.102</v>
      </c>
      <c r="Y1636">
        <f t="shared" si="404"/>
        <v>-31.322461538461539</v>
      </c>
      <c r="Z1636">
        <f t="shared" si="405"/>
        <v>-31.294923076923077</v>
      </c>
      <c r="BB1636">
        <f t="shared" si="407"/>
        <v>1989.2916666665437</v>
      </c>
      <c r="BC1636">
        <v>198904</v>
      </c>
      <c r="BD1636">
        <v>-0.32</v>
      </c>
      <c r="BE1636">
        <f t="shared" si="406"/>
        <v>-0.10666666666666667</v>
      </c>
    </row>
    <row r="1637" spans="1:57">
      <c r="A1637">
        <f t="shared" si="408"/>
        <v>1992</v>
      </c>
      <c r="B1637" t="s">
        <v>1</v>
      </c>
      <c r="C1637">
        <f t="shared" si="403"/>
        <v>1992.1249999998763</v>
      </c>
      <c r="D1637">
        <f>'NOAA-AMO-Raw'!C$137</f>
        <v>-9.2999999999999999E-2</v>
      </c>
      <c r="K1637">
        <f t="shared" si="409"/>
        <v>0</v>
      </c>
      <c r="N1637">
        <f>[2]HadCRUT4!C1638</f>
        <v>1986.1249999998763</v>
      </c>
      <c r="O1637">
        <f>[2]HadCRUT4!D1638</f>
        <v>0.09</v>
      </c>
      <c r="V1637">
        <f t="shared" si="400"/>
        <v>-13.875000000123691</v>
      </c>
      <c r="W1637">
        <f t="shared" si="401"/>
        <v>-31.26</v>
      </c>
      <c r="X1637">
        <f t="shared" si="402"/>
        <v>-31.17</v>
      </c>
      <c r="Y1637">
        <f t="shared" si="404"/>
        <v>-31.317692307692312</v>
      </c>
      <c r="Z1637">
        <f t="shared" si="405"/>
        <v>-31.285384615384618</v>
      </c>
      <c r="BB1637">
        <f t="shared" si="407"/>
        <v>1989.374999999877</v>
      </c>
      <c r="BC1637">
        <v>198905</v>
      </c>
      <c r="BD1637">
        <v>-0.09</v>
      </c>
      <c r="BE1637">
        <f t="shared" si="406"/>
        <v>-0.03</v>
      </c>
    </row>
    <row r="1638" spans="1:57">
      <c r="A1638">
        <f t="shared" si="408"/>
        <v>1992</v>
      </c>
      <c r="B1638" t="s">
        <v>2</v>
      </c>
      <c r="C1638">
        <f t="shared" si="403"/>
        <v>1992.2083333332096</v>
      </c>
      <c r="D1638">
        <f>'NOAA-AMO-Raw'!D$137</f>
        <v>-9.0999999999999998E-2</v>
      </c>
      <c r="K1638">
        <f t="shared" si="409"/>
        <v>0</v>
      </c>
      <c r="N1638">
        <f>[2]HadCRUT4!C1639</f>
        <v>1986.2083333332096</v>
      </c>
      <c r="O1638">
        <f>[2]HadCRUT4!D1639</f>
        <v>7.5999999999999998E-2</v>
      </c>
      <c r="V1638">
        <f t="shared" si="400"/>
        <v>-13.791666666790434</v>
      </c>
      <c r="W1638">
        <f t="shared" si="401"/>
        <v>-31.274000000000001</v>
      </c>
      <c r="X1638">
        <f t="shared" si="402"/>
        <v>-31.198</v>
      </c>
      <c r="Y1638">
        <f t="shared" si="404"/>
        <v>-31.318923076923078</v>
      </c>
      <c r="Z1638">
        <f t="shared" si="405"/>
        <v>-31.287846153846161</v>
      </c>
      <c r="BB1638">
        <f t="shared" si="407"/>
        <v>1989.4583333332102</v>
      </c>
      <c r="BC1638">
        <v>198906</v>
      </c>
      <c r="BD1638">
        <v>0.11</v>
      </c>
      <c r="BE1638">
        <f t="shared" si="406"/>
        <v>3.6666666666666667E-2</v>
      </c>
    </row>
    <row r="1639" spans="1:57">
      <c r="A1639">
        <f t="shared" si="408"/>
        <v>1992</v>
      </c>
      <c r="B1639" t="s">
        <v>3</v>
      </c>
      <c r="C1639">
        <f t="shared" si="403"/>
        <v>1992.2916666665428</v>
      </c>
      <c r="D1639">
        <f>'NOAA-AMO-Raw'!E$137</f>
        <v>-0.183</v>
      </c>
      <c r="K1639">
        <f t="shared" si="409"/>
        <v>0</v>
      </c>
      <c r="N1639">
        <f>[2]HadCRUT4!C1640</f>
        <v>1986.2916666665428</v>
      </c>
      <c r="O1639">
        <f>[2]HadCRUT4!D1640</f>
        <v>0.08</v>
      </c>
      <c r="V1639">
        <f t="shared" si="400"/>
        <v>-13.708333333457176</v>
      </c>
      <c r="W1639">
        <f t="shared" si="401"/>
        <v>-31.270000000000003</v>
      </c>
      <c r="X1639">
        <f t="shared" si="402"/>
        <v>-31.19</v>
      </c>
      <c r="Y1639">
        <f t="shared" si="404"/>
        <v>-31.311538461538468</v>
      </c>
      <c r="Z1639">
        <f t="shared" si="405"/>
        <v>-31.273076923076928</v>
      </c>
      <c r="BB1639">
        <f t="shared" si="407"/>
        <v>1989.5416666665435</v>
      </c>
      <c r="BC1639">
        <v>198907</v>
      </c>
      <c r="BD1639">
        <v>0.56000000000000005</v>
      </c>
      <c r="BE1639">
        <f t="shared" si="406"/>
        <v>0.18666666666666668</v>
      </c>
    </row>
    <row r="1640" spans="1:57">
      <c r="A1640">
        <f t="shared" si="408"/>
        <v>1992</v>
      </c>
      <c r="B1640" t="s">
        <v>4</v>
      </c>
      <c r="C1640">
        <f t="shared" si="403"/>
        <v>1992.3749999998761</v>
      </c>
      <c r="D1640">
        <f>'NOAA-AMO-Raw'!F$137</f>
        <v>-0.221</v>
      </c>
      <c r="K1640">
        <f t="shared" si="409"/>
        <v>0</v>
      </c>
      <c r="N1640">
        <f>[2]HadCRUT4!C1641</f>
        <v>1986.3749999998761</v>
      </c>
      <c r="O1640">
        <f>[2]HadCRUT4!D1641</f>
        <v>4.4999999999999998E-2</v>
      </c>
      <c r="V1640">
        <f t="shared" si="400"/>
        <v>-13.625000000123919</v>
      </c>
      <c r="W1640">
        <f t="shared" si="401"/>
        <v>-31.305</v>
      </c>
      <c r="X1640">
        <f t="shared" si="402"/>
        <v>-31.26</v>
      </c>
      <c r="Y1640">
        <f t="shared" si="404"/>
        <v>-31.313538461538467</v>
      </c>
      <c r="Z1640">
        <f t="shared" si="405"/>
        <v>-31.277076923076926</v>
      </c>
      <c r="BB1640">
        <f t="shared" si="407"/>
        <v>1989.6249999998768</v>
      </c>
      <c r="BC1640">
        <v>198908</v>
      </c>
      <c r="BD1640">
        <v>-0.44</v>
      </c>
      <c r="BE1640">
        <f t="shared" si="406"/>
        <v>-0.14666666666666667</v>
      </c>
    </row>
    <row r="1641" spans="1:57">
      <c r="A1641">
        <f t="shared" si="408"/>
        <v>1992</v>
      </c>
      <c r="B1641" t="s">
        <v>5</v>
      </c>
      <c r="C1641">
        <f t="shared" si="403"/>
        <v>1992.4583333332093</v>
      </c>
      <c r="D1641">
        <f>'NOAA-AMO-Raw'!G$137</f>
        <v>-0.14899999999999999</v>
      </c>
      <c r="K1641">
        <f t="shared" si="409"/>
        <v>0</v>
      </c>
      <c r="N1641">
        <f>[2]HadCRUT4!C1642</f>
        <v>1986.4583333332093</v>
      </c>
      <c r="O1641">
        <f>[2]HadCRUT4!D1642</f>
        <v>0.05</v>
      </c>
      <c r="V1641">
        <f t="shared" si="400"/>
        <v>-13.541666666790661</v>
      </c>
      <c r="W1641">
        <f t="shared" si="401"/>
        <v>-31.3</v>
      </c>
      <c r="X1641">
        <f t="shared" si="402"/>
        <v>-31.25</v>
      </c>
      <c r="Y1641">
        <f t="shared" si="404"/>
        <v>-31.307076923076924</v>
      </c>
      <c r="Z1641">
        <f t="shared" si="405"/>
        <v>-31.264153846153842</v>
      </c>
      <c r="BB1641">
        <f t="shared" si="407"/>
        <v>1989.70833333321</v>
      </c>
      <c r="BC1641">
        <v>198909</v>
      </c>
      <c r="BD1641">
        <v>-0.56999999999999995</v>
      </c>
      <c r="BE1641">
        <f t="shared" si="406"/>
        <v>-0.18999999999999997</v>
      </c>
    </row>
    <row r="1642" spans="1:57">
      <c r="A1642">
        <f t="shared" si="408"/>
        <v>1992</v>
      </c>
      <c r="B1642" t="s">
        <v>6</v>
      </c>
      <c r="C1642">
        <f t="shared" si="403"/>
        <v>1992.5416666665426</v>
      </c>
      <c r="D1642">
        <f>'NOAA-AMO-Raw'!H$137</f>
        <v>-0.218</v>
      </c>
      <c r="K1642">
        <f t="shared" si="409"/>
        <v>0</v>
      </c>
      <c r="N1642">
        <f>[2]HadCRUT4!C1643</f>
        <v>1986.5416666665426</v>
      </c>
      <c r="O1642">
        <f>[2]HadCRUT4!D1643</f>
        <v>-3.0000000000000001E-3</v>
      </c>
      <c r="V1642">
        <f t="shared" si="400"/>
        <v>-13.458333333457404</v>
      </c>
      <c r="W1642">
        <f t="shared" si="401"/>
        <v>-31.353000000000002</v>
      </c>
      <c r="X1642">
        <f t="shared" si="402"/>
        <v>-31.356000000000002</v>
      </c>
      <c r="Y1642">
        <f t="shared" si="404"/>
        <v>-31.299615384615386</v>
      </c>
      <c r="Z1642">
        <f t="shared" si="405"/>
        <v>-31.24923076923077</v>
      </c>
      <c r="BB1642">
        <f t="shared" si="407"/>
        <v>1989.7916666665433</v>
      </c>
      <c r="BC1642">
        <v>198910</v>
      </c>
      <c r="BD1642">
        <v>-0.51</v>
      </c>
      <c r="BE1642">
        <f t="shared" si="406"/>
        <v>-0.17</v>
      </c>
    </row>
    <row r="1643" spans="1:57">
      <c r="A1643">
        <f t="shared" si="408"/>
        <v>1992</v>
      </c>
      <c r="B1643" t="s">
        <v>7</v>
      </c>
      <c r="C1643">
        <f t="shared" si="403"/>
        <v>1992.6249999998759</v>
      </c>
      <c r="D1643">
        <f>'NOAA-AMO-Raw'!I$137</f>
        <v>-0.38</v>
      </c>
      <c r="K1643">
        <f t="shared" si="409"/>
        <v>0</v>
      </c>
      <c r="N1643">
        <f>[2]HadCRUT4!C1644</f>
        <v>1986.6249999998759</v>
      </c>
      <c r="O1643">
        <f>[2]HadCRUT4!D1644</f>
        <v>2E-3</v>
      </c>
      <c r="V1643">
        <f t="shared" si="400"/>
        <v>-13.375000000124146</v>
      </c>
      <c r="W1643">
        <f t="shared" si="401"/>
        <v>-31.348000000000003</v>
      </c>
      <c r="X1643">
        <f t="shared" si="402"/>
        <v>-31.346</v>
      </c>
      <c r="Y1643">
        <f t="shared" si="404"/>
        <v>-31.286153846153844</v>
      </c>
      <c r="Z1643">
        <f t="shared" si="405"/>
        <v>-31.222307692307695</v>
      </c>
      <c r="BB1643">
        <f t="shared" si="407"/>
        <v>1989.8749999998765</v>
      </c>
      <c r="BC1643">
        <v>198911</v>
      </c>
      <c r="BD1643">
        <v>-0.76</v>
      </c>
      <c r="BE1643">
        <f t="shared" si="406"/>
        <v>-0.25333333333333335</v>
      </c>
    </row>
    <row r="1644" spans="1:57">
      <c r="A1644">
        <f t="shared" si="408"/>
        <v>1992</v>
      </c>
      <c r="B1644" t="s">
        <v>8</v>
      </c>
      <c r="C1644">
        <f t="shared" si="403"/>
        <v>1992.7083333332091</v>
      </c>
      <c r="D1644">
        <f>'NOAA-AMO-Raw'!J$137</f>
        <v>-0.36799999999999999</v>
      </c>
      <c r="K1644">
        <f t="shared" si="409"/>
        <v>0</v>
      </c>
      <c r="N1644">
        <f>[2]HadCRUT4!C1645</f>
        <v>1986.7083333332091</v>
      </c>
      <c r="O1644">
        <f>[2]HadCRUT4!D1645</f>
        <v>1.0999999999999999E-2</v>
      </c>
      <c r="V1644">
        <f t="shared" si="400"/>
        <v>-13.291666666790888</v>
      </c>
      <c r="W1644">
        <f t="shared" si="401"/>
        <v>-31.339000000000002</v>
      </c>
      <c r="X1644">
        <f t="shared" si="402"/>
        <v>-31.328000000000003</v>
      </c>
      <c r="Y1644">
        <f t="shared" si="404"/>
        <v>-31.291461538461537</v>
      </c>
      <c r="Z1644">
        <f t="shared" si="405"/>
        <v>-31.232923076923079</v>
      </c>
      <c r="BB1644">
        <f t="shared" si="407"/>
        <v>1989.9583333332098</v>
      </c>
      <c r="BC1644">
        <v>198912</v>
      </c>
      <c r="BD1644">
        <v>-0.1</v>
      </c>
      <c r="BE1644">
        <f t="shared" si="406"/>
        <v>-3.3333333333333333E-2</v>
      </c>
    </row>
    <row r="1645" spans="1:57">
      <c r="A1645">
        <f t="shared" si="408"/>
        <v>1992</v>
      </c>
      <c r="B1645" t="s">
        <v>9</v>
      </c>
      <c r="C1645">
        <f t="shared" si="403"/>
        <v>1992.7916666665424</v>
      </c>
      <c r="D1645">
        <f>'NOAA-AMO-Raw'!K$137</f>
        <v>-0.29899999999999999</v>
      </c>
      <c r="K1645">
        <f t="shared" si="409"/>
        <v>0</v>
      </c>
      <c r="N1645">
        <f>[2]HadCRUT4!C1646</f>
        <v>1986.7916666665424</v>
      </c>
      <c r="O1645">
        <f>[2]HadCRUT4!D1646</f>
        <v>6.5000000000000002E-2</v>
      </c>
      <c r="V1645">
        <f t="shared" si="400"/>
        <v>-13.208333333457631</v>
      </c>
      <c r="W1645">
        <f t="shared" si="401"/>
        <v>-31.285</v>
      </c>
      <c r="X1645">
        <f t="shared" si="402"/>
        <v>-31.220000000000002</v>
      </c>
      <c r="Y1645">
        <f t="shared" si="404"/>
        <v>-31.290076923076921</v>
      </c>
      <c r="Z1645">
        <f t="shared" si="405"/>
        <v>-31.230153846153843</v>
      </c>
      <c r="BB1645">
        <f t="shared" si="407"/>
        <v>1990.0416666665431</v>
      </c>
      <c r="BC1645">
        <v>199001</v>
      </c>
      <c r="BD1645">
        <v>-0.42</v>
      </c>
      <c r="BE1645">
        <f t="shared" si="406"/>
        <v>-0.13999999999999999</v>
      </c>
    </row>
    <row r="1646" spans="1:57">
      <c r="A1646">
        <f t="shared" si="408"/>
        <v>1992</v>
      </c>
      <c r="B1646" t="s">
        <v>10</v>
      </c>
      <c r="C1646">
        <f t="shared" si="403"/>
        <v>1992.8749999998756</v>
      </c>
      <c r="D1646">
        <f>'NOAA-AMO-Raw'!L$137</f>
        <v>-0.33300000000000002</v>
      </c>
      <c r="K1646">
        <f t="shared" si="409"/>
        <v>0</v>
      </c>
      <c r="N1646">
        <f>[2]HadCRUT4!C1647</f>
        <v>1986.8749999998756</v>
      </c>
      <c r="O1646">
        <f>[2]HadCRUT4!D1647</f>
        <v>-6.0000000000000001E-3</v>
      </c>
      <c r="V1646">
        <f t="shared" si="400"/>
        <v>-13.125000000124373</v>
      </c>
      <c r="W1646">
        <f t="shared" si="401"/>
        <v>-31.356000000000002</v>
      </c>
      <c r="X1646">
        <f t="shared" si="402"/>
        <v>-31.362000000000002</v>
      </c>
      <c r="Y1646">
        <f t="shared" si="404"/>
        <v>-31.284923076923072</v>
      </c>
      <c r="Z1646">
        <f t="shared" si="405"/>
        <v>-31.219846153846156</v>
      </c>
      <c r="BB1646">
        <f t="shared" si="407"/>
        <v>1990.1249999998763</v>
      </c>
      <c r="BC1646">
        <v>199002</v>
      </c>
      <c r="BD1646">
        <v>-1.28</v>
      </c>
      <c r="BE1646">
        <f t="shared" si="406"/>
        <v>-0.42666666666666669</v>
      </c>
    </row>
    <row r="1647" spans="1:57">
      <c r="A1647">
        <f t="shared" si="408"/>
        <v>1992</v>
      </c>
      <c r="B1647" t="s">
        <v>11</v>
      </c>
      <c r="C1647">
        <f t="shared" si="403"/>
        <v>1992.9583333332089</v>
      </c>
      <c r="D1647">
        <f>'NOAA-AMO-Raw'!M$137</f>
        <v>-0.28399999999999997</v>
      </c>
      <c r="K1647">
        <f t="shared" si="409"/>
        <v>0</v>
      </c>
      <c r="N1647">
        <f>[2]HadCRUT4!C1648</f>
        <v>1986.9583333332089</v>
      </c>
      <c r="O1647">
        <f>[2]HadCRUT4!D1648</f>
        <v>0.01</v>
      </c>
      <c r="V1647">
        <f t="shared" si="400"/>
        <v>-13.041666666791116</v>
      </c>
      <c r="W1647">
        <f t="shared" si="401"/>
        <v>-31.34</v>
      </c>
      <c r="X1647">
        <f t="shared" si="402"/>
        <v>-31.330000000000002</v>
      </c>
      <c r="Y1647">
        <f t="shared" si="404"/>
        <v>-31.278615384615385</v>
      </c>
      <c r="Z1647">
        <f t="shared" si="405"/>
        <v>-31.207230769230765</v>
      </c>
      <c r="BB1647">
        <f t="shared" si="407"/>
        <v>1990.2083333332096</v>
      </c>
      <c r="BC1647">
        <v>199003</v>
      </c>
      <c r="BD1647">
        <v>-1.24</v>
      </c>
      <c r="BE1647">
        <f t="shared" si="406"/>
        <v>-0.41333333333333333</v>
      </c>
    </row>
    <row r="1648" spans="1:57">
      <c r="A1648">
        <f t="shared" si="408"/>
        <v>1993</v>
      </c>
      <c r="B1648" t="s">
        <v>0</v>
      </c>
      <c r="C1648">
        <f t="shared" si="403"/>
        <v>1993.0416666665421</v>
      </c>
      <c r="D1648">
        <f>'NOAA-AMO-Raw'!B$138</f>
        <v>-0.23899999999999999</v>
      </c>
      <c r="K1648">
        <f t="shared" si="409"/>
        <v>0</v>
      </c>
      <c r="N1648">
        <f>[2]HadCRUT4!C1649</f>
        <v>1987.0416666665421</v>
      </c>
      <c r="O1648">
        <f>[2]HadCRUT4!D1649</f>
        <v>0.111</v>
      </c>
      <c r="V1648">
        <f t="shared" si="400"/>
        <v>-12.958333333457858</v>
      </c>
      <c r="W1648">
        <f t="shared" si="401"/>
        <v>-31.239000000000001</v>
      </c>
      <c r="X1648">
        <f t="shared" si="402"/>
        <v>-31.128</v>
      </c>
      <c r="Y1648">
        <f t="shared" si="404"/>
        <v>-31.261769230769236</v>
      </c>
      <c r="Z1648">
        <f t="shared" si="405"/>
        <v>-31.17353846153846</v>
      </c>
      <c r="BB1648">
        <f t="shared" si="407"/>
        <v>1990.2916666665428</v>
      </c>
      <c r="BC1648">
        <v>199004</v>
      </c>
      <c r="BD1648">
        <v>-0.15</v>
      </c>
      <c r="BE1648">
        <f t="shared" si="406"/>
        <v>-4.9999999999999996E-2</v>
      </c>
    </row>
    <row r="1649" spans="1:57">
      <c r="A1649">
        <f t="shared" si="408"/>
        <v>1993</v>
      </c>
      <c r="B1649" t="s">
        <v>1</v>
      </c>
      <c r="C1649">
        <f t="shared" si="403"/>
        <v>1993.1249999998754</v>
      </c>
      <c r="D1649">
        <f>'NOAA-AMO-Raw'!C$138</f>
        <v>-0.186</v>
      </c>
      <c r="K1649">
        <f t="shared" si="409"/>
        <v>0</v>
      </c>
      <c r="N1649">
        <f>[2]HadCRUT4!C1650</f>
        <v>1987.1249999998754</v>
      </c>
      <c r="O1649">
        <f>[2]HadCRUT4!D1650</f>
        <v>0.29899999999999999</v>
      </c>
      <c r="V1649">
        <f t="shared" si="400"/>
        <v>-12.875000000124601</v>
      </c>
      <c r="W1649">
        <f t="shared" si="401"/>
        <v>-31.051000000000002</v>
      </c>
      <c r="X1649">
        <f t="shared" si="402"/>
        <v>-30.752000000000002</v>
      </c>
      <c r="Y1649">
        <f t="shared" si="404"/>
        <v>-31.243384615384613</v>
      </c>
      <c r="Z1649">
        <f t="shared" si="405"/>
        <v>-31.136769230769229</v>
      </c>
      <c r="BB1649">
        <f t="shared" si="407"/>
        <v>1990.3749999998761</v>
      </c>
      <c r="BC1649">
        <v>199005</v>
      </c>
      <c r="BD1649">
        <v>-0.32</v>
      </c>
      <c r="BE1649">
        <f t="shared" si="406"/>
        <v>-0.10666666666666667</v>
      </c>
    </row>
    <row r="1650" spans="1:57">
      <c r="A1650">
        <f t="shared" si="408"/>
        <v>1993</v>
      </c>
      <c r="B1650" t="s">
        <v>2</v>
      </c>
      <c r="C1650">
        <f t="shared" si="403"/>
        <v>1993.2083333332087</v>
      </c>
      <c r="D1650">
        <f>'NOAA-AMO-Raw'!D$138</f>
        <v>-0.24299999999999999</v>
      </c>
      <c r="K1650">
        <f t="shared" si="409"/>
        <v>0</v>
      </c>
      <c r="N1650">
        <f>[2]HadCRUT4!C1651</f>
        <v>1987.2083333332087</v>
      </c>
      <c r="O1650">
        <f>[2]HadCRUT4!D1651</f>
        <v>2.1000000000000001E-2</v>
      </c>
      <c r="V1650">
        <f t="shared" si="400"/>
        <v>-12.791666666791343</v>
      </c>
      <c r="W1650">
        <f t="shared" si="401"/>
        <v>-31.329000000000001</v>
      </c>
      <c r="X1650">
        <f t="shared" si="402"/>
        <v>-31.308</v>
      </c>
      <c r="Y1650">
        <f t="shared" si="404"/>
        <v>-31.222692307692309</v>
      </c>
      <c r="Z1650">
        <f t="shared" si="405"/>
        <v>-31.095384615384617</v>
      </c>
      <c r="BB1650">
        <f t="shared" si="407"/>
        <v>1990.4583333332093</v>
      </c>
      <c r="BC1650">
        <v>199006</v>
      </c>
      <c r="BD1650">
        <v>-0.25</v>
      </c>
      <c r="BE1650">
        <f t="shared" si="406"/>
        <v>-8.3333333333333329E-2</v>
      </c>
    </row>
    <row r="1651" spans="1:57">
      <c r="A1651">
        <f t="shared" si="408"/>
        <v>1993</v>
      </c>
      <c r="B1651" t="s">
        <v>3</v>
      </c>
      <c r="C1651">
        <f t="shared" si="403"/>
        <v>1993.2916666665419</v>
      </c>
      <c r="D1651">
        <f>'NOAA-AMO-Raw'!E$138</f>
        <v>-0.17299999999999999</v>
      </c>
      <c r="K1651">
        <f t="shared" si="409"/>
        <v>0</v>
      </c>
      <c r="N1651">
        <f>[2]HadCRUT4!C1652</f>
        <v>1987.2916666665419</v>
      </c>
      <c r="O1651">
        <f>[2]HadCRUT4!D1652</f>
        <v>9.4E-2</v>
      </c>
      <c r="V1651">
        <f t="shared" si="400"/>
        <v>-12.708333333458086</v>
      </c>
      <c r="W1651">
        <f t="shared" si="401"/>
        <v>-31.256</v>
      </c>
      <c r="X1651">
        <f t="shared" si="402"/>
        <v>-31.162000000000003</v>
      </c>
      <c r="Y1651">
        <f t="shared" si="404"/>
        <v>-31.208000000000006</v>
      </c>
      <c r="Z1651">
        <f t="shared" si="405"/>
        <v>-31.065999999999999</v>
      </c>
      <c r="BB1651">
        <f t="shared" si="407"/>
        <v>1990.5416666665426</v>
      </c>
      <c r="BC1651">
        <v>199007</v>
      </c>
      <c r="BD1651">
        <v>-0.31</v>
      </c>
      <c r="BE1651">
        <f t="shared" si="406"/>
        <v>-0.10333333333333333</v>
      </c>
    </row>
    <row r="1652" spans="1:57">
      <c r="A1652">
        <f t="shared" si="408"/>
        <v>1993</v>
      </c>
      <c r="B1652" t="s">
        <v>4</v>
      </c>
      <c r="C1652">
        <f t="shared" si="403"/>
        <v>1993.3749999998752</v>
      </c>
      <c r="D1652">
        <f>'NOAA-AMO-Raw'!F$138</f>
        <v>-0.16300000000000001</v>
      </c>
      <c r="K1652">
        <f t="shared" si="409"/>
        <v>0</v>
      </c>
      <c r="N1652">
        <f>[2]HadCRUT4!C1653</f>
        <v>1987.3749999998752</v>
      </c>
      <c r="O1652">
        <f>[2]HadCRUT4!D1653</f>
        <v>0.14699999999999999</v>
      </c>
      <c r="V1652">
        <f t="shared" si="400"/>
        <v>-12.625000000124828</v>
      </c>
      <c r="W1652">
        <f t="shared" si="401"/>
        <v>-31.203000000000003</v>
      </c>
      <c r="X1652">
        <f t="shared" si="402"/>
        <v>-31.056000000000001</v>
      </c>
      <c r="Y1652">
        <f t="shared" si="404"/>
        <v>-31.197923076923079</v>
      </c>
      <c r="Z1652">
        <f t="shared" si="405"/>
        <v>-31.04584615384616</v>
      </c>
      <c r="BB1652">
        <f t="shared" si="407"/>
        <v>1990.6249999998759</v>
      </c>
      <c r="BC1652">
        <v>199008</v>
      </c>
      <c r="BD1652">
        <v>-0.43</v>
      </c>
      <c r="BE1652">
        <f t="shared" si="406"/>
        <v>-0.14333333333333334</v>
      </c>
    </row>
    <row r="1653" spans="1:57">
      <c r="A1653">
        <f t="shared" si="408"/>
        <v>1993</v>
      </c>
      <c r="B1653" t="s">
        <v>5</v>
      </c>
      <c r="C1653">
        <f t="shared" si="403"/>
        <v>1993.4583333332084</v>
      </c>
      <c r="D1653">
        <f>'NOAA-AMO-Raw'!G$138</f>
        <v>-0.18099999999999999</v>
      </c>
      <c r="K1653">
        <f t="shared" si="409"/>
        <v>0</v>
      </c>
      <c r="N1653">
        <f>[2]HadCRUT4!C1654</f>
        <v>1987.4583333332084</v>
      </c>
      <c r="O1653">
        <f>[2]HadCRUT4!D1654</f>
        <v>0.127</v>
      </c>
      <c r="V1653">
        <f t="shared" si="400"/>
        <v>-12.541666666791571</v>
      </c>
      <c r="W1653">
        <f t="shared" si="401"/>
        <v>-31.223000000000003</v>
      </c>
      <c r="X1653">
        <f t="shared" si="402"/>
        <v>-31.096</v>
      </c>
      <c r="Y1653">
        <f t="shared" si="404"/>
        <v>-31.172846153846159</v>
      </c>
      <c r="Z1653">
        <f t="shared" si="405"/>
        <v>-30.995692307692313</v>
      </c>
      <c r="BB1653">
        <f t="shared" si="407"/>
        <v>1990.7083333332091</v>
      </c>
      <c r="BC1653">
        <v>199009</v>
      </c>
      <c r="BD1653">
        <v>-0.26</v>
      </c>
      <c r="BE1653">
        <f t="shared" si="406"/>
        <v>-8.666666666666667E-2</v>
      </c>
    </row>
    <row r="1654" spans="1:57">
      <c r="A1654">
        <f t="shared" si="408"/>
        <v>1993</v>
      </c>
      <c r="B1654" t="s">
        <v>6</v>
      </c>
      <c r="C1654">
        <f t="shared" si="403"/>
        <v>1993.5416666665417</v>
      </c>
      <c r="D1654">
        <f>'NOAA-AMO-Raw'!H$138</f>
        <v>-0.27600000000000002</v>
      </c>
      <c r="K1654">
        <f t="shared" si="409"/>
        <v>0</v>
      </c>
      <c r="N1654">
        <f>[2]HadCRUT4!C1655</f>
        <v>1987.5416666665417</v>
      </c>
      <c r="O1654">
        <f>[2]HadCRUT4!D1655</f>
        <v>0.26900000000000002</v>
      </c>
      <c r="V1654">
        <f t="shared" si="400"/>
        <v>-12.458333333458313</v>
      </c>
      <c r="W1654">
        <f t="shared" si="401"/>
        <v>-31.081000000000003</v>
      </c>
      <c r="X1654">
        <f t="shared" si="402"/>
        <v>-30.812000000000001</v>
      </c>
      <c r="Y1654">
        <f t="shared" si="404"/>
        <v>-31.143769230769234</v>
      </c>
      <c r="Z1654">
        <f t="shared" si="405"/>
        <v>-30.937538461538466</v>
      </c>
      <c r="BB1654">
        <f t="shared" si="407"/>
        <v>1990.7916666665424</v>
      </c>
      <c r="BC1654">
        <v>199010</v>
      </c>
      <c r="BD1654">
        <v>-1.1599999999999999</v>
      </c>
      <c r="BE1654">
        <f t="shared" si="406"/>
        <v>-0.38666666666666666</v>
      </c>
    </row>
    <row r="1655" spans="1:57">
      <c r="A1655">
        <f t="shared" si="408"/>
        <v>1993</v>
      </c>
      <c r="B1655" t="s">
        <v>7</v>
      </c>
      <c r="C1655">
        <f t="shared" si="403"/>
        <v>1993.6249999998749</v>
      </c>
      <c r="D1655">
        <f>'NOAA-AMO-Raw'!I$138</f>
        <v>-0.22800000000000001</v>
      </c>
      <c r="K1655">
        <f t="shared" si="409"/>
        <v>0</v>
      </c>
      <c r="N1655">
        <f>[2]HadCRUT4!C1656</f>
        <v>1987.6249999998749</v>
      </c>
      <c r="O1655">
        <f>[2]HadCRUT4!D1656</f>
        <v>0.23599999999999999</v>
      </c>
      <c r="V1655">
        <f t="shared" si="400"/>
        <v>-12.375000000125056</v>
      </c>
      <c r="W1655">
        <f t="shared" si="401"/>
        <v>-31.114000000000001</v>
      </c>
      <c r="X1655">
        <f t="shared" si="402"/>
        <v>-30.878</v>
      </c>
      <c r="Y1655">
        <f t="shared" si="404"/>
        <v>-31.134461538461537</v>
      </c>
      <c r="Z1655">
        <f t="shared" si="405"/>
        <v>-30.918923076923083</v>
      </c>
      <c r="BB1655">
        <f t="shared" si="407"/>
        <v>1990.8749999998756</v>
      </c>
      <c r="BC1655">
        <v>199011</v>
      </c>
      <c r="BD1655">
        <v>-1.88</v>
      </c>
      <c r="BE1655">
        <f t="shared" si="406"/>
        <v>-0.62666666666666659</v>
      </c>
    </row>
    <row r="1656" spans="1:57">
      <c r="A1656">
        <f t="shared" si="408"/>
        <v>1993</v>
      </c>
      <c r="B1656" t="s">
        <v>8</v>
      </c>
      <c r="C1656">
        <f t="shared" si="403"/>
        <v>1993.7083333332082</v>
      </c>
      <c r="D1656">
        <f>'NOAA-AMO-Raw'!J$138</f>
        <v>-0.16400000000000001</v>
      </c>
      <c r="K1656">
        <f t="shared" si="409"/>
        <v>0</v>
      </c>
      <c r="N1656">
        <f>[2]HadCRUT4!C1657</f>
        <v>1987.7083333332082</v>
      </c>
      <c r="O1656">
        <f>[2]HadCRUT4!D1657</f>
        <v>0.27100000000000002</v>
      </c>
      <c r="V1656">
        <f t="shared" si="400"/>
        <v>-12.291666666791798</v>
      </c>
      <c r="W1656">
        <f t="shared" si="401"/>
        <v>-31.079000000000001</v>
      </c>
      <c r="X1656">
        <f t="shared" si="402"/>
        <v>-30.808</v>
      </c>
      <c r="Y1656">
        <f t="shared" si="404"/>
        <v>-31.137076923076926</v>
      </c>
      <c r="Z1656">
        <f t="shared" si="405"/>
        <v>-30.924153846153846</v>
      </c>
      <c r="BB1656">
        <f t="shared" si="407"/>
        <v>1990.9583333332089</v>
      </c>
      <c r="BC1656">
        <v>199012</v>
      </c>
      <c r="BD1656">
        <v>-2.2200000000000002</v>
      </c>
      <c r="BE1656">
        <f t="shared" si="406"/>
        <v>-0.7400000000000001</v>
      </c>
    </row>
    <row r="1657" spans="1:57">
      <c r="A1657">
        <f t="shared" si="408"/>
        <v>1993</v>
      </c>
      <c r="B1657" t="s">
        <v>9</v>
      </c>
      <c r="C1657">
        <f t="shared" si="403"/>
        <v>1993.7916666665415</v>
      </c>
      <c r="D1657">
        <f>'NOAA-AMO-Raw'!K$138</f>
        <v>-0.24199999999999999</v>
      </c>
      <c r="K1657">
        <f t="shared" si="409"/>
        <v>0</v>
      </c>
      <c r="N1657">
        <f>[2]HadCRUT4!C1658</f>
        <v>1987.7916666665415</v>
      </c>
      <c r="O1657">
        <f>[2]HadCRUT4!D1658</f>
        <v>0.20200000000000001</v>
      </c>
      <c r="V1657">
        <f t="shared" si="400"/>
        <v>-12.20833333345854</v>
      </c>
      <c r="W1657">
        <f t="shared" si="401"/>
        <v>-31.148</v>
      </c>
      <c r="X1657">
        <f t="shared" si="402"/>
        <v>-30.946000000000002</v>
      </c>
      <c r="Y1657">
        <f t="shared" si="404"/>
        <v>-31.121307692307692</v>
      </c>
      <c r="Z1657">
        <f t="shared" si="405"/>
        <v>-30.892615384615389</v>
      </c>
      <c r="BB1657">
        <f t="shared" si="407"/>
        <v>1991.0416666665421</v>
      </c>
      <c r="BC1657">
        <v>199101</v>
      </c>
      <c r="BD1657">
        <v>-1.8</v>
      </c>
      <c r="BE1657">
        <f t="shared" si="406"/>
        <v>-0.6</v>
      </c>
    </row>
    <row r="1658" spans="1:57">
      <c r="A1658">
        <f t="shared" si="408"/>
        <v>1993</v>
      </c>
      <c r="B1658" t="s">
        <v>10</v>
      </c>
      <c r="C1658">
        <f t="shared" si="403"/>
        <v>1993.8749999998747</v>
      </c>
      <c r="D1658">
        <f>'NOAA-AMO-Raw'!L$138</f>
        <v>-0.318</v>
      </c>
      <c r="K1658">
        <f t="shared" si="409"/>
        <v>0</v>
      </c>
      <c r="N1658">
        <f>[2]HadCRUT4!C1659</f>
        <v>1987.8749999998747</v>
      </c>
      <c r="O1658">
        <f>[2]HadCRUT4!D1659</f>
        <v>0.19600000000000001</v>
      </c>
      <c r="V1658">
        <f t="shared" si="400"/>
        <v>-12.125000000125283</v>
      </c>
      <c r="W1658">
        <f t="shared" si="401"/>
        <v>-31.154</v>
      </c>
      <c r="X1658">
        <f t="shared" si="402"/>
        <v>-30.958000000000002</v>
      </c>
      <c r="Y1658">
        <f t="shared" si="404"/>
        <v>-31.112307692307695</v>
      </c>
      <c r="Z1658">
        <f t="shared" si="405"/>
        <v>-30.874615384615389</v>
      </c>
      <c r="BB1658">
        <f t="shared" si="407"/>
        <v>1991.1249999998754</v>
      </c>
      <c r="BC1658">
        <v>199102</v>
      </c>
      <c r="BD1658">
        <v>-1.0900000000000001</v>
      </c>
      <c r="BE1658">
        <f t="shared" si="406"/>
        <v>-0.36333333333333334</v>
      </c>
    </row>
    <row r="1659" spans="1:57">
      <c r="A1659">
        <f t="shared" si="408"/>
        <v>1993</v>
      </c>
      <c r="B1659" t="s">
        <v>11</v>
      </c>
      <c r="C1659">
        <f t="shared" si="403"/>
        <v>1993.958333333208</v>
      </c>
      <c r="D1659">
        <f>'NOAA-AMO-Raw'!M$138</f>
        <v>-0.29299999999999998</v>
      </c>
      <c r="K1659">
        <f t="shared" si="409"/>
        <v>0</v>
      </c>
      <c r="N1659">
        <f>[2]HadCRUT4!C1660</f>
        <v>1987.958333333208</v>
      </c>
      <c r="O1659">
        <f>[2]HadCRUT4!D1660</f>
        <v>0.32</v>
      </c>
      <c r="V1659">
        <f t="shared" si="400"/>
        <v>-12.041666666792025</v>
      </c>
      <c r="W1659">
        <f t="shared" si="401"/>
        <v>-31.03</v>
      </c>
      <c r="X1659">
        <f t="shared" si="402"/>
        <v>-30.71</v>
      </c>
      <c r="Y1659">
        <f t="shared" si="404"/>
        <v>-31.106615384615388</v>
      </c>
      <c r="Z1659">
        <f t="shared" si="405"/>
        <v>-30.863230769230771</v>
      </c>
      <c r="BB1659">
        <f t="shared" si="407"/>
        <v>1991.2083333332087</v>
      </c>
      <c r="BC1659">
        <v>199103</v>
      </c>
      <c r="BD1659">
        <v>-1.1100000000000001</v>
      </c>
      <c r="BE1659">
        <f t="shared" si="406"/>
        <v>-0.37000000000000005</v>
      </c>
    </row>
    <row r="1660" spans="1:57">
      <c r="A1660">
        <f t="shared" si="408"/>
        <v>1994</v>
      </c>
      <c r="B1660" t="s">
        <v>0</v>
      </c>
      <c r="C1660">
        <f t="shared" si="403"/>
        <v>1994.0416666665412</v>
      </c>
      <c r="D1660">
        <f>'NOAA-AMO-Raw'!B$139</f>
        <v>-0.29599999999999999</v>
      </c>
      <c r="K1660">
        <f t="shared" si="409"/>
        <v>0</v>
      </c>
      <c r="N1660">
        <f>[2]HadCRUT4!C1661</f>
        <v>1988.0416666665412</v>
      </c>
      <c r="O1660">
        <f>[2]HadCRUT4!D1661</f>
        <v>0.38800000000000001</v>
      </c>
      <c r="V1660">
        <f t="shared" si="400"/>
        <v>-11.958333333458768</v>
      </c>
      <c r="W1660">
        <f t="shared" si="401"/>
        <v>-30.962</v>
      </c>
      <c r="X1660">
        <f t="shared" si="402"/>
        <v>-30.574000000000002</v>
      </c>
      <c r="Y1660">
        <f t="shared" si="404"/>
        <v>-31.10292307692308</v>
      </c>
      <c r="Z1660">
        <f t="shared" si="405"/>
        <v>-30.855846153846155</v>
      </c>
      <c r="BB1660">
        <f t="shared" si="407"/>
        <v>1991.2916666665419</v>
      </c>
      <c r="BC1660">
        <v>199104</v>
      </c>
      <c r="BD1660">
        <v>-1.63</v>
      </c>
      <c r="BE1660">
        <f t="shared" si="406"/>
        <v>-0.54333333333333333</v>
      </c>
    </row>
    <row r="1661" spans="1:57">
      <c r="A1661">
        <f t="shared" si="408"/>
        <v>1994</v>
      </c>
      <c r="B1661" t="s">
        <v>1</v>
      </c>
      <c r="C1661">
        <f t="shared" si="403"/>
        <v>1994.1249999998745</v>
      </c>
      <c r="D1661">
        <f>'NOAA-AMO-Raw'!C$139</f>
        <v>-0.309</v>
      </c>
      <c r="K1661">
        <f t="shared" si="409"/>
        <v>0</v>
      </c>
      <c r="N1661">
        <f>[2]HadCRUT4!C1662</f>
        <v>1988.1249999998745</v>
      </c>
      <c r="O1661">
        <f>[2]HadCRUT4!D1662</f>
        <v>0.23200000000000001</v>
      </c>
      <c r="V1661">
        <f t="shared" si="400"/>
        <v>-11.87500000012551</v>
      </c>
      <c r="W1661">
        <f t="shared" si="401"/>
        <v>-31.118000000000002</v>
      </c>
      <c r="X1661">
        <f t="shared" si="402"/>
        <v>-30.886000000000003</v>
      </c>
      <c r="Y1661">
        <f t="shared" si="404"/>
        <v>-31.109923076923078</v>
      </c>
      <c r="Z1661">
        <f t="shared" si="405"/>
        <v>-30.869846153846154</v>
      </c>
      <c r="BB1661">
        <f t="shared" si="407"/>
        <v>1991.3749999998752</v>
      </c>
      <c r="BC1661">
        <v>199105</v>
      </c>
      <c r="BD1661">
        <v>-1.65</v>
      </c>
      <c r="BE1661">
        <f t="shared" si="406"/>
        <v>-0.54999999999999993</v>
      </c>
    </row>
    <row r="1662" spans="1:57">
      <c r="A1662">
        <f t="shared" si="408"/>
        <v>1994</v>
      </c>
      <c r="B1662" t="s">
        <v>2</v>
      </c>
      <c r="C1662">
        <f t="shared" si="403"/>
        <v>1994.2083333332077</v>
      </c>
      <c r="D1662">
        <f>'NOAA-AMO-Raw'!D$139</f>
        <v>-0.27900000000000003</v>
      </c>
      <c r="K1662">
        <f t="shared" si="409"/>
        <v>0</v>
      </c>
      <c r="N1662">
        <f>[2]HadCRUT4!C1663</f>
        <v>1988.2083333332077</v>
      </c>
      <c r="O1662">
        <f>[2]HadCRUT4!D1663</f>
        <v>0.26500000000000001</v>
      </c>
      <c r="V1662">
        <f t="shared" si="400"/>
        <v>-11.791666666792253</v>
      </c>
      <c r="W1662">
        <f t="shared" si="401"/>
        <v>-31.085000000000001</v>
      </c>
      <c r="X1662">
        <f t="shared" si="402"/>
        <v>-30.82</v>
      </c>
      <c r="Y1662">
        <f t="shared" si="404"/>
        <v>-31.113769230769233</v>
      </c>
      <c r="Z1662">
        <f t="shared" si="405"/>
        <v>-30.877538461538467</v>
      </c>
      <c r="BB1662">
        <f t="shared" si="407"/>
        <v>1991.4583333332084</v>
      </c>
      <c r="BC1662">
        <v>199106</v>
      </c>
      <c r="BD1662">
        <v>-2.25</v>
      </c>
      <c r="BE1662">
        <f t="shared" si="406"/>
        <v>-0.75</v>
      </c>
    </row>
    <row r="1663" spans="1:57">
      <c r="A1663">
        <f t="shared" si="408"/>
        <v>1994</v>
      </c>
      <c r="B1663" t="s">
        <v>3</v>
      </c>
      <c r="C1663">
        <f t="shared" si="403"/>
        <v>1994.291666666541</v>
      </c>
      <c r="D1663">
        <f>'NOAA-AMO-Raw'!E$139</f>
        <v>-0.2</v>
      </c>
      <c r="K1663">
        <f t="shared" si="409"/>
        <v>0</v>
      </c>
      <c r="N1663">
        <f>[2]HadCRUT4!C1664</f>
        <v>1988.291666666541</v>
      </c>
      <c r="O1663">
        <f>[2]HadCRUT4!D1664</f>
        <v>0.22600000000000001</v>
      </c>
      <c r="V1663">
        <f t="shared" si="400"/>
        <v>-11.708333333458995</v>
      </c>
      <c r="W1663">
        <f t="shared" si="401"/>
        <v>-31.124000000000002</v>
      </c>
      <c r="X1663">
        <f t="shared" si="402"/>
        <v>-30.898</v>
      </c>
      <c r="Y1663">
        <f t="shared" si="404"/>
        <v>-31.123846153846156</v>
      </c>
      <c r="Z1663">
        <f t="shared" si="405"/>
        <v>-30.897692307692303</v>
      </c>
      <c r="BB1663">
        <f t="shared" si="407"/>
        <v>1991.5416666665417</v>
      </c>
      <c r="BC1663">
        <v>199107</v>
      </c>
      <c r="BD1663">
        <v>-1.57</v>
      </c>
      <c r="BE1663">
        <f t="shared" si="406"/>
        <v>-0.52333333333333332</v>
      </c>
    </row>
    <row r="1664" spans="1:57">
      <c r="A1664">
        <f t="shared" si="408"/>
        <v>1994</v>
      </c>
      <c r="B1664" t="s">
        <v>4</v>
      </c>
      <c r="C1664">
        <f t="shared" si="403"/>
        <v>1994.3749999998743</v>
      </c>
      <c r="D1664">
        <f>'NOAA-AMO-Raw'!F$139</f>
        <v>-0.20699999999999999</v>
      </c>
      <c r="K1664">
        <f t="shared" si="409"/>
        <v>0</v>
      </c>
      <c r="N1664">
        <f>[2]HadCRUT4!C1665</f>
        <v>1988.3749999998743</v>
      </c>
      <c r="O1664">
        <f>[2]HadCRUT4!D1665</f>
        <v>0.21099999999999999</v>
      </c>
      <c r="V1664">
        <f t="shared" si="400"/>
        <v>-11.625000000125738</v>
      </c>
      <c r="W1664">
        <f t="shared" si="401"/>
        <v>-31.139000000000003</v>
      </c>
      <c r="X1664">
        <f t="shared" si="402"/>
        <v>-30.928000000000001</v>
      </c>
      <c r="Y1664">
        <f t="shared" si="404"/>
        <v>-31.13730769230769</v>
      </c>
      <c r="Z1664">
        <f t="shared" si="405"/>
        <v>-30.924615384615386</v>
      </c>
      <c r="BB1664">
        <f t="shared" si="407"/>
        <v>1991.6249999998749</v>
      </c>
      <c r="BC1664">
        <v>199108</v>
      </c>
      <c r="BD1664">
        <v>-0.57999999999999996</v>
      </c>
      <c r="BE1664">
        <f t="shared" si="406"/>
        <v>-0.19333333333333333</v>
      </c>
    </row>
    <row r="1665" spans="1:57">
      <c r="A1665">
        <f t="shared" si="408"/>
        <v>1994</v>
      </c>
      <c r="B1665" t="s">
        <v>5</v>
      </c>
      <c r="C1665">
        <f t="shared" si="403"/>
        <v>1994.4583333332075</v>
      </c>
      <c r="D1665">
        <f>'NOAA-AMO-Raw'!G$139</f>
        <v>-0.222</v>
      </c>
      <c r="K1665">
        <f t="shared" si="409"/>
        <v>0</v>
      </c>
      <c r="N1665">
        <f>[2]HadCRUT4!C1666</f>
        <v>1988.4583333332075</v>
      </c>
      <c r="O1665">
        <f>[2]HadCRUT4!D1666</f>
        <v>0.221</v>
      </c>
      <c r="V1665">
        <f t="shared" si="400"/>
        <v>-11.54166666679248</v>
      </c>
      <c r="W1665">
        <f t="shared" si="401"/>
        <v>-31.129000000000001</v>
      </c>
      <c r="X1665">
        <f t="shared" si="402"/>
        <v>-30.908000000000001</v>
      </c>
      <c r="Y1665">
        <f t="shared" si="404"/>
        <v>-31.140923076923077</v>
      </c>
      <c r="Z1665">
        <f t="shared" si="405"/>
        <v>-30.931846153846152</v>
      </c>
      <c r="BB1665">
        <f t="shared" si="407"/>
        <v>1991.7083333332082</v>
      </c>
      <c r="BC1665">
        <v>199109</v>
      </c>
      <c r="BD1665">
        <v>0.37</v>
      </c>
      <c r="BE1665">
        <f t="shared" si="406"/>
        <v>0.12333333333333334</v>
      </c>
    </row>
    <row r="1666" spans="1:57">
      <c r="A1666">
        <f t="shared" si="408"/>
        <v>1994</v>
      </c>
      <c r="B1666" t="s">
        <v>6</v>
      </c>
      <c r="C1666">
        <f t="shared" si="403"/>
        <v>1994.5416666665408</v>
      </c>
      <c r="D1666">
        <f>'NOAA-AMO-Raw'!H$139</f>
        <v>-0.23100000000000001</v>
      </c>
      <c r="K1666">
        <f t="shared" si="409"/>
        <v>0</v>
      </c>
      <c r="N1666">
        <f>[2]HadCRUT4!C1667</f>
        <v>1988.5416666665408</v>
      </c>
      <c r="O1666">
        <f>[2]HadCRUT4!D1667</f>
        <v>0.17499999999999999</v>
      </c>
      <c r="V1666">
        <f t="shared" si="400"/>
        <v>-11.458333333459223</v>
      </c>
      <c r="W1666">
        <f t="shared" si="401"/>
        <v>-31.175000000000001</v>
      </c>
      <c r="X1666">
        <f t="shared" si="402"/>
        <v>-31</v>
      </c>
      <c r="Y1666">
        <f t="shared" si="404"/>
        <v>-31.164538461538459</v>
      </c>
      <c r="Z1666">
        <f t="shared" si="405"/>
        <v>-30.979076923076924</v>
      </c>
      <c r="BB1666">
        <f t="shared" si="407"/>
        <v>1991.7916666665415</v>
      </c>
      <c r="BC1666">
        <v>199110</v>
      </c>
      <c r="BD1666">
        <v>0.41</v>
      </c>
      <c r="BE1666">
        <f t="shared" si="406"/>
        <v>0.13666666666666666</v>
      </c>
    </row>
    <row r="1667" spans="1:57">
      <c r="A1667">
        <f t="shared" si="408"/>
        <v>1994</v>
      </c>
      <c r="B1667" t="s">
        <v>7</v>
      </c>
      <c r="C1667">
        <f t="shared" si="403"/>
        <v>1994.624999999874</v>
      </c>
      <c r="D1667">
        <f>'NOAA-AMO-Raw'!I$139</f>
        <v>-0.23499999999999999</v>
      </c>
      <c r="K1667">
        <f t="shared" si="409"/>
        <v>0</v>
      </c>
      <c r="N1667">
        <f>[2]HadCRUT4!C1668</f>
        <v>1988.624999999874</v>
      </c>
      <c r="O1667">
        <f>[2]HadCRUT4!D1668</f>
        <v>0.17799999999999999</v>
      </c>
      <c r="V1667">
        <f t="shared" si="400"/>
        <v>-11.375000000125965</v>
      </c>
      <c r="W1667">
        <f t="shared" si="401"/>
        <v>-31.172000000000001</v>
      </c>
      <c r="X1667">
        <f t="shared" si="402"/>
        <v>-30.994</v>
      </c>
      <c r="Y1667">
        <f t="shared" si="404"/>
        <v>-31.182923076923075</v>
      </c>
      <c r="Z1667">
        <f t="shared" si="405"/>
        <v>-31.015846153846159</v>
      </c>
      <c r="BB1667">
        <f t="shared" si="407"/>
        <v>1991.8749999998747</v>
      </c>
      <c r="BC1667">
        <v>199111</v>
      </c>
      <c r="BD1667">
        <v>0.56000000000000005</v>
      </c>
      <c r="BE1667">
        <f t="shared" si="406"/>
        <v>0.18666666666666668</v>
      </c>
    </row>
    <row r="1668" spans="1:57">
      <c r="A1668">
        <f t="shared" si="408"/>
        <v>1994</v>
      </c>
      <c r="B1668" t="s">
        <v>8</v>
      </c>
      <c r="C1668">
        <f t="shared" si="403"/>
        <v>1994.7083333332073</v>
      </c>
      <c r="D1668">
        <f>'NOAA-AMO-Raw'!J$139</f>
        <v>-0.152</v>
      </c>
      <c r="K1668">
        <f t="shared" si="409"/>
        <v>0</v>
      </c>
      <c r="N1668">
        <f>[2]HadCRUT4!C1669</f>
        <v>1988.7083333332073</v>
      </c>
      <c r="O1668">
        <f>[2]HadCRUT4!D1669</f>
        <v>0.186</v>
      </c>
      <c r="V1668">
        <f t="shared" ref="V1668:V1731" si="410">N1668-2000</f>
        <v>-11.291666666792707</v>
      </c>
      <c r="W1668">
        <f t="shared" ref="W1668:W1731" si="411">O1668-31.35</f>
        <v>-31.164000000000001</v>
      </c>
      <c r="X1668">
        <f t="shared" ref="X1668:X1731" si="412">O1668*2-31.35</f>
        <v>-30.978000000000002</v>
      </c>
      <c r="Y1668">
        <f t="shared" si="404"/>
        <v>-31.190230769230773</v>
      </c>
      <c r="Z1668">
        <f t="shared" si="405"/>
        <v>-31.030461538461545</v>
      </c>
      <c r="BB1668">
        <f t="shared" si="407"/>
        <v>1991.958333333208</v>
      </c>
      <c r="BC1668">
        <v>199112</v>
      </c>
      <c r="BD1668">
        <v>-0.21</v>
      </c>
      <c r="BE1668">
        <f t="shared" si="406"/>
        <v>-6.9999999999999993E-2</v>
      </c>
    </row>
    <row r="1669" spans="1:57">
      <c r="A1669">
        <f t="shared" si="408"/>
        <v>1994</v>
      </c>
      <c r="B1669" t="s">
        <v>9</v>
      </c>
      <c r="C1669">
        <f t="shared" ref="C1669:C1732" si="413">C1668+1/12</f>
        <v>1994.7916666665406</v>
      </c>
      <c r="D1669">
        <f>'NOAA-AMO-Raw'!K$139</f>
        <v>-5.8999999999999997E-2</v>
      </c>
      <c r="K1669">
        <f t="shared" si="409"/>
        <v>0</v>
      </c>
      <c r="N1669">
        <f>[2]HadCRUT4!C1670</f>
        <v>1988.7916666665406</v>
      </c>
      <c r="O1669">
        <f>[2]HadCRUT4!D1670</f>
        <v>0.14000000000000001</v>
      </c>
      <c r="V1669">
        <f t="shared" si="410"/>
        <v>-11.20833333345945</v>
      </c>
      <c r="W1669">
        <f t="shared" si="411"/>
        <v>-31.21</v>
      </c>
      <c r="X1669">
        <f t="shared" si="412"/>
        <v>-31.07</v>
      </c>
      <c r="Y1669">
        <f t="shared" si="404"/>
        <v>-31.204384615384622</v>
      </c>
      <c r="Z1669">
        <f t="shared" si="405"/>
        <v>-31.058769230769236</v>
      </c>
      <c r="BB1669">
        <f t="shared" si="407"/>
        <v>1992.0416666665412</v>
      </c>
      <c r="BC1669">
        <v>199201</v>
      </c>
      <c r="BD1669">
        <v>0.08</v>
      </c>
      <c r="BE1669">
        <f t="shared" si="406"/>
        <v>2.6666666666666668E-2</v>
      </c>
    </row>
    <row r="1670" spans="1:57">
      <c r="A1670">
        <f t="shared" si="408"/>
        <v>1994</v>
      </c>
      <c r="B1670" t="s">
        <v>10</v>
      </c>
      <c r="C1670">
        <f t="shared" si="413"/>
        <v>1994.8749999998738</v>
      </c>
      <c r="D1670">
        <f>'NOAA-AMO-Raw'!L$139</f>
        <v>-1.9E-2</v>
      </c>
      <c r="K1670">
        <f t="shared" si="409"/>
        <v>0</v>
      </c>
      <c r="N1670">
        <f>[2]HadCRUT4!C1671</f>
        <v>1988.8749999998738</v>
      </c>
      <c r="O1670">
        <f>[2]HadCRUT4!D1671</f>
        <v>2.7E-2</v>
      </c>
      <c r="V1670">
        <f t="shared" si="410"/>
        <v>-11.125000000126192</v>
      </c>
      <c r="W1670">
        <f t="shared" si="411"/>
        <v>-31.323</v>
      </c>
      <c r="X1670">
        <f t="shared" si="412"/>
        <v>-31.296000000000003</v>
      </c>
      <c r="Y1670">
        <f t="shared" si="404"/>
        <v>-31.215769230769236</v>
      </c>
      <c r="Z1670">
        <f t="shared" si="405"/>
        <v>-31.081538461538461</v>
      </c>
      <c r="BB1670">
        <f t="shared" si="407"/>
        <v>1992.1249999998745</v>
      </c>
      <c r="BC1670">
        <v>199202</v>
      </c>
      <c r="BD1670">
        <v>0.17</v>
      </c>
      <c r="BE1670">
        <f t="shared" si="406"/>
        <v>5.6666666666666671E-2</v>
      </c>
    </row>
    <row r="1671" spans="1:57">
      <c r="A1671">
        <f t="shared" si="408"/>
        <v>1994</v>
      </c>
      <c r="B1671" t="s">
        <v>11</v>
      </c>
      <c r="C1671">
        <f t="shared" si="413"/>
        <v>1994.9583333332071</v>
      </c>
      <c r="D1671">
        <f>'NOAA-AMO-Raw'!M$139</f>
        <v>-9.0999999999999998E-2</v>
      </c>
      <c r="K1671">
        <f t="shared" si="409"/>
        <v>0</v>
      </c>
      <c r="N1671">
        <f>[2]HadCRUT4!C1672</f>
        <v>1988.9583333332071</v>
      </c>
      <c r="O1671">
        <f>[2]HadCRUT4!D1672</f>
        <v>0.14899999999999999</v>
      </c>
      <c r="V1671">
        <f t="shared" si="410"/>
        <v>-11.041666666792935</v>
      </c>
      <c r="W1671">
        <f t="shared" si="411"/>
        <v>-31.201000000000001</v>
      </c>
      <c r="X1671">
        <f t="shared" si="412"/>
        <v>-31.052000000000003</v>
      </c>
      <c r="Y1671">
        <f t="shared" si="404"/>
        <v>-31.226076923076924</v>
      </c>
      <c r="Z1671">
        <f t="shared" si="405"/>
        <v>-31.102153846153847</v>
      </c>
      <c r="BB1671">
        <f t="shared" si="407"/>
        <v>1992.2083333332077</v>
      </c>
      <c r="BC1671">
        <v>199203</v>
      </c>
      <c r="BD1671">
        <v>0.12</v>
      </c>
      <c r="BE1671">
        <f t="shared" si="406"/>
        <v>0.04</v>
      </c>
    </row>
    <row r="1672" spans="1:57">
      <c r="A1672">
        <f t="shared" si="408"/>
        <v>1995</v>
      </c>
      <c r="B1672" t="s">
        <v>0</v>
      </c>
      <c r="C1672">
        <f t="shared" si="413"/>
        <v>1995.0416666665403</v>
      </c>
      <c r="D1672">
        <f>'NOAA-AMO-Raw'!B$140</f>
        <v>-6.2E-2</v>
      </c>
      <c r="K1672">
        <f t="shared" si="409"/>
        <v>0</v>
      </c>
      <c r="N1672">
        <f>[2]HadCRUT4!C1673</f>
        <v>1989.0416666665403</v>
      </c>
      <c r="O1672">
        <f>[2]HadCRUT4!D1673</f>
        <v>1.2999999999999999E-2</v>
      </c>
      <c r="V1672">
        <f t="shared" si="410"/>
        <v>-10.958333333459677</v>
      </c>
      <c r="W1672">
        <f t="shared" si="411"/>
        <v>-31.337</v>
      </c>
      <c r="X1672">
        <f t="shared" si="412"/>
        <v>-31.324000000000002</v>
      </c>
      <c r="Y1672">
        <f t="shared" si="404"/>
        <v>-31.230999999999998</v>
      </c>
      <c r="Z1672">
        <f t="shared" si="405"/>
        <v>-31.112000000000002</v>
      </c>
      <c r="BB1672">
        <f t="shared" si="407"/>
        <v>1992.291666666541</v>
      </c>
      <c r="BC1672">
        <v>199204</v>
      </c>
      <c r="BD1672">
        <v>0.55000000000000004</v>
      </c>
      <c r="BE1672">
        <f t="shared" si="406"/>
        <v>0.18333333333333335</v>
      </c>
    </row>
    <row r="1673" spans="1:57">
      <c r="A1673">
        <f t="shared" si="408"/>
        <v>1995</v>
      </c>
      <c r="B1673" t="s">
        <v>1</v>
      </c>
      <c r="C1673">
        <f t="shared" si="413"/>
        <v>1995.1249999998736</v>
      </c>
      <c r="D1673">
        <f>'NOAA-AMO-Raw'!C$140</f>
        <v>-0.04</v>
      </c>
      <c r="K1673">
        <f t="shared" si="409"/>
        <v>0</v>
      </c>
      <c r="N1673">
        <f>[2]HadCRUT4!C1674</f>
        <v>1989.1249999998736</v>
      </c>
      <c r="O1673">
        <f>[2]HadCRUT4!D1674</f>
        <v>0.14899999999999999</v>
      </c>
      <c r="V1673">
        <f t="shared" si="410"/>
        <v>-10.87500000012642</v>
      </c>
      <c r="W1673">
        <f t="shared" si="411"/>
        <v>-31.201000000000001</v>
      </c>
      <c r="X1673">
        <f t="shared" si="412"/>
        <v>-31.052000000000003</v>
      </c>
      <c r="Y1673">
        <f t="shared" si="404"/>
        <v>-31.23076923076923</v>
      </c>
      <c r="Z1673">
        <f t="shared" si="405"/>
        <v>-31.111538461538466</v>
      </c>
      <c r="BB1673">
        <f t="shared" si="407"/>
        <v>1992.3749999998743</v>
      </c>
      <c r="BC1673">
        <v>199205</v>
      </c>
      <c r="BD1673">
        <v>1.26</v>
      </c>
      <c r="BE1673">
        <f t="shared" si="406"/>
        <v>0.42</v>
      </c>
    </row>
    <row r="1674" spans="1:57">
      <c r="A1674">
        <f t="shared" si="408"/>
        <v>1995</v>
      </c>
      <c r="B1674" t="s">
        <v>2</v>
      </c>
      <c r="C1674">
        <f t="shared" si="413"/>
        <v>1995.2083333332068</v>
      </c>
      <c r="D1674">
        <f>'NOAA-AMO-Raw'!D$140</f>
        <v>1.6E-2</v>
      </c>
      <c r="K1674">
        <f t="shared" si="409"/>
        <v>0</v>
      </c>
      <c r="N1674">
        <f>[2]HadCRUT4!C1675</f>
        <v>1989.2083333332068</v>
      </c>
      <c r="O1674">
        <f>[2]HadCRUT4!D1675</f>
        <v>0.13700000000000001</v>
      </c>
      <c r="V1674">
        <f t="shared" si="410"/>
        <v>-10.791666666793162</v>
      </c>
      <c r="W1674">
        <f t="shared" si="411"/>
        <v>-31.213000000000001</v>
      </c>
      <c r="X1674">
        <f t="shared" si="412"/>
        <v>-31.076000000000001</v>
      </c>
      <c r="Y1674">
        <f t="shared" ref="Y1674:Y1737" si="414">AVERAGE(W1668:W1680)</f>
        <v>-31.233538461538465</v>
      </c>
      <c r="Z1674">
        <f t="shared" ref="Z1674:Z1737" si="415">AVERAGE(X1668:X1680)</f>
        <v>-31.117076923076926</v>
      </c>
      <c r="BB1674">
        <f t="shared" si="407"/>
        <v>1992.4583333332075</v>
      </c>
      <c r="BC1674">
        <v>199206</v>
      </c>
      <c r="BD1674">
        <v>1.22</v>
      </c>
      <c r="BE1674">
        <f t="shared" si="406"/>
        <v>0.40666666666666668</v>
      </c>
    </row>
    <row r="1675" spans="1:57">
      <c r="A1675">
        <f t="shared" si="408"/>
        <v>1995</v>
      </c>
      <c r="B1675" t="s">
        <v>3</v>
      </c>
      <c r="C1675">
        <f t="shared" si="413"/>
        <v>1995.2916666665401</v>
      </c>
      <c r="D1675">
        <f>'NOAA-AMO-Raw'!E$140</f>
        <v>7.4999999999999997E-2</v>
      </c>
      <c r="K1675">
        <f t="shared" si="409"/>
        <v>0</v>
      </c>
      <c r="N1675">
        <f>[2]HadCRUT4!C1676</f>
        <v>1989.2916666665401</v>
      </c>
      <c r="O1675">
        <f>[2]HadCRUT4!D1676</f>
        <v>8.1000000000000003E-2</v>
      </c>
      <c r="V1675">
        <f t="shared" si="410"/>
        <v>-10.708333333459905</v>
      </c>
      <c r="W1675">
        <f t="shared" si="411"/>
        <v>-31.269000000000002</v>
      </c>
      <c r="X1675">
        <f t="shared" si="412"/>
        <v>-31.188000000000002</v>
      </c>
      <c r="Y1675">
        <f t="shared" si="414"/>
        <v>-31.236307692307697</v>
      </c>
      <c r="Z1675">
        <f t="shared" si="415"/>
        <v>-31.122615384615393</v>
      </c>
      <c r="BB1675">
        <f t="shared" si="407"/>
        <v>1992.5416666665408</v>
      </c>
      <c r="BC1675">
        <v>199207</v>
      </c>
      <c r="BD1675">
        <v>1.5</v>
      </c>
      <c r="BE1675">
        <f t="shared" si="406"/>
        <v>0.5</v>
      </c>
    </row>
    <row r="1676" spans="1:57">
      <c r="A1676">
        <f t="shared" si="408"/>
        <v>1995</v>
      </c>
      <c r="B1676" t="s">
        <v>4</v>
      </c>
      <c r="C1676">
        <f t="shared" si="413"/>
        <v>1995.3749999998734</v>
      </c>
      <c r="D1676">
        <f>'NOAA-AMO-Raw'!F$140</f>
        <v>0.27100000000000002</v>
      </c>
      <c r="K1676">
        <f t="shared" si="409"/>
        <v>0</v>
      </c>
      <c r="N1676">
        <f>[2]HadCRUT4!C1677</f>
        <v>1989.3749999998734</v>
      </c>
      <c r="O1676">
        <f>[2]HadCRUT4!D1677</f>
        <v>7.8E-2</v>
      </c>
      <c r="V1676">
        <f t="shared" si="410"/>
        <v>-10.625000000126647</v>
      </c>
      <c r="W1676">
        <f t="shared" si="411"/>
        <v>-31.272000000000002</v>
      </c>
      <c r="X1676">
        <f t="shared" si="412"/>
        <v>-31.194000000000003</v>
      </c>
      <c r="Y1676">
        <f t="shared" si="414"/>
        <v>-31.242538461538462</v>
      </c>
      <c r="Z1676">
        <f t="shared" si="415"/>
        <v>-31.13507692307693</v>
      </c>
      <c r="BB1676">
        <f t="shared" si="407"/>
        <v>1992.624999999874</v>
      </c>
      <c r="BC1676">
        <v>199208</v>
      </c>
      <c r="BD1676">
        <v>0.85</v>
      </c>
      <c r="BE1676">
        <f t="shared" si="406"/>
        <v>0.28333333333333333</v>
      </c>
    </row>
    <row r="1677" spans="1:57">
      <c r="A1677">
        <f t="shared" si="408"/>
        <v>1995</v>
      </c>
      <c r="B1677" t="s">
        <v>5</v>
      </c>
      <c r="C1677">
        <f t="shared" si="413"/>
        <v>1995.4583333332066</v>
      </c>
      <c r="D1677">
        <f>'NOAA-AMO-Raw'!G$140</f>
        <v>0.36399999999999999</v>
      </c>
      <c r="K1677">
        <f t="shared" si="409"/>
        <v>0</v>
      </c>
      <c r="N1677">
        <f>[2]HadCRUT4!C1678</f>
        <v>1989.4583333332066</v>
      </c>
      <c r="O1677">
        <f>[2]HadCRUT4!D1678</f>
        <v>7.6999999999999999E-2</v>
      </c>
      <c r="V1677">
        <f t="shared" si="410"/>
        <v>-10.54166666679339</v>
      </c>
      <c r="W1677">
        <f t="shared" si="411"/>
        <v>-31.273</v>
      </c>
      <c r="X1677">
        <f t="shared" si="412"/>
        <v>-31.196000000000002</v>
      </c>
      <c r="Y1677">
        <f t="shared" si="414"/>
        <v>-31.229000000000003</v>
      </c>
      <c r="Z1677">
        <f t="shared" si="415"/>
        <v>-31.108000000000004</v>
      </c>
      <c r="BB1677">
        <f t="shared" si="407"/>
        <v>1992.7083333332073</v>
      </c>
      <c r="BC1677">
        <v>199209</v>
      </c>
      <c r="BD1677">
        <v>0.45</v>
      </c>
      <c r="BE1677">
        <f t="shared" si="406"/>
        <v>0.15</v>
      </c>
    </row>
    <row r="1678" spans="1:57">
      <c r="A1678">
        <f t="shared" si="408"/>
        <v>1995</v>
      </c>
      <c r="B1678" t="s">
        <v>6</v>
      </c>
      <c r="C1678">
        <f t="shared" si="413"/>
        <v>1995.5416666665399</v>
      </c>
      <c r="D1678">
        <f>'NOAA-AMO-Raw'!H$140</f>
        <v>0.313</v>
      </c>
      <c r="K1678">
        <f t="shared" si="409"/>
        <v>0</v>
      </c>
      <c r="N1678">
        <f>[2]HadCRUT4!C1679</f>
        <v>1989.5416666665399</v>
      </c>
      <c r="O1678">
        <f>[2]HadCRUT4!D1679</f>
        <v>0.157</v>
      </c>
      <c r="V1678">
        <f t="shared" si="410"/>
        <v>-10.458333333460132</v>
      </c>
      <c r="W1678">
        <f t="shared" si="411"/>
        <v>-31.193000000000001</v>
      </c>
      <c r="X1678">
        <f t="shared" si="412"/>
        <v>-31.036000000000001</v>
      </c>
      <c r="Y1678">
        <f t="shared" si="414"/>
        <v>-31.223769230769228</v>
      </c>
      <c r="Z1678">
        <f t="shared" si="415"/>
        <v>-31.097538461538463</v>
      </c>
      <c r="BB1678">
        <f t="shared" si="407"/>
        <v>1992.7916666665406</v>
      </c>
      <c r="BC1678">
        <v>199210</v>
      </c>
      <c r="BD1678">
        <v>1.28</v>
      </c>
      <c r="BE1678">
        <f t="shared" ref="BE1678:BE1741" si="416">BD1678/3</f>
        <v>0.42666666666666669</v>
      </c>
    </row>
    <row r="1679" spans="1:57">
      <c r="A1679">
        <f t="shared" si="408"/>
        <v>1995</v>
      </c>
      <c r="B1679" t="s">
        <v>7</v>
      </c>
      <c r="C1679">
        <f t="shared" si="413"/>
        <v>1995.6249999998731</v>
      </c>
      <c r="D1679">
        <f>'NOAA-AMO-Raw'!I$140</f>
        <v>0.183</v>
      </c>
      <c r="K1679">
        <f t="shared" si="409"/>
        <v>0</v>
      </c>
      <c r="N1679">
        <f>[2]HadCRUT4!C1680</f>
        <v>1989.6249999998731</v>
      </c>
      <c r="O1679">
        <f>[2]HadCRUT4!D1680</f>
        <v>0.17799999999999999</v>
      </c>
      <c r="V1679">
        <f t="shared" si="410"/>
        <v>-10.375000000126875</v>
      </c>
      <c r="W1679">
        <f t="shared" si="411"/>
        <v>-31.172000000000001</v>
      </c>
      <c r="X1679">
        <f t="shared" si="412"/>
        <v>-30.994</v>
      </c>
      <c r="Y1679">
        <f t="shared" si="414"/>
        <v>-31.201153846153847</v>
      </c>
      <c r="Z1679">
        <f t="shared" si="415"/>
        <v>-31.052307692307696</v>
      </c>
      <c r="BB1679">
        <f t="shared" ref="BB1679:BB1742" si="417">BB1678+1/12</f>
        <v>1992.8749999998738</v>
      </c>
      <c r="BC1679">
        <v>199211</v>
      </c>
      <c r="BD1679">
        <v>1.31</v>
      </c>
      <c r="BE1679">
        <f t="shared" si="416"/>
        <v>0.4366666666666667</v>
      </c>
    </row>
    <row r="1680" spans="1:57">
      <c r="A1680">
        <f t="shared" ref="A1680:A1743" si="418">A1668+1</f>
        <v>1995</v>
      </c>
      <c r="B1680" t="s">
        <v>8</v>
      </c>
      <c r="C1680">
        <f t="shared" si="413"/>
        <v>1995.7083333332064</v>
      </c>
      <c r="D1680">
        <f>'NOAA-AMO-Raw'!J$140</f>
        <v>5.2999999999999999E-2</v>
      </c>
      <c r="K1680">
        <f t="shared" si="409"/>
        <v>0</v>
      </c>
      <c r="N1680">
        <f>[2]HadCRUT4!C1681</f>
        <v>1989.7083333332064</v>
      </c>
      <c r="O1680">
        <f>[2]HadCRUT4!D1681</f>
        <v>0.14199999999999999</v>
      </c>
      <c r="V1680">
        <f t="shared" si="410"/>
        <v>-10.291666666793617</v>
      </c>
      <c r="W1680">
        <f t="shared" si="411"/>
        <v>-31.208000000000002</v>
      </c>
      <c r="X1680">
        <f t="shared" si="412"/>
        <v>-31.066000000000003</v>
      </c>
      <c r="Y1680">
        <f t="shared" si="414"/>
        <v>-31.169538461538462</v>
      </c>
      <c r="Z1680">
        <f t="shared" si="415"/>
        <v>-30.989076923076929</v>
      </c>
      <c r="BB1680">
        <f t="shared" si="417"/>
        <v>1992.9583333332071</v>
      </c>
      <c r="BC1680">
        <v>199212</v>
      </c>
      <c r="BD1680">
        <v>0.33</v>
      </c>
      <c r="BE1680">
        <f t="shared" si="416"/>
        <v>0.11</v>
      </c>
    </row>
    <row r="1681" spans="1:57">
      <c r="A1681">
        <f t="shared" si="418"/>
        <v>1995</v>
      </c>
      <c r="B1681" t="s">
        <v>9</v>
      </c>
      <c r="C1681">
        <f t="shared" si="413"/>
        <v>1995.7916666665396</v>
      </c>
      <c r="D1681">
        <f>'NOAA-AMO-Raw'!K$140</f>
        <v>0.10100000000000001</v>
      </c>
      <c r="K1681">
        <f t="shared" si="409"/>
        <v>0</v>
      </c>
      <c r="N1681">
        <f>[2]HadCRUT4!C1682</f>
        <v>1989.7916666665396</v>
      </c>
      <c r="O1681">
        <f>[2]HadCRUT4!D1682</f>
        <v>0.15</v>
      </c>
      <c r="V1681">
        <f t="shared" si="410"/>
        <v>-10.208333333460359</v>
      </c>
      <c r="W1681">
        <f t="shared" si="411"/>
        <v>-31.200000000000003</v>
      </c>
      <c r="X1681">
        <f t="shared" si="412"/>
        <v>-31.05</v>
      </c>
      <c r="Y1681">
        <f t="shared" si="414"/>
        <v>-31.151769230769233</v>
      </c>
      <c r="Z1681">
        <f t="shared" si="415"/>
        <v>-30.953538461538464</v>
      </c>
      <c r="BB1681">
        <f t="shared" si="417"/>
        <v>1993.0416666665403</v>
      </c>
      <c r="BC1681">
        <v>199301</v>
      </c>
      <c r="BD1681">
        <v>-0.28000000000000003</v>
      </c>
      <c r="BE1681">
        <f t="shared" si="416"/>
        <v>-9.3333333333333338E-2</v>
      </c>
    </row>
    <row r="1682" spans="1:57">
      <c r="A1682">
        <f t="shared" si="418"/>
        <v>1995</v>
      </c>
      <c r="B1682" t="s">
        <v>10</v>
      </c>
      <c r="C1682">
        <f t="shared" si="413"/>
        <v>1995.8749999998729</v>
      </c>
      <c r="D1682">
        <f>'NOAA-AMO-Raw'!L$140</f>
        <v>0.126</v>
      </c>
      <c r="K1682">
        <f t="shared" si="409"/>
        <v>0</v>
      </c>
      <c r="N1682">
        <f>[2]HadCRUT4!C1683</f>
        <v>1989.8749999998729</v>
      </c>
      <c r="O1682">
        <f>[2]HadCRUT4!D1683</f>
        <v>5.8999999999999997E-2</v>
      </c>
      <c r="V1682">
        <f t="shared" si="410"/>
        <v>-10.125000000127102</v>
      </c>
      <c r="W1682">
        <f t="shared" si="411"/>
        <v>-31.291</v>
      </c>
      <c r="X1682">
        <f t="shared" si="412"/>
        <v>-31.232000000000003</v>
      </c>
      <c r="Y1682">
        <f t="shared" si="414"/>
        <v>-31.136692307692307</v>
      </c>
      <c r="Z1682">
        <f t="shared" si="415"/>
        <v>-30.923384615384613</v>
      </c>
      <c r="BB1682">
        <f t="shared" si="417"/>
        <v>1993.1249999998736</v>
      </c>
      <c r="BC1682">
        <v>199302</v>
      </c>
      <c r="BD1682">
        <v>0.02</v>
      </c>
      <c r="BE1682">
        <f t="shared" si="416"/>
        <v>6.6666666666666671E-3</v>
      </c>
    </row>
    <row r="1683" spans="1:57">
      <c r="A1683">
        <f t="shared" si="418"/>
        <v>1995</v>
      </c>
      <c r="B1683" t="s">
        <v>11</v>
      </c>
      <c r="C1683">
        <f t="shared" si="413"/>
        <v>1995.9583333332062</v>
      </c>
      <c r="D1683">
        <f>'NOAA-AMO-Raw'!M$140</f>
        <v>4.1000000000000002E-2</v>
      </c>
      <c r="K1683">
        <f t="shared" si="409"/>
        <v>0</v>
      </c>
      <c r="N1683">
        <f>[2]HadCRUT4!C1684</f>
        <v>1989.9583333332062</v>
      </c>
      <c r="O1683">
        <f>[2]HadCRUT4!D1684</f>
        <v>0.20300000000000001</v>
      </c>
      <c r="V1683">
        <f t="shared" si="410"/>
        <v>-10.041666666793844</v>
      </c>
      <c r="W1683">
        <f t="shared" si="411"/>
        <v>-31.147000000000002</v>
      </c>
      <c r="X1683">
        <f t="shared" si="412"/>
        <v>-30.944000000000003</v>
      </c>
      <c r="Y1683">
        <f t="shared" si="414"/>
        <v>-31.121384615384613</v>
      </c>
      <c r="Z1683">
        <f t="shared" si="415"/>
        <v>-30.892769230769229</v>
      </c>
      <c r="BB1683">
        <f t="shared" si="417"/>
        <v>1993.2083333332068</v>
      </c>
      <c r="BC1683">
        <v>199303</v>
      </c>
      <c r="BD1683">
        <v>0.24</v>
      </c>
      <c r="BE1683">
        <f t="shared" si="416"/>
        <v>0.08</v>
      </c>
    </row>
    <row r="1684" spans="1:57">
      <c r="A1684">
        <f t="shared" si="418"/>
        <v>1996</v>
      </c>
      <c r="B1684" t="s">
        <v>0</v>
      </c>
      <c r="C1684">
        <f t="shared" si="413"/>
        <v>1996.0416666665394</v>
      </c>
      <c r="D1684">
        <f>'NOAA-AMO-Raw'!B$141</f>
        <v>-0.01</v>
      </c>
      <c r="K1684">
        <f t="shared" si="409"/>
        <v>0</v>
      </c>
      <c r="N1684">
        <f>[2]HadCRUT4!C1685</f>
        <v>1990.0416666665394</v>
      </c>
      <c r="O1684">
        <f>[2]HadCRUT4!D1685</f>
        <v>0.217</v>
      </c>
      <c r="V1684">
        <f t="shared" si="410"/>
        <v>-9.9583333334605868</v>
      </c>
      <c r="W1684">
        <f t="shared" si="411"/>
        <v>-31.133000000000003</v>
      </c>
      <c r="X1684">
        <f t="shared" si="412"/>
        <v>-30.916</v>
      </c>
      <c r="Y1684">
        <f t="shared" si="414"/>
        <v>-31.109615384615385</v>
      </c>
      <c r="Z1684">
        <f t="shared" si="415"/>
        <v>-30.869230769230764</v>
      </c>
      <c r="BB1684">
        <f t="shared" si="417"/>
        <v>1993.2916666665401</v>
      </c>
      <c r="BC1684">
        <v>199304</v>
      </c>
      <c r="BD1684">
        <v>1</v>
      </c>
      <c r="BE1684">
        <f t="shared" si="416"/>
        <v>0.33333333333333331</v>
      </c>
    </row>
    <row r="1685" spans="1:57">
      <c r="A1685">
        <f t="shared" si="418"/>
        <v>1996</v>
      </c>
      <c r="B1685" t="s">
        <v>1</v>
      </c>
      <c r="C1685">
        <f t="shared" si="413"/>
        <v>1996.1249999998727</v>
      </c>
      <c r="D1685">
        <f>'NOAA-AMO-Raw'!C$141</f>
        <v>-3.3000000000000002E-2</v>
      </c>
      <c r="K1685">
        <f t="shared" si="409"/>
        <v>0</v>
      </c>
      <c r="N1685">
        <f>[2]HadCRUT4!C1686</f>
        <v>1990.1249999998727</v>
      </c>
      <c r="O1685">
        <f>[2]HadCRUT4!D1686</f>
        <v>0.307</v>
      </c>
      <c r="V1685">
        <f t="shared" si="410"/>
        <v>-9.8750000001273293</v>
      </c>
      <c r="W1685">
        <f t="shared" si="411"/>
        <v>-31.043000000000003</v>
      </c>
      <c r="X1685">
        <f t="shared" si="412"/>
        <v>-30.736000000000001</v>
      </c>
      <c r="Y1685">
        <f t="shared" si="414"/>
        <v>-31.102461538461537</v>
      </c>
      <c r="Z1685">
        <f t="shared" si="415"/>
        <v>-30.854923076923075</v>
      </c>
      <c r="BB1685">
        <f t="shared" si="417"/>
        <v>1993.3749999998734</v>
      </c>
      <c r="BC1685">
        <v>199305</v>
      </c>
      <c r="BD1685">
        <v>1.79</v>
      </c>
      <c r="BE1685">
        <f t="shared" si="416"/>
        <v>0.59666666666666668</v>
      </c>
    </row>
    <row r="1686" spans="1:57">
      <c r="A1686">
        <f t="shared" si="418"/>
        <v>1996</v>
      </c>
      <c r="B1686" t="s">
        <v>2</v>
      </c>
      <c r="C1686">
        <f t="shared" si="413"/>
        <v>1996.2083333332059</v>
      </c>
      <c r="D1686">
        <f>'NOAA-AMO-Raw'!D$141</f>
        <v>-5.8000000000000003E-2</v>
      </c>
      <c r="K1686">
        <f t="shared" si="409"/>
        <v>0</v>
      </c>
      <c r="N1686">
        <f>[2]HadCRUT4!C1687</f>
        <v>1990.2083333332059</v>
      </c>
      <c r="O1686">
        <f>[2]HadCRUT4!D1687</f>
        <v>0.56000000000000005</v>
      </c>
      <c r="V1686">
        <f t="shared" si="410"/>
        <v>-9.7916666667940717</v>
      </c>
      <c r="W1686">
        <f t="shared" si="411"/>
        <v>-30.790000000000003</v>
      </c>
      <c r="X1686">
        <f t="shared" si="412"/>
        <v>-30.23</v>
      </c>
      <c r="Y1686">
        <f t="shared" si="414"/>
        <v>-31.102615384615383</v>
      </c>
      <c r="Z1686">
        <f t="shared" si="415"/>
        <v>-30.855230769230769</v>
      </c>
      <c r="BB1686">
        <f t="shared" si="417"/>
        <v>1993.4583333332066</v>
      </c>
      <c r="BC1686">
        <v>199306</v>
      </c>
      <c r="BD1686">
        <v>2.0499999999999998</v>
      </c>
      <c r="BE1686">
        <f t="shared" si="416"/>
        <v>0.68333333333333324</v>
      </c>
    </row>
    <row r="1687" spans="1:57">
      <c r="A1687">
        <f t="shared" si="418"/>
        <v>1996</v>
      </c>
      <c r="B1687" t="s">
        <v>3</v>
      </c>
      <c r="C1687">
        <f t="shared" si="413"/>
        <v>1996.2916666665392</v>
      </c>
      <c r="D1687">
        <f>'NOAA-AMO-Raw'!E$141</f>
        <v>8.9999999999999993E-3</v>
      </c>
      <c r="K1687">
        <f t="shared" si="409"/>
        <v>0</v>
      </c>
      <c r="N1687">
        <f>[2]HadCRUT4!C1688</f>
        <v>1990.2916666665392</v>
      </c>
      <c r="O1687">
        <f>[2]HadCRUT4!D1688</f>
        <v>0.36799999999999999</v>
      </c>
      <c r="V1687">
        <f t="shared" si="410"/>
        <v>-9.7083333334608142</v>
      </c>
      <c r="W1687">
        <f t="shared" si="411"/>
        <v>-30.982000000000003</v>
      </c>
      <c r="X1687">
        <f t="shared" si="412"/>
        <v>-30.614000000000001</v>
      </c>
      <c r="Y1687">
        <f t="shared" si="414"/>
        <v>-31.088000000000001</v>
      </c>
      <c r="Z1687">
        <f t="shared" si="415"/>
        <v>-30.825999999999997</v>
      </c>
      <c r="BB1687">
        <f t="shared" si="417"/>
        <v>1993.5416666665399</v>
      </c>
      <c r="BC1687">
        <v>199307</v>
      </c>
      <c r="BD1687">
        <v>1.48</v>
      </c>
      <c r="BE1687">
        <f t="shared" si="416"/>
        <v>0.49333333333333335</v>
      </c>
    </row>
    <row r="1688" spans="1:57">
      <c r="A1688">
        <f t="shared" si="418"/>
        <v>1996</v>
      </c>
      <c r="B1688" t="s">
        <v>4</v>
      </c>
      <c r="C1688">
        <f t="shared" si="413"/>
        <v>1996.3749999998724</v>
      </c>
      <c r="D1688">
        <f>'NOAA-AMO-Raw'!F$141</f>
        <v>-6.6000000000000003E-2</v>
      </c>
      <c r="K1688">
        <f t="shared" si="409"/>
        <v>0</v>
      </c>
      <c r="N1688">
        <f>[2]HadCRUT4!C1689</f>
        <v>1990.3749999998724</v>
      </c>
      <c r="O1688">
        <f>[2]HadCRUT4!D1689</f>
        <v>0.27700000000000002</v>
      </c>
      <c r="V1688">
        <f t="shared" si="410"/>
        <v>-9.6250000001275566</v>
      </c>
      <c r="W1688">
        <f t="shared" si="411"/>
        <v>-31.073</v>
      </c>
      <c r="X1688">
        <f t="shared" si="412"/>
        <v>-30.796000000000003</v>
      </c>
      <c r="Y1688">
        <f t="shared" si="414"/>
        <v>-31.075153846153846</v>
      </c>
      <c r="Z1688">
        <f t="shared" si="415"/>
        <v>-30.80030769230769</v>
      </c>
      <c r="BB1688">
        <f t="shared" si="417"/>
        <v>1993.6249999998731</v>
      </c>
      <c r="BC1688">
        <v>199308</v>
      </c>
      <c r="BD1688">
        <v>1.96</v>
      </c>
      <c r="BE1688">
        <f t="shared" si="416"/>
        <v>0.65333333333333332</v>
      </c>
    </row>
    <row r="1689" spans="1:57">
      <c r="A1689">
        <f t="shared" si="418"/>
        <v>1996</v>
      </c>
      <c r="B1689" t="s">
        <v>5</v>
      </c>
      <c r="C1689">
        <f t="shared" si="413"/>
        <v>1996.4583333332057</v>
      </c>
      <c r="D1689">
        <f>'NOAA-AMO-Raw'!G$141</f>
        <v>-0.124</v>
      </c>
      <c r="K1689">
        <f t="shared" si="409"/>
        <v>0</v>
      </c>
      <c r="N1689">
        <f>[2]HadCRUT4!C1690</f>
        <v>1990.4583333332057</v>
      </c>
      <c r="O1689">
        <f>[2]HadCRUT4!D1690</f>
        <v>0.27700000000000002</v>
      </c>
      <c r="V1689">
        <f t="shared" si="410"/>
        <v>-9.5416666667942991</v>
      </c>
      <c r="W1689">
        <f t="shared" si="411"/>
        <v>-31.073</v>
      </c>
      <c r="X1689">
        <f t="shared" si="412"/>
        <v>-30.796000000000003</v>
      </c>
      <c r="Y1689">
        <f t="shared" si="414"/>
        <v>-31.06069230769231</v>
      </c>
      <c r="Z1689">
        <f t="shared" si="415"/>
        <v>-30.771384615384612</v>
      </c>
      <c r="BB1689">
        <f t="shared" si="417"/>
        <v>1993.7083333332064</v>
      </c>
      <c r="BC1689">
        <v>199309</v>
      </c>
      <c r="BD1689">
        <v>1.1499999999999999</v>
      </c>
      <c r="BE1689">
        <f t="shared" si="416"/>
        <v>0.3833333333333333</v>
      </c>
    </row>
    <row r="1690" spans="1:57">
      <c r="A1690">
        <f t="shared" si="418"/>
        <v>1996</v>
      </c>
      <c r="B1690" t="s">
        <v>6</v>
      </c>
      <c r="C1690">
        <f t="shared" si="413"/>
        <v>1996.541666666539</v>
      </c>
      <c r="D1690">
        <f>'NOAA-AMO-Raw'!H$141</f>
        <v>-0.105</v>
      </c>
      <c r="K1690">
        <f t="shared" si="409"/>
        <v>0</v>
      </c>
      <c r="N1690">
        <f>[2]HadCRUT4!C1691</f>
        <v>1990.541666666539</v>
      </c>
      <c r="O1690">
        <f>[2]HadCRUT4!D1691</f>
        <v>0.23</v>
      </c>
      <c r="V1690">
        <f t="shared" si="410"/>
        <v>-9.4583333334610415</v>
      </c>
      <c r="W1690">
        <f t="shared" si="411"/>
        <v>-31.12</v>
      </c>
      <c r="X1690">
        <f t="shared" si="412"/>
        <v>-30.89</v>
      </c>
      <c r="Y1690">
        <f t="shared" si="414"/>
        <v>-31.05407692307692</v>
      </c>
      <c r="Z1690">
        <f t="shared" si="415"/>
        <v>-30.758153846153846</v>
      </c>
      <c r="BB1690">
        <f t="shared" si="417"/>
        <v>1993.7916666665396</v>
      </c>
      <c r="BC1690">
        <v>199310</v>
      </c>
      <c r="BD1690">
        <v>1.31</v>
      </c>
      <c r="BE1690">
        <f t="shared" si="416"/>
        <v>0.4366666666666667</v>
      </c>
    </row>
    <row r="1691" spans="1:57">
      <c r="A1691">
        <f t="shared" si="418"/>
        <v>1996</v>
      </c>
      <c r="B1691" t="s">
        <v>7</v>
      </c>
      <c r="C1691">
        <f t="shared" si="413"/>
        <v>1996.6249999998722</v>
      </c>
      <c r="D1691">
        <f>'NOAA-AMO-Raw'!I$141</f>
        <v>-8.9999999999999993E-3</v>
      </c>
      <c r="K1691">
        <f t="shared" si="409"/>
        <v>0</v>
      </c>
      <c r="N1691">
        <f>[2]HadCRUT4!C1692</f>
        <v>1990.6249999998722</v>
      </c>
      <c r="O1691">
        <f>[2]HadCRUT4!D1692</f>
        <v>0.25</v>
      </c>
      <c r="V1691">
        <f t="shared" si="410"/>
        <v>-9.375000000127784</v>
      </c>
      <c r="W1691">
        <f t="shared" si="411"/>
        <v>-31.1</v>
      </c>
      <c r="X1691">
        <f t="shared" si="412"/>
        <v>-30.85</v>
      </c>
      <c r="Y1691">
        <f t="shared" si="414"/>
        <v>-31.048153846153848</v>
      </c>
      <c r="Z1691">
        <f t="shared" si="415"/>
        <v>-30.746307692307692</v>
      </c>
      <c r="BB1691">
        <f t="shared" si="417"/>
        <v>1993.8749999998729</v>
      </c>
      <c r="BC1691">
        <v>199311</v>
      </c>
      <c r="BD1691">
        <v>1.1299999999999999</v>
      </c>
      <c r="BE1691">
        <f t="shared" si="416"/>
        <v>0.37666666666666665</v>
      </c>
    </row>
    <row r="1692" spans="1:57">
      <c r="A1692">
        <f t="shared" si="418"/>
        <v>1996</v>
      </c>
      <c r="B1692" t="s">
        <v>8</v>
      </c>
      <c r="C1692">
        <f t="shared" si="413"/>
        <v>1996.7083333332055</v>
      </c>
      <c r="D1692">
        <f>'NOAA-AMO-Raw'!J$141</f>
        <v>-2E-3</v>
      </c>
      <c r="K1692">
        <f t="shared" si="409"/>
        <v>0</v>
      </c>
      <c r="N1692">
        <f>[2]HadCRUT4!C1693</f>
        <v>1990.7083333332055</v>
      </c>
      <c r="O1692">
        <f>[2]HadCRUT4!D1693</f>
        <v>0.17599999999999999</v>
      </c>
      <c r="V1692">
        <f t="shared" si="410"/>
        <v>-9.2916666667945265</v>
      </c>
      <c r="W1692">
        <f t="shared" si="411"/>
        <v>-31.174000000000003</v>
      </c>
      <c r="X1692">
        <f t="shared" si="412"/>
        <v>-30.998000000000001</v>
      </c>
      <c r="Y1692">
        <f t="shared" si="414"/>
        <v>-31.056923076923074</v>
      </c>
      <c r="Z1692">
        <f t="shared" si="415"/>
        <v>-30.763846153846153</v>
      </c>
      <c r="BB1692">
        <f t="shared" si="417"/>
        <v>1993.9583333332062</v>
      </c>
      <c r="BC1692">
        <v>199312</v>
      </c>
      <c r="BD1692">
        <v>0.67</v>
      </c>
      <c r="BE1692">
        <f t="shared" si="416"/>
        <v>0.22333333333333336</v>
      </c>
    </row>
    <row r="1693" spans="1:57">
      <c r="A1693">
        <f t="shared" si="418"/>
        <v>1996</v>
      </c>
      <c r="B1693" t="s">
        <v>9</v>
      </c>
      <c r="C1693">
        <f t="shared" si="413"/>
        <v>1996.7916666665387</v>
      </c>
      <c r="D1693">
        <f>'NOAA-AMO-Raw'!K$141</f>
        <v>-0.14499999999999999</v>
      </c>
      <c r="K1693">
        <f t="shared" si="409"/>
        <v>0</v>
      </c>
      <c r="N1693">
        <f>[2]HadCRUT4!C1694</f>
        <v>1990.7916666665387</v>
      </c>
      <c r="O1693">
        <f>[2]HadCRUT4!D1694</f>
        <v>0.33200000000000002</v>
      </c>
      <c r="V1693">
        <f t="shared" si="410"/>
        <v>-9.2083333334612689</v>
      </c>
      <c r="W1693">
        <f t="shared" si="411"/>
        <v>-31.018000000000001</v>
      </c>
      <c r="X1693">
        <f t="shared" si="412"/>
        <v>-30.686</v>
      </c>
      <c r="Y1693">
        <f t="shared" si="414"/>
        <v>-31.07030769230769</v>
      </c>
      <c r="Z1693">
        <f t="shared" si="415"/>
        <v>-30.790615384615386</v>
      </c>
      <c r="BB1693">
        <f t="shared" si="417"/>
        <v>1994.0416666665394</v>
      </c>
      <c r="BC1693">
        <v>199401</v>
      </c>
      <c r="BD1693">
        <v>0.85</v>
      </c>
      <c r="BE1693">
        <f t="shared" si="416"/>
        <v>0.28333333333333333</v>
      </c>
    </row>
    <row r="1694" spans="1:57">
      <c r="A1694">
        <f t="shared" si="418"/>
        <v>1996</v>
      </c>
      <c r="B1694" t="s">
        <v>10</v>
      </c>
      <c r="C1694">
        <f t="shared" si="413"/>
        <v>1996.874999999872</v>
      </c>
      <c r="D1694">
        <f>'NOAA-AMO-Raw'!L$141</f>
        <v>-0.17399999999999999</v>
      </c>
      <c r="K1694">
        <f t="shared" ref="K1694:K1757" si="419">K1693</f>
        <v>0</v>
      </c>
      <c r="N1694">
        <f>[2]HadCRUT4!C1695</f>
        <v>1990.874999999872</v>
      </c>
      <c r="O1694">
        <f>[2]HadCRUT4!D1695</f>
        <v>0.317</v>
      </c>
      <c r="V1694">
        <f t="shared" si="410"/>
        <v>-9.1250000001280114</v>
      </c>
      <c r="W1694">
        <f t="shared" si="411"/>
        <v>-31.033000000000001</v>
      </c>
      <c r="X1694">
        <f t="shared" si="412"/>
        <v>-30.716000000000001</v>
      </c>
      <c r="Y1694">
        <f t="shared" si="414"/>
        <v>-31.075384615384614</v>
      </c>
      <c r="Z1694">
        <f t="shared" si="415"/>
        <v>-30.800769230769227</v>
      </c>
      <c r="BB1694">
        <f t="shared" si="417"/>
        <v>1994.1249999998727</v>
      </c>
      <c r="BC1694">
        <v>199402</v>
      </c>
      <c r="BD1694">
        <v>0.33</v>
      </c>
      <c r="BE1694">
        <f t="shared" si="416"/>
        <v>0.11</v>
      </c>
    </row>
    <row r="1695" spans="1:57">
      <c r="A1695">
        <f t="shared" si="418"/>
        <v>1996</v>
      </c>
      <c r="B1695" t="s">
        <v>11</v>
      </c>
      <c r="C1695">
        <f t="shared" si="413"/>
        <v>1996.9583333332052</v>
      </c>
      <c r="D1695">
        <f>'NOAA-AMO-Raw'!M$141</f>
        <v>-0.156</v>
      </c>
      <c r="K1695">
        <f t="shared" si="419"/>
        <v>0</v>
      </c>
      <c r="N1695">
        <f>[2]HadCRUT4!C1696</f>
        <v>1990.9583333332052</v>
      </c>
      <c r="O1695">
        <f>[2]HadCRUT4!D1696</f>
        <v>0.247</v>
      </c>
      <c r="V1695">
        <f t="shared" si="410"/>
        <v>-9.0416666667947538</v>
      </c>
      <c r="W1695">
        <f t="shared" si="411"/>
        <v>-31.103000000000002</v>
      </c>
      <c r="X1695">
        <f t="shared" si="412"/>
        <v>-30.856000000000002</v>
      </c>
      <c r="Y1695">
        <f t="shared" si="414"/>
        <v>-31.073230769230772</v>
      </c>
      <c r="Z1695">
        <f t="shared" si="415"/>
        <v>-30.796461538461543</v>
      </c>
      <c r="BB1695">
        <f t="shared" si="417"/>
        <v>1994.2083333332059</v>
      </c>
      <c r="BC1695">
        <v>199403</v>
      </c>
      <c r="BD1695">
        <v>0.27</v>
      </c>
      <c r="BE1695">
        <f t="shared" si="416"/>
        <v>9.0000000000000011E-2</v>
      </c>
    </row>
    <row r="1696" spans="1:57">
      <c r="A1696">
        <f t="shared" si="418"/>
        <v>1997</v>
      </c>
      <c r="B1696" t="s">
        <v>0</v>
      </c>
      <c r="C1696">
        <f t="shared" si="413"/>
        <v>1997.0416666665385</v>
      </c>
      <c r="D1696">
        <f>'NOAA-AMO-Raw'!B$142</f>
        <v>-9.1999999999999998E-2</v>
      </c>
      <c r="K1696">
        <f t="shared" si="419"/>
        <v>0</v>
      </c>
      <c r="N1696">
        <f>[2]HadCRUT4!C1697</f>
        <v>1991.0416666665385</v>
      </c>
      <c r="O1696">
        <f>[2]HadCRUT4!D1697</f>
        <v>0.28899999999999998</v>
      </c>
      <c r="V1696">
        <f t="shared" si="410"/>
        <v>-8.9583333334614963</v>
      </c>
      <c r="W1696">
        <f t="shared" si="411"/>
        <v>-31.061</v>
      </c>
      <c r="X1696">
        <f t="shared" si="412"/>
        <v>-30.772000000000002</v>
      </c>
      <c r="Y1696">
        <f t="shared" si="414"/>
        <v>-31.070846153846158</v>
      </c>
      <c r="Z1696">
        <f t="shared" si="415"/>
        <v>-30.791692307692305</v>
      </c>
      <c r="BB1696">
        <f t="shared" si="417"/>
        <v>1994.2916666665392</v>
      </c>
      <c r="BC1696">
        <v>199404</v>
      </c>
      <c r="BD1696">
        <v>0.49</v>
      </c>
      <c r="BE1696">
        <f t="shared" si="416"/>
        <v>0.16333333333333333</v>
      </c>
    </row>
    <row r="1697" spans="1:57">
      <c r="A1697">
        <f t="shared" si="418"/>
        <v>1997</v>
      </c>
      <c r="B1697" t="s">
        <v>1</v>
      </c>
      <c r="C1697">
        <f t="shared" si="413"/>
        <v>1997.1249999998718</v>
      </c>
      <c r="D1697">
        <f>'NOAA-AMO-Raw'!C$142</f>
        <v>-3.5999999999999997E-2</v>
      </c>
      <c r="K1697">
        <f t="shared" si="419"/>
        <v>0</v>
      </c>
      <c r="N1697">
        <f>[2]HadCRUT4!C1698</f>
        <v>1991.1249999998718</v>
      </c>
      <c r="O1697">
        <f>[2]HadCRUT4!D1698</f>
        <v>0.29399999999999998</v>
      </c>
      <c r="V1697">
        <f t="shared" si="410"/>
        <v>-8.8750000001282388</v>
      </c>
      <c r="W1697">
        <f t="shared" si="411"/>
        <v>-31.056000000000001</v>
      </c>
      <c r="X1697">
        <f t="shared" si="412"/>
        <v>-30.762</v>
      </c>
      <c r="Y1697">
        <f t="shared" si="414"/>
        <v>-31.068615384615388</v>
      </c>
      <c r="Z1697">
        <f t="shared" si="415"/>
        <v>-30.787230769230767</v>
      </c>
      <c r="BB1697">
        <f t="shared" si="417"/>
        <v>1994.3749999998724</v>
      </c>
      <c r="BC1697">
        <v>199405</v>
      </c>
      <c r="BD1697">
        <v>0.55000000000000004</v>
      </c>
      <c r="BE1697">
        <f t="shared" si="416"/>
        <v>0.18333333333333335</v>
      </c>
    </row>
    <row r="1698" spans="1:57">
      <c r="A1698">
        <f t="shared" si="418"/>
        <v>1997</v>
      </c>
      <c r="B1698" t="s">
        <v>2</v>
      </c>
      <c r="C1698">
        <f t="shared" si="413"/>
        <v>1997.208333333205</v>
      </c>
      <c r="D1698">
        <f>'NOAA-AMO-Raw'!D$142</f>
        <v>4.0000000000000001E-3</v>
      </c>
      <c r="K1698">
        <f t="shared" si="419"/>
        <v>0</v>
      </c>
      <c r="N1698">
        <f>[2]HadCRUT4!C1699</f>
        <v>1991.208333333205</v>
      </c>
      <c r="O1698">
        <f>[2]HadCRUT4!D1699</f>
        <v>0.193</v>
      </c>
      <c r="V1698">
        <f t="shared" si="410"/>
        <v>-8.7916666667949812</v>
      </c>
      <c r="W1698">
        <f t="shared" si="411"/>
        <v>-31.157</v>
      </c>
      <c r="X1698">
        <f t="shared" si="412"/>
        <v>-30.964000000000002</v>
      </c>
      <c r="Y1698">
        <f t="shared" si="414"/>
        <v>-31.069153846153849</v>
      </c>
      <c r="Z1698">
        <f t="shared" si="415"/>
        <v>-30.788307692307686</v>
      </c>
      <c r="BB1698">
        <f t="shared" si="417"/>
        <v>1994.4583333332057</v>
      </c>
      <c r="BC1698">
        <v>199406</v>
      </c>
      <c r="BD1698">
        <v>0.1</v>
      </c>
      <c r="BE1698">
        <f t="shared" si="416"/>
        <v>3.3333333333333333E-2</v>
      </c>
    </row>
    <row r="1699" spans="1:57">
      <c r="A1699">
        <f t="shared" si="418"/>
        <v>1997</v>
      </c>
      <c r="B1699" t="s">
        <v>3</v>
      </c>
      <c r="C1699">
        <f t="shared" si="413"/>
        <v>1997.2916666665383</v>
      </c>
      <c r="D1699">
        <f>'NOAA-AMO-Raw'!E$142</f>
        <v>7.0000000000000001E-3</v>
      </c>
      <c r="K1699">
        <f t="shared" si="419"/>
        <v>0</v>
      </c>
      <c r="N1699">
        <f>[2]HadCRUT4!C1700</f>
        <v>1991.2916666665383</v>
      </c>
      <c r="O1699">
        <f>[2]HadCRUT4!D1700</f>
        <v>0.38600000000000001</v>
      </c>
      <c r="V1699">
        <f t="shared" si="410"/>
        <v>-8.7083333334617237</v>
      </c>
      <c r="W1699">
        <f t="shared" si="411"/>
        <v>-30.964000000000002</v>
      </c>
      <c r="X1699">
        <f t="shared" si="412"/>
        <v>-30.578000000000003</v>
      </c>
      <c r="Y1699">
        <f t="shared" si="414"/>
        <v>-31.068461538461545</v>
      </c>
      <c r="Z1699">
        <f t="shared" si="415"/>
        <v>-30.786923076923078</v>
      </c>
      <c r="BB1699">
        <f t="shared" si="417"/>
        <v>1994.541666666539</v>
      </c>
      <c r="BC1699">
        <v>199407</v>
      </c>
      <c r="BD1699">
        <v>-0.91</v>
      </c>
      <c r="BE1699">
        <f t="shared" si="416"/>
        <v>-0.30333333333333334</v>
      </c>
    </row>
    <row r="1700" spans="1:57">
      <c r="A1700">
        <f t="shared" si="418"/>
        <v>1997</v>
      </c>
      <c r="B1700" t="s">
        <v>4</v>
      </c>
      <c r="C1700">
        <f t="shared" si="413"/>
        <v>1997.3749999998715</v>
      </c>
      <c r="D1700">
        <f>'NOAA-AMO-Raw'!F$142</f>
        <v>3.9E-2</v>
      </c>
      <c r="K1700">
        <f t="shared" si="419"/>
        <v>0</v>
      </c>
      <c r="N1700">
        <f>[2]HadCRUT4!C1701</f>
        <v>1991.3749999998715</v>
      </c>
      <c r="O1700">
        <f>[2]HadCRUT4!D1701</f>
        <v>0.30199999999999999</v>
      </c>
      <c r="V1700">
        <f t="shared" si="410"/>
        <v>-8.6250000001284661</v>
      </c>
      <c r="W1700">
        <f t="shared" si="411"/>
        <v>-31.048000000000002</v>
      </c>
      <c r="X1700">
        <f t="shared" si="412"/>
        <v>-30.746000000000002</v>
      </c>
      <c r="Y1700">
        <f t="shared" si="414"/>
        <v>-31.081846153846161</v>
      </c>
      <c r="Z1700">
        <f t="shared" si="415"/>
        <v>-30.81369230769231</v>
      </c>
      <c r="BB1700">
        <f t="shared" si="417"/>
        <v>1994.6249999998722</v>
      </c>
      <c r="BC1700">
        <v>199408</v>
      </c>
      <c r="BD1700">
        <v>-0.88</v>
      </c>
      <c r="BE1700">
        <f t="shared" si="416"/>
        <v>-0.29333333333333333</v>
      </c>
    </row>
    <row r="1701" spans="1:57">
      <c r="A1701">
        <f t="shared" si="418"/>
        <v>1997</v>
      </c>
      <c r="B1701" t="s">
        <v>5</v>
      </c>
      <c r="C1701">
        <f t="shared" si="413"/>
        <v>1997.4583333332048</v>
      </c>
      <c r="D1701">
        <f>'NOAA-AMO-Raw'!G$142</f>
        <v>8.0000000000000002E-3</v>
      </c>
      <c r="K1701">
        <f t="shared" si="419"/>
        <v>0</v>
      </c>
      <c r="N1701">
        <f>[2]HadCRUT4!C1702</f>
        <v>1991.4583333332048</v>
      </c>
      <c r="O1701">
        <f>[2]HadCRUT4!D1702</f>
        <v>0.30499999999999999</v>
      </c>
      <c r="V1701">
        <f t="shared" si="410"/>
        <v>-8.5416666667952086</v>
      </c>
      <c r="W1701">
        <f t="shared" si="411"/>
        <v>-31.045000000000002</v>
      </c>
      <c r="X1701">
        <f t="shared" si="412"/>
        <v>-30.740000000000002</v>
      </c>
      <c r="Y1701">
        <f t="shared" si="414"/>
        <v>-31.096384615384618</v>
      </c>
      <c r="Z1701">
        <f t="shared" si="415"/>
        <v>-30.842769230769232</v>
      </c>
      <c r="BB1701">
        <f t="shared" si="417"/>
        <v>1994.7083333332055</v>
      </c>
      <c r="BC1701">
        <v>199409</v>
      </c>
      <c r="BD1701">
        <v>-1.51</v>
      </c>
      <c r="BE1701">
        <f t="shared" si="416"/>
        <v>-0.5033333333333333</v>
      </c>
    </row>
    <row r="1702" spans="1:57">
      <c r="A1702">
        <f t="shared" si="418"/>
        <v>1997</v>
      </c>
      <c r="B1702" t="s">
        <v>6</v>
      </c>
      <c r="C1702">
        <f t="shared" si="413"/>
        <v>1997.541666666538</v>
      </c>
      <c r="D1702">
        <f>'NOAA-AMO-Raw'!H$142</f>
        <v>0.06</v>
      </c>
      <c r="K1702">
        <f t="shared" si="419"/>
        <v>0</v>
      </c>
      <c r="N1702">
        <f>[2]HadCRUT4!C1703</f>
        <v>1991.541666666538</v>
      </c>
      <c r="O1702">
        <f>[2]HadCRUT4!D1703</f>
        <v>0.308</v>
      </c>
      <c r="V1702">
        <f t="shared" si="410"/>
        <v>-8.458333333461951</v>
      </c>
      <c r="W1702">
        <f t="shared" si="411"/>
        <v>-31.042000000000002</v>
      </c>
      <c r="X1702">
        <f t="shared" si="412"/>
        <v>-30.734000000000002</v>
      </c>
      <c r="Y1702">
        <f t="shared" si="414"/>
        <v>-31.086923076923082</v>
      </c>
      <c r="Z1702">
        <f t="shared" si="415"/>
        <v>-30.823846153846155</v>
      </c>
      <c r="BB1702">
        <f t="shared" si="417"/>
        <v>1994.7916666665387</v>
      </c>
      <c r="BC1702">
        <v>199410</v>
      </c>
      <c r="BD1702">
        <v>-1.06</v>
      </c>
      <c r="BE1702">
        <f t="shared" si="416"/>
        <v>-0.35333333333333333</v>
      </c>
    </row>
    <row r="1703" spans="1:57">
      <c r="A1703">
        <f t="shared" si="418"/>
        <v>1997</v>
      </c>
      <c r="B1703" t="s">
        <v>7</v>
      </c>
      <c r="C1703">
        <f t="shared" si="413"/>
        <v>1997.6249999998713</v>
      </c>
      <c r="D1703">
        <f>'NOAA-AMO-Raw'!I$142</f>
        <v>1.4E-2</v>
      </c>
      <c r="K1703">
        <f t="shared" si="419"/>
        <v>0</v>
      </c>
      <c r="N1703">
        <f>[2]HadCRUT4!C1704</f>
        <v>1991.6249999998713</v>
      </c>
      <c r="O1703">
        <f>[2]HadCRUT4!D1704</f>
        <v>0.25900000000000001</v>
      </c>
      <c r="V1703">
        <f t="shared" si="410"/>
        <v>-8.3750000001286935</v>
      </c>
      <c r="W1703">
        <f t="shared" si="411"/>
        <v>-31.091000000000001</v>
      </c>
      <c r="X1703">
        <f t="shared" si="412"/>
        <v>-30.832000000000001</v>
      </c>
      <c r="Y1703">
        <f t="shared" si="414"/>
        <v>-31.084846153846154</v>
      </c>
      <c r="Z1703">
        <f t="shared" si="415"/>
        <v>-30.819692307692314</v>
      </c>
      <c r="BB1703">
        <f t="shared" si="417"/>
        <v>1994.874999999872</v>
      </c>
      <c r="BC1703">
        <v>199411</v>
      </c>
      <c r="BD1703">
        <v>-1.93</v>
      </c>
      <c r="BE1703">
        <f t="shared" si="416"/>
        <v>-0.64333333333333331</v>
      </c>
    </row>
    <row r="1704" spans="1:57">
      <c r="A1704">
        <f t="shared" si="418"/>
        <v>1997</v>
      </c>
      <c r="B1704" t="s">
        <v>8</v>
      </c>
      <c r="C1704">
        <f t="shared" si="413"/>
        <v>1997.7083333332046</v>
      </c>
      <c r="D1704">
        <f>'NOAA-AMO-Raw'!J$142</f>
        <v>0.109</v>
      </c>
      <c r="K1704">
        <f t="shared" si="419"/>
        <v>0</v>
      </c>
      <c r="N1704">
        <f>[2]HadCRUT4!C1705</f>
        <v>1991.7083333332046</v>
      </c>
      <c r="O1704">
        <f>[2]HadCRUT4!D1705</f>
        <v>0.24299999999999999</v>
      </c>
      <c r="V1704">
        <f t="shared" si="410"/>
        <v>-8.291666666795436</v>
      </c>
      <c r="W1704">
        <f t="shared" si="411"/>
        <v>-31.107000000000003</v>
      </c>
      <c r="X1704">
        <f t="shared" si="412"/>
        <v>-30.864000000000001</v>
      </c>
      <c r="Y1704">
        <f t="shared" si="414"/>
        <v>-31.087615384615386</v>
      </c>
      <c r="Z1704">
        <f t="shared" si="415"/>
        <v>-30.825230769230775</v>
      </c>
      <c r="BB1704">
        <f t="shared" si="417"/>
        <v>1994.9583333332052</v>
      </c>
      <c r="BC1704">
        <v>199412</v>
      </c>
      <c r="BD1704">
        <v>-2.2200000000000002</v>
      </c>
      <c r="BE1704">
        <f t="shared" si="416"/>
        <v>-0.7400000000000001</v>
      </c>
    </row>
    <row r="1705" spans="1:57">
      <c r="A1705">
        <f t="shared" si="418"/>
        <v>1997</v>
      </c>
      <c r="B1705" t="s">
        <v>9</v>
      </c>
      <c r="C1705">
        <f t="shared" si="413"/>
        <v>1997.7916666665378</v>
      </c>
      <c r="D1705">
        <f>'NOAA-AMO-Raw'!K$142</f>
        <v>0.15</v>
      </c>
      <c r="K1705">
        <f t="shared" si="419"/>
        <v>0</v>
      </c>
      <c r="N1705">
        <f>[2]HadCRUT4!C1706</f>
        <v>1991.7916666665378</v>
      </c>
      <c r="O1705">
        <f>[2]HadCRUT4!D1706</f>
        <v>0.185</v>
      </c>
      <c r="V1705">
        <f t="shared" si="410"/>
        <v>-8.2083333334621784</v>
      </c>
      <c r="W1705">
        <f t="shared" si="411"/>
        <v>-31.165000000000003</v>
      </c>
      <c r="X1705">
        <f t="shared" si="412"/>
        <v>-30.98</v>
      </c>
      <c r="Y1705">
        <f t="shared" si="414"/>
        <v>-31.091692307692306</v>
      </c>
      <c r="Z1705">
        <f t="shared" si="415"/>
        <v>-30.833384615384617</v>
      </c>
      <c r="BB1705">
        <f t="shared" si="417"/>
        <v>1995.0416666665385</v>
      </c>
      <c r="BC1705">
        <v>199501</v>
      </c>
      <c r="BD1705">
        <v>-0.86</v>
      </c>
      <c r="BE1705">
        <f t="shared" si="416"/>
        <v>-0.28666666666666668</v>
      </c>
    </row>
    <row r="1706" spans="1:57">
      <c r="A1706">
        <f t="shared" si="418"/>
        <v>1997</v>
      </c>
      <c r="B1706" t="s">
        <v>10</v>
      </c>
      <c r="C1706">
        <f t="shared" si="413"/>
        <v>1997.8749999998711</v>
      </c>
      <c r="D1706">
        <f>'NOAA-AMO-Raw'!L$142</f>
        <v>0.05</v>
      </c>
      <c r="K1706">
        <f t="shared" si="419"/>
        <v>0</v>
      </c>
      <c r="N1706">
        <f>[2]HadCRUT4!C1707</f>
        <v>1991.8749999998711</v>
      </c>
      <c r="O1706">
        <f>[2]HadCRUT4!D1707</f>
        <v>0.158</v>
      </c>
      <c r="V1706">
        <f t="shared" si="410"/>
        <v>-8.1250000001289209</v>
      </c>
      <c r="W1706">
        <f t="shared" si="411"/>
        <v>-31.192</v>
      </c>
      <c r="X1706">
        <f t="shared" si="412"/>
        <v>-31.034000000000002</v>
      </c>
      <c r="Y1706">
        <f t="shared" si="414"/>
        <v>-31.107692307692307</v>
      </c>
      <c r="Z1706">
        <f t="shared" si="415"/>
        <v>-30.865384615384617</v>
      </c>
      <c r="BB1706">
        <f t="shared" si="417"/>
        <v>1995.1249999998718</v>
      </c>
      <c r="BC1706">
        <v>199502</v>
      </c>
      <c r="BD1706">
        <v>0.02</v>
      </c>
      <c r="BE1706">
        <f t="shared" si="416"/>
        <v>6.6666666666666671E-3</v>
      </c>
    </row>
    <row r="1707" spans="1:57">
      <c r="A1707">
        <f t="shared" si="418"/>
        <v>1997</v>
      </c>
      <c r="B1707" t="s">
        <v>11</v>
      </c>
      <c r="C1707">
        <f t="shared" si="413"/>
        <v>1997.9583333332043</v>
      </c>
      <c r="D1707">
        <f>'NOAA-AMO-Raw'!M$142</f>
        <v>0.13100000000000001</v>
      </c>
      <c r="K1707">
        <f t="shared" si="419"/>
        <v>0</v>
      </c>
      <c r="N1707">
        <f>[2]HadCRUT4!C1708</f>
        <v>1991.9583333332043</v>
      </c>
      <c r="O1707">
        <f>[2]HadCRUT4!D1708</f>
        <v>0.128</v>
      </c>
      <c r="V1707">
        <f t="shared" si="410"/>
        <v>-8.0416666667956633</v>
      </c>
      <c r="W1707">
        <f t="shared" si="411"/>
        <v>-31.222000000000001</v>
      </c>
      <c r="X1707">
        <f t="shared" si="412"/>
        <v>-31.094000000000001</v>
      </c>
      <c r="Y1707">
        <f t="shared" si="414"/>
        <v>-31.121307692307692</v>
      </c>
      <c r="Z1707">
        <f t="shared" si="415"/>
        <v>-30.892615384615389</v>
      </c>
      <c r="BB1707">
        <f t="shared" si="417"/>
        <v>1995.208333333205</v>
      </c>
      <c r="BC1707">
        <v>199503</v>
      </c>
      <c r="BD1707">
        <v>0.46</v>
      </c>
      <c r="BE1707">
        <f t="shared" si="416"/>
        <v>0.15333333333333335</v>
      </c>
    </row>
    <row r="1708" spans="1:57">
      <c r="A1708">
        <f t="shared" si="418"/>
        <v>1998</v>
      </c>
      <c r="B1708" t="s">
        <v>0</v>
      </c>
      <c r="C1708">
        <f t="shared" si="413"/>
        <v>1998.0416666665376</v>
      </c>
      <c r="D1708">
        <f>'NOAA-AMO-Raw'!B$143</f>
        <v>0.129</v>
      </c>
      <c r="K1708">
        <f t="shared" si="419"/>
        <v>0</v>
      </c>
      <c r="N1708">
        <f>[2]HadCRUT4!C1709</f>
        <v>1992.0416666665376</v>
      </c>
      <c r="O1708">
        <f>[2]HadCRUT4!D1709</f>
        <v>0.37</v>
      </c>
      <c r="V1708">
        <f t="shared" si="410"/>
        <v>-7.9583333334624058</v>
      </c>
      <c r="W1708">
        <f t="shared" si="411"/>
        <v>-30.98</v>
      </c>
      <c r="X1708">
        <f t="shared" si="412"/>
        <v>-30.610000000000003</v>
      </c>
      <c r="Y1708">
        <f t="shared" si="414"/>
        <v>-31.146153846153847</v>
      </c>
      <c r="Z1708">
        <f t="shared" si="415"/>
        <v>-30.942307692307697</v>
      </c>
      <c r="BB1708">
        <f t="shared" si="417"/>
        <v>1995.2916666665383</v>
      </c>
      <c r="BC1708">
        <v>199504</v>
      </c>
      <c r="BD1708">
        <v>0.49</v>
      </c>
      <c r="BE1708">
        <f t="shared" si="416"/>
        <v>0.16333333333333333</v>
      </c>
    </row>
    <row r="1709" spans="1:57">
      <c r="A1709">
        <f t="shared" si="418"/>
        <v>1998</v>
      </c>
      <c r="B1709" t="s">
        <v>1</v>
      </c>
      <c r="C1709">
        <f t="shared" si="413"/>
        <v>1998.1249999998709</v>
      </c>
      <c r="D1709">
        <f>'NOAA-AMO-Raw'!C$143</f>
        <v>0.29099999999999998</v>
      </c>
      <c r="K1709">
        <f t="shared" si="419"/>
        <v>0</v>
      </c>
      <c r="N1709">
        <f>[2]HadCRUT4!C1710</f>
        <v>1992.1249999998709</v>
      </c>
      <c r="O1709">
        <f>[2]HadCRUT4!D1710</f>
        <v>0.316</v>
      </c>
      <c r="V1709">
        <f t="shared" si="410"/>
        <v>-7.8750000001291482</v>
      </c>
      <c r="W1709">
        <f t="shared" si="411"/>
        <v>-31.034000000000002</v>
      </c>
      <c r="X1709">
        <f t="shared" si="412"/>
        <v>-30.718</v>
      </c>
      <c r="Y1709">
        <f t="shared" si="414"/>
        <v>-31.169538461538465</v>
      </c>
      <c r="Z1709">
        <f t="shared" si="415"/>
        <v>-30.989076923076922</v>
      </c>
      <c r="BB1709">
        <f t="shared" si="417"/>
        <v>1995.3749999998715</v>
      </c>
      <c r="BC1709">
        <v>199505</v>
      </c>
      <c r="BD1709">
        <v>0.89</v>
      </c>
      <c r="BE1709">
        <f t="shared" si="416"/>
        <v>0.29666666666666669</v>
      </c>
    </row>
    <row r="1710" spans="1:57">
      <c r="A1710">
        <f t="shared" si="418"/>
        <v>1998</v>
      </c>
      <c r="B1710" t="s">
        <v>2</v>
      </c>
      <c r="C1710">
        <f t="shared" si="413"/>
        <v>1998.2083333332041</v>
      </c>
      <c r="D1710">
        <f>'NOAA-AMO-Raw'!D$143</f>
        <v>0.32100000000000001</v>
      </c>
      <c r="K1710">
        <f t="shared" si="419"/>
        <v>0</v>
      </c>
      <c r="N1710">
        <f>[2]HadCRUT4!C1711</f>
        <v>1992.2083333332041</v>
      </c>
      <c r="O1710">
        <f>[2]HadCRUT4!D1711</f>
        <v>0.25800000000000001</v>
      </c>
      <c r="V1710">
        <f t="shared" si="410"/>
        <v>-7.7916666667958907</v>
      </c>
      <c r="W1710">
        <f t="shared" si="411"/>
        <v>-31.092000000000002</v>
      </c>
      <c r="X1710">
        <f t="shared" si="412"/>
        <v>-30.834000000000003</v>
      </c>
      <c r="Y1710">
        <f t="shared" si="414"/>
        <v>-31.194230769230771</v>
      </c>
      <c r="Z1710">
        <f t="shared" si="415"/>
        <v>-31.03846153846154</v>
      </c>
      <c r="BB1710">
        <f t="shared" si="417"/>
        <v>1995.4583333332048</v>
      </c>
      <c r="BC1710">
        <v>199506</v>
      </c>
      <c r="BD1710">
        <v>1.03</v>
      </c>
      <c r="BE1710">
        <f t="shared" si="416"/>
        <v>0.34333333333333332</v>
      </c>
    </row>
    <row r="1711" spans="1:57">
      <c r="A1711">
        <f t="shared" si="418"/>
        <v>1998</v>
      </c>
      <c r="B1711" t="s">
        <v>3</v>
      </c>
      <c r="C1711">
        <f t="shared" si="413"/>
        <v>1998.2916666665374</v>
      </c>
      <c r="D1711">
        <f>'NOAA-AMO-Raw'!E$143</f>
        <v>0.29099999999999998</v>
      </c>
      <c r="K1711">
        <f t="shared" si="419"/>
        <v>0</v>
      </c>
      <c r="N1711">
        <f>[2]HadCRUT4!C1712</f>
        <v>1992.2916666665374</v>
      </c>
      <c r="O1711">
        <f>[2]HadCRUT4!D1712</f>
        <v>0.14000000000000001</v>
      </c>
      <c r="V1711">
        <f t="shared" si="410"/>
        <v>-7.7083333334626332</v>
      </c>
      <c r="W1711">
        <f t="shared" si="411"/>
        <v>-31.21</v>
      </c>
      <c r="X1711">
        <f t="shared" si="412"/>
        <v>-31.07</v>
      </c>
      <c r="Y1711">
        <f t="shared" si="414"/>
        <v>-31.217000000000002</v>
      </c>
      <c r="Z1711">
        <f t="shared" si="415"/>
        <v>-31.084000000000003</v>
      </c>
      <c r="BB1711">
        <f t="shared" si="417"/>
        <v>1995.541666666538</v>
      </c>
      <c r="BC1711">
        <v>199507</v>
      </c>
      <c r="BD1711">
        <v>1</v>
      </c>
      <c r="BE1711">
        <f t="shared" si="416"/>
        <v>0.33333333333333331</v>
      </c>
    </row>
    <row r="1712" spans="1:57">
      <c r="A1712">
        <f t="shared" si="418"/>
        <v>1998</v>
      </c>
      <c r="B1712" t="s">
        <v>4</v>
      </c>
      <c r="C1712">
        <f t="shared" si="413"/>
        <v>1998.3749999998706</v>
      </c>
      <c r="D1712">
        <f>'NOAA-AMO-Raw'!F$143</f>
        <v>0.38300000000000001</v>
      </c>
      <c r="K1712">
        <f t="shared" si="419"/>
        <v>0</v>
      </c>
      <c r="N1712">
        <f>[2]HadCRUT4!C1713</f>
        <v>1992.3749999998706</v>
      </c>
      <c r="O1712">
        <f>[2]HadCRUT4!D1713</f>
        <v>0.17799999999999999</v>
      </c>
      <c r="V1712">
        <f t="shared" si="410"/>
        <v>-7.6250000001293756</v>
      </c>
      <c r="W1712">
        <f t="shared" si="411"/>
        <v>-31.172000000000001</v>
      </c>
      <c r="X1712">
        <f t="shared" si="412"/>
        <v>-30.994</v>
      </c>
      <c r="Y1712">
        <f t="shared" si="414"/>
        <v>-31.238153846153846</v>
      </c>
      <c r="Z1712">
        <f t="shared" si="415"/>
        <v>-31.126307692307698</v>
      </c>
      <c r="BB1712">
        <f t="shared" si="417"/>
        <v>1995.6249999998713</v>
      </c>
      <c r="BC1712">
        <v>199508</v>
      </c>
      <c r="BD1712">
        <v>-0.11</v>
      </c>
      <c r="BE1712">
        <f t="shared" si="416"/>
        <v>-3.6666666666666667E-2</v>
      </c>
    </row>
    <row r="1713" spans="1:57">
      <c r="A1713">
        <f t="shared" si="418"/>
        <v>1998</v>
      </c>
      <c r="B1713" t="s">
        <v>5</v>
      </c>
      <c r="C1713">
        <f t="shared" si="413"/>
        <v>1998.4583333332039</v>
      </c>
      <c r="D1713">
        <f>'NOAA-AMO-Raw'!G$143</f>
        <v>0.48899999999999999</v>
      </c>
      <c r="K1713">
        <f t="shared" si="419"/>
        <v>0</v>
      </c>
      <c r="N1713">
        <f>[2]HadCRUT4!C1714</f>
        <v>1992.4583333332039</v>
      </c>
      <c r="O1713">
        <f>[2]HadCRUT4!D1714</f>
        <v>0.125</v>
      </c>
      <c r="V1713">
        <f t="shared" si="410"/>
        <v>-7.5416666667961181</v>
      </c>
      <c r="W1713">
        <f t="shared" si="411"/>
        <v>-31.225000000000001</v>
      </c>
      <c r="X1713">
        <f t="shared" si="412"/>
        <v>-31.1</v>
      </c>
      <c r="Y1713">
        <f t="shared" si="414"/>
        <v>-31.244230769230771</v>
      </c>
      <c r="Z1713">
        <f t="shared" si="415"/>
        <v>-31.138461538461545</v>
      </c>
      <c r="BB1713">
        <f t="shared" si="417"/>
        <v>1995.7083333332046</v>
      </c>
      <c r="BC1713">
        <v>199509</v>
      </c>
      <c r="BD1713">
        <v>1.22</v>
      </c>
      <c r="BE1713">
        <f t="shared" si="416"/>
        <v>0.40666666666666668</v>
      </c>
    </row>
    <row r="1714" spans="1:57">
      <c r="A1714">
        <f t="shared" si="418"/>
        <v>1998</v>
      </c>
      <c r="B1714" t="s">
        <v>6</v>
      </c>
      <c r="C1714">
        <f t="shared" si="413"/>
        <v>1998.5416666665371</v>
      </c>
      <c r="D1714">
        <f>'NOAA-AMO-Raw'!H$143</f>
        <v>0.48699999999999999</v>
      </c>
      <c r="K1714">
        <f t="shared" si="419"/>
        <v>0</v>
      </c>
      <c r="N1714">
        <f>[2]HadCRUT4!C1715</f>
        <v>1992.5416666665371</v>
      </c>
      <c r="O1714">
        <f>[2]HadCRUT4!D1715</f>
        <v>-1.7999999999999999E-2</v>
      </c>
      <c r="V1714">
        <f t="shared" si="410"/>
        <v>-7.4583333334628605</v>
      </c>
      <c r="W1714">
        <f t="shared" si="411"/>
        <v>-31.368000000000002</v>
      </c>
      <c r="X1714">
        <f t="shared" si="412"/>
        <v>-31.386000000000003</v>
      </c>
      <c r="Y1714">
        <f t="shared" si="414"/>
        <v>-31.23046153846154</v>
      </c>
      <c r="Z1714">
        <f t="shared" si="415"/>
        <v>-31.110923076923079</v>
      </c>
      <c r="BB1714">
        <f t="shared" si="417"/>
        <v>1995.7916666665378</v>
      </c>
      <c r="BC1714">
        <v>199510</v>
      </c>
      <c r="BD1714">
        <v>0.64</v>
      </c>
      <c r="BE1714">
        <f t="shared" si="416"/>
        <v>0.21333333333333335</v>
      </c>
    </row>
    <row r="1715" spans="1:57">
      <c r="A1715">
        <f t="shared" si="418"/>
        <v>1998</v>
      </c>
      <c r="B1715" t="s">
        <v>7</v>
      </c>
      <c r="C1715">
        <f t="shared" si="413"/>
        <v>1998.6249999998704</v>
      </c>
      <c r="D1715">
        <f>'NOAA-AMO-Raw'!I$143</f>
        <v>0.51200000000000001</v>
      </c>
      <c r="K1715">
        <f t="shared" si="419"/>
        <v>0</v>
      </c>
      <c r="N1715">
        <f>[2]HadCRUT4!C1716</f>
        <v>1992.6249999998704</v>
      </c>
      <c r="O1715">
        <f>[2]HadCRUT4!D1716</f>
        <v>4.0000000000000001E-3</v>
      </c>
      <c r="V1715">
        <f t="shared" si="410"/>
        <v>-7.375000000129603</v>
      </c>
      <c r="W1715">
        <f t="shared" si="411"/>
        <v>-31.346</v>
      </c>
      <c r="X1715">
        <f t="shared" si="412"/>
        <v>-31.342000000000002</v>
      </c>
      <c r="Y1715">
        <f t="shared" si="414"/>
        <v>-31.239461538461537</v>
      </c>
      <c r="Z1715">
        <f t="shared" si="415"/>
        <v>-31.128923076923076</v>
      </c>
      <c r="BB1715">
        <f t="shared" si="417"/>
        <v>1995.8749999998711</v>
      </c>
      <c r="BC1715">
        <v>199511</v>
      </c>
      <c r="BD1715">
        <v>0.05</v>
      </c>
      <c r="BE1715">
        <f t="shared" si="416"/>
        <v>1.6666666666666666E-2</v>
      </c>
    </row>
    <row r="1716" spans="1:57">
      <c r="A1716">
        <f t="shared" si="418"/>
        <v>1998</v>
      </c>
      <c r="B1716" t="s">
        <v>8</v>
      </c>
      <c r="C1716">
        <f t="shared" si="413"/>
        <v>1998.7083333332037</v>
      </c>
      <c r="D1716">
        <f>'NOAA-AMO-Raw'!J$143</f>
        <v>0.41199999999999998</v>
      </c>
      <c r="K1716">
        <f t="shared" si="419"/>
        <v>0</v>
      </c>
      <c r="N1716">
        <f>[2]HadCRUT4!C1717</f>
        <v>1992.7083333332037</v>
      </c>
      <c r="O1716">
        <f>[2]HadCRUT4!D1717</f>
        <v>-6.2E-2</v>
      </c>
      <c r="V1716">
        <f t="shared" si="410"/>
        <v>-7.2916666667963455</v>
      </c>
      <c r="W1716">
        <f t="shared" si="411"/>
        <v>-31.412000000000003</v>
      </c>
      <c r="X1716">
        <f t="shared" si="412"/>
        <v>-31.474</v>
      </c>
      <c r="Y1716">
        <f t="shared" si="414"/>
        <v>-31.245307692307694</v>
      </c>
      <c r="Z1716">
        <f t="shared" si="415"/>
        <v>-31.140615384615387</v>
      </c>
      <c r="BB1716">
        <f t="shared" si="417"/>
        <v>1995.9583333332043</v>
      </c>
      <c r="BC1716">
        <v>199512</v>
      </c>
      <c r="BD1716">
        <v>0.44</v>
      </c>
      <c r="BE1716">
        <f t="shared" si="416"/>
        <v>0.14666666666666667</v>
      </c>
    </row>
    <row r="1717" spans="1:57">
      <c r="A1717">
        <f t="shared" si="418"/>
        <v>1998</v>
      </c>
      <c r="B1717" t="s">
        <v>9</v>
      </c>
      <c r="C1717">
        <f t="shared" si="413"/>
        <v>1998.7916666665369</v>
      </c>
      <c r="D1717">
        <f>'NOAA-AMO-Raw'!K$143</f>
        <v>0.38100000000000001</v>
      </c>
      <c r="K1717">
        <f t="shared" si="419"/>
        <v>0</v>
      </c>
      <c r="N1717">
        <f>[2]HadCRUT4!C1718</f>
        <v>1992.7916666665369</v>
      </c>
      <c r="O1717">
        <f>[2]HadCRUT4!D1718</f>
        <v>-5.2999999999999999E-2</v>
      </c>
      <c r="V1717">
        <f t="shared" si="410"/>
        <v>-7.2083333334630879</v>
      </c>
      <c r="W1717">
        <f t="shared" si="411"/>
        <v>-31.403000000000002</v>
      </c>
      <c r="X1717">
        <f t="shared" si="412"/>
        <v>-31.456000000000003</v>
      </c>
      <c r="Y1717">
        <f t="shared" si="414"/>
        <v>-31.255076923076921</v>
      </c>
      <c r="Z1717">
        <f t="shared" si="415"/>
        <v>-31.160153846153847</v>
      </c>
      <c r="BB1717">
        <f t="shared" si="417"/>
        <v>1996.0416666665376</v>
      </c>
      <c r="BC1717">
        <v>199601</v>
      </c>
      <c r="BD1717">
        <v>1.01</v>
      </c>
      <c r="BE1717">
        <f t="shared" si="416"/>
        <v>0.33666666666666667</v>
      </c>
    </row>
    <row r="1718" spans="1:57">
      <c r="A1718">
        <f t="shared" si="418"/>
        <v>1998</v>
      </c>
      <c r="B1718" t="s">
        <v>10</v>
      </c>
      <c r="C1718">
        <f t="shared" si="413"/>
        <v>1998.8749999998702</v>
      </c>
      <c r="D1718">
        <f>'NOAA-AMO-Raw'!L$143</f>
        <v>0.316</v>
      </c>
      <c r="K1718">
        <f t="shared" si="419"/>
        <v>0</v>
      </c>
      <c r="N1718">
        <f>[2]HadCRUT4!C1719</f>
        <v>1992.8749999998702</v>
      </c>
      <c r="O1718">
        <f>[2]HadCRUT4!D1719</f>
        <v>-0.09</v>
      </c>
      <c r="V1718">
        <f t="shared" si="410"/>
        <v>-7.1250000001298304</v>
      </c>
      <c r="W1718">
        <f t="shared" si="411"/>
        <v>-31.44</v>
      </c>
      <c r="X1718">
        <f t="shared" si="412"/>
        <v>-31.53</v>
      </c>
      <c r="Y1718">
        <f t="shared" si="414"/>
        <v>-31.25207692307692</v>
      </c>
      <c r="Z1718">
        <f t="shared" si="415"/>
        <v>-31.154153846153854</v>
      </c>
      <c r="BB1718">
        <f t="shared" si="417"/>
        <v>1996.1249999998709</v>
      </c>
      <c r="BC1718">
        <v>199602</v>
      </c>
      <c r="BD1718">
        <v>1.01</v>
      </c>
      <c r="BE1718">
        <f t="shared" si="416"/>
        <v>0.33666666666666667</v>
      </c>
    </row>
    <row r="1719" spans="1:57">
      <c r="A1719">
        <f t="shared" si="418"/>
        <v>1998</v>
      </c>
      <c r="B1719" t="s">
        <v>11</v>
      </c>
      <c r="C1719">
        <f t="shared" si="413"/>
        <v>1998.9583333332034</v>
      </c>
      <c r="D1719">
        <f>'NOAA-AMO-Raw'!M$143</f>
        <v>0.27800000000000002</v>
      </c>
      <c r="K1719">
        <f t="shared" si="419"/>
        <v>0</v>
      </c>
      <c r="N1719">
        <f>[2]HadCRUT4!C1720</f>
        <v>1992.9583333332034</v>
      </c>
      <c r="O1719">
        <f>[2]HadCRUT4!D1720</f>
        <v>7.9000000000000001E-2</v>
      </c>
      <c r="V1719">
        <f t="shared" si="410"/>
        <v>-7.0416666667965728</v>
      </c>
      <c r="W1719">
        <f t="shared" si="411"/>
        <v>-31.271000000000001</v>
      </c>
      <c r="X1719">
        <f t="shared" si="412"/>
        <v>-31.192</v>
      </c>
      <c r="Y1719">
        <f t="shared" si="414"/>
        <v>-31.252153846153849</v>
      </c>
      <c r="Z1719">
        <f t="shared" si="415"/>
        <v>-31.154307692307693</v>
      </c>
      <c r="BB1719">
        <f t="shared" si="417"/>
        <v>1996.2083333332041</v>
      </c>
      <c r="BC1719">
        <v>199603</v>
      </c>
      <c r="BD1719">
        <v>0.85</v>
      </c>
      <c r="BE1719">
        <f t="shared" si="416"/>
        <v>0.28333333333333333</v>
      </c>
    </row>
    <row r="1720" spans="1:57">
      <c r="A1720">
        <f t="shared" si="418"/>
        <v>1999</v>
      </c>
      <c r="B1720" t="s">
        <v>0</v>
      </c>
      <c r="C1720">
        <f t="shared" si="413"/>
        <v>1999.0416666665367</v>
      </c>
      <c r="D1720">
        <f>'NOAA-AMO-Raw'!B$144</f>
        <v>0.05</v>
      </c>
      <c r="K1720">
        <f t="shared" si="419"/>
        <v>0</v>
      </c>
      <c r="N1720">
        <f>[2]HadCRUT4!C1721</f>
        <v>1993.0416666665367</v>
      </c>
      <c r="O1720">
        <f>[2]HadCRUT4!D1721</f>
        <v>0.307</v>
      </c>
      <c r="V1720">
        <f t="shared" si="410"/>
        <v>-6.9583333334633153</v>
      </c>
      <c r="W1720">
        <f t="shared" si="411"/>
        <v>-31.043000000000003</v>
      </c>
      <c r="X1720">
        <f t="shared" si="412"/>
        <v>-30.736000000000001</v>
      </c>
      <c r="Y1720">
        <f t="shared" si="414"/>
        <v>-31.251538461538459</v>
      </c>
      <c r="Z1720">
        <f t="shared" si="415"/>
        <v>-31.153076923076924</v>
      </c>
      <c r="BB1720">
        <f t="shared" si="417"/>
        <v>1996.2916666665374</v>
      </c>
      <c r="BC1720">
        <v>199604</v>
      </c>
      <c r="BD1720">
        <v>1.37</v>
      </c>
      <c r="BE1720">
        <f t="shared" si="416"/>
        <v>0.45666666666666672</v>
      </c>
    </row>
    <row r="1721" spans="1:57">
      <c r="A1721">
        <f t="shared" si="418"/>
        <v>1999</v>
      </c>
      <c r="B1721" t="s">
        <v>1</v>
      </c>
      <c r="C1721">
        <f t="shared" si="413"/>
        <v>1999.1249999998699</v>
      </c>
      <c r="D1721">
        <f>'NOAA-AMO-Raw'!C$144</f>
        <v>5.7000000000000002E-2</v>
      </c>
      <c r="K1721">
        <f t="shared" si="419"/>
        <v>0</v>
      </c>
      <c r="N1721">
        <f>[2]HadCRUT4!C1722</f>
        <v>1993.1249999998699</v>
      </c>
      <c r="O1721">
        <f>[2]HadCRUT4!D1722</f>
        <v>0.253</v>
      </c>
      <c r="V1721">
        <f t="shared" si="410"/>
        <v>-6.8750000001300577</v>
      </c>
      <c r="W1721">
        <f t="shared" si="411"/>
        <v>-31.097000000000001</v>
      </c>
      <c r="X1721">
        <f t="shared" si="412"/>
        <v>-30.844000000000001</v>
      </c>
      <c r="Y1721">
        <f t="shared" si="414"/>
        <v>-31.242923076923077</v>
      </c>
      <c r="Z1721">
        <f t="shared" si="415"/>
        <v>-31.135846153846153</v>
      </c>
      <c r="BB1721">
        <f t="shared" si="417"/>
        <v>1996.3749999998706</v>
      </c>
      <c r="BC1721">
        <v>199605</v>
      </c>
      <c r="BD1721">
        <v>2.13</v>
      </c>
      <c r="BE1721">
        <f t="shared" si="416"/>
        <v>0.71</v>
      </c>
    </row>
    <row r="1722" spans="1:57">
      <c r="A1722">
        <f t="shared" si="418"/>
        <v>1999</v>
      </c>
      <c r="B1722" t="s">
        <v>2</v>
      </c>
      <c r="C1722">
        <f t="shared" si="413"/>
        <v>1999.2083333332032</v>
      </c>
      <c r="D1722">
        <f>'NOAA-AMO-Raw'!D$144</f>
        <v>6.8000000000000005E-2</v>
      </c>
      <c r="K1722">
        <f t="shared" si="419"/>
        <v>0</v>
      </c>
      <c r="N1722">
        <f>[2]HadCRUT4!C1723</f>
        <v>1993.2083333332032</v>
      </c>
      <c r="O1722">
        <f>[2]HadCRUT4!D1723</f>
        <v>0.24</v>
      </c>
      <c r="V1722">
        <f t="shared" si="410"/>
        <v>-6.7916666667968002</v>
      </c>
      <c r="W1722">
        <f t="shared" si="411"/>
        <v>-31.110000000000003</v>
      </c>
      <c r="X1722">
        <f t="shared" si="412"/>
        <v>-30.87</v>
      </c>
      <c r="Y1722">
        <f t="shared" si="414"/>
        <v>-31.238461538461539</v>
      </c>
      <c r="Z1722">
        <f t="shared" si="415"/>
        <v>-31.126923076923074</v>
      </c>
      <c r="BB1722">
        <f t="shared" si="417"/>
        <v>1996.4583333332039</v>
      </c>
      <c r="BC1722">
        <v>199606</v>
      </c>
      <c r="BD1722">
        <v>1.1000000000000001</v>
      </c>
      <c r="BE1722">
        <f t="shared" si="416"/>
        <v>0.3666666666666667</v>
      </c>
    </row>
    <row r="1723" spans="1:57">
      <c r="A1723">
        <f t="shared" si="418"/>
        <v>1999</v>
      </c>
      <c r="B1723" t="s">
        <v>3</v>
      </c>
      <c r="C1723">
        <f t="shared" si="413"/>
        <v>1999.2916666665365</v>
      </c>
      <c r="D1723">
        <f>'NOAA-AMO-Raw'!E$144</f>
        <v>5.0999999999999997E-2</v>
      </c>
      <c r="K1723">
        <f t="shared" si="419"/>
        <v>0</v>
      </c>
      <c r="N1723">
        <f>[2]HadCRUT4!C1724</f>
        <v>1993.2916666665365</v>
      </c>
      <c r="O1723">
        <f>[2]HadCRUT4!D1724</f>
        <v>0.13100000000000001</v>
      </c>
      <c r="V1723">
        <f t="shared" si="410"/>
        <v>-6.7083333334635427</v>
      </c>
      <c r="W1723">
        <f t="shared" si="411"/>
        <v>-31.219000000000001</v>
      </c>
      <c r="X1723">
        <f t="shared" si="412"/>
        <v>-31.088000000000001</v>
      </c>
      <c r="Y1723">
        <f t="shared" si="414"/>
        <v>-31.226076923076921</v>
      </c>
      <c r="Z1723">
        <f t="shared" si="415"/>
        <v>-31.102153846153843</v>
      </c>
      <c r="BB1723">
        <f t="shared" si="417"/>
        <v>1996.5416666665371</v>
      </c>
      <c r="BC1723">
        <v>199607</v>
      </c>
      <c r="BD1723">
        <v>0.56999999999999995</v>
      </c>
      <c r="BE1723">
        <f t="shared" si="416"/>
        <v>0.18999999999999997</v>
      </c>
    </row>
    <row r="1724" spans="1:57">
      <c r="A1724">
        <f t="shared" si="418"/>
        <v>1999</v>
      </c>
      <c r="B1724" t="s">
        <v>4</v>
      </c>
      <c r="C1724">
        <f t="shared" si="413"/>
        <v>1999.3749999998697</v>
      </c>
      <c r="D1724">
        <f>'NOAA-AMO-Raw'!F$144</f>
        <v>0.16200000000000001</v>
      </c>
      <c r="K1724">
        <f t="shared" si="419"/>
        <v>0</v>
      </c>
      <c r="N1724">
        <f>[2]HadCRUT4!C1725</f>
        <v>1993.3749999998697</v>
      </c>
      <c r="O1724">
        <f>[2]HadCRUT4!D1725</f>
        <v>0.17899999999999999</v>
      </c>
      <c r="V1724">
        <f t="shared" si="410"/>
        <v>-6.6250000001302851</v>
      </c>
      <c r="W1724">
        <f t="shared" si="411"/>
        <v>-31.171000000000003</v>
      </c>
      <c r="X1724">
        <f t="shared" si="412"/>
        <v>-30.992000000000001</v>
      </c>
      <c r="Y1724">
        <f t="shared" si="414"/>
        <v>-31.225153846153844</v>
      </c>
      <c r="Z1724">
        <f t="shared" si="415"/>
        <v>-31.100307692307691</v>
      </c>
      <c r="BB1724">
        <f t="shared" si="417"/>
        <v>1996.6249999998704</v>
      </c>
      <c r="BC1724">
        <v>199608</v>
      </c>
      <c r="BD1724">
        <v>-0.66</v>
      </c>
      <c r="BE1724">
        <f t="shared" si="416"/>
        <v>-0.22</v>
      </c>
    </row>
    <row r="1725" spans="1:57">
      <c r="A1725">
        <f t="shared" si="418"/>
        <v>1999</v>
      </c>
      <c r="B1725" t="s">
        <v>5</v>
      </c>
      <c r="C1725">
        <f t="shared" si="413"/>
        <v>1999.458333333203</v>
      </c>
      <c r="D1725">
        <f>'NOAA-AMO-Raw'!G$144</f>
        <v>0.17899999999999999</v>
      </c>
      <c r="K1725">
        <f t="shared" si="419"/>
        <v>0</v>
      </c>
      <c r="N1725">
        <f>[2]HadCRUT4!C1726</f>
        <v>1993.458333333203</v>
      </c>
      <c r="O1725">
        <f>[2]HadCRUT4!D1726</f>
        <v>0.17699999999999999</v>
      </c>
      <c r="V1725">
        <f t="shared" si="410"/>
        <v>-6.5416666667970276</v>
      </c>
      <c r="W1725">
        <f t="shared" si="411"/>
        <v>-31.173000000000002</v>
      </c>
      <c r="X1725">
        <f t="shared" si="412"/>
        <v>-30.996000000000002</v>
      </c>
      <c r="Y1725">
        <f t="shared" si="414"/>
        <v>-31.208846153846157</v>
      </c>
      <c r="Z1725">
        <f t="shared" si="415"/>
        <v>-31.067692307692308</v>
      </c>
      <c r="BB1725">
        <f t="shared" si="417"/>
        <v>1996.7083333332037</v>
      </c>
      <c r="BC1725">
        <v>199609</v>
      </c>
      <c r="BD1725">
        <v>7.0000000000000007E-2</v>
      </c>
      <c r="BE1725">
        <f t="shared" si="416"/>
        <v>2.3333333333333334E-2</v>
      </c>
    </row>
    <row r="1726" spans="1:57">
      <c r="A1726">
        <f t="shared" si="418"/>
        <v>1999</v>
      </c>
      <c r="B1726" t="s">
        <v>6</v>
      </c>
      <c r="C1726">
        <f t="shared" si="413"/>
        <v>1999.5416666665362</v>
      </c>
      <c r="D1726">
        <f>'NOAA-AMO-Raw'!H$144</f>
        <v>0.19700000000000001</v>
      </c>
      <c r="K1726">
        <f t="shared" si="419"/>
        <v>0</v>
      </c>
      <c r="N1726">
        <f>[2]HadCRUT4!C1727</f>
        <v>1993.5416666665362</v>
      </c>
      <c r="O1726">
        <f>[2]HadCRUT4!D1727</f>
        <v>0.13300000000000001</v>
      </c>
      <c r="V1726">
        <f t="shared" si="410"/>
        <v>-6.45833333346377</v>
      </c>
      <c r="W1726">
        <f t="shared" si="411"/>
        <v>-31.217000000000002</v>
      </c>
      <c r="X1726">
        <f t="shared" si="412"/>
        <v>-31.084000000000003</v>
      </c>
      <c r="Y1726">
        <f t="shared" si="414"/>
        <v>-31.201153846153847</v>
      </c>
      <c r="Z1726">
        <f t="shared" si="415"/>
        <v>-31.052307692307696</v>
      </c>
      <c r="BB1726">
        <f t="shared" si="417"/>
        <v>1996.7916666665369</v>
      </c>
      <c r="BC1726">
        <v>199610</v>
      </c>
      <c r="BD1726">
        <v>0.4</v>
      </c>
      <c r="BE1726">
        <f t="shared" si="416"/>
        <v>0.13333333333333333</v>
      </c>
    </row>
    <row r="1727" spans="1:57">
      <c r="A1727">
        <f t="shared" si="418"/>
        <v>1999</v>
      </c>
      <c r="B1727" t="s">
        <v>7</v>
      </c>
      <c r="C1727">
        <f t="shared" si="413"/>
        <v>1999.6249999998695</v>
      </c>
      <c r="D1727">
        <f>'NOAA-AMO-Raw'!I$144</f>
        <v>0.30599999999999999</v>
      </c>
      <c r="K1727">
        <f t="shared" si="419"/>
        <v>0</v>
      </c>
      <c r="N1727">
        <f>[2]HadCRUT4!C1728</f>
        <v>1993.6249999998695</v>
      </c>
      <c r="O1727">
        <f>[2]HadCRUT4!D1728</f>
        <v>9.4E-2</v>
      </c>
      <c r="V1727">
        <f t="shared" si="410"/>
        <v>-6.3750000001305125</v>
      </c>
      <c r="W1727">
        <f t="shared" si="411"/>
        <v>-31.256</v>
      </c>
      <c r="X1727">
        <f t="shared" si="412"/>
        <v>-31.162000000000003</v>
      </c>
      <c r="Y1727">
        <f t="shared" si="414"/>
        <v>-31.228769230769235</v>
      </c>
      <c r="Z1727">
        <f t="shared" si="415"/>
        <v>-31.107538461538464</v>
      </c>
      <c r="BB1727">
        <f t="shared" si="417"/>
        <v>1996.8749999998702</v>
      </c>
      <c r="BC1727">
        <v>199611</v>
      </c>
      <c r="BD1727">
        <v>0.38</v>
      </c>
      <c r="BE1727">
        <f t="shared" si="416"/>
        <v>0.12666666666666668</v>
      </c>
    </row>
    <row r="1728" spans="1:57">
      <c r="A1728">
        <f t="shared" si="418"/>
        <v>1999</v>
      </c>
      <c r="B1728" t="s">
        <v>8</v>
      </c>
      <c r="C1728">
        <f t="shared" si="413"/>
        <v>1999.7083333332027</v>
      </c>
      <c r="D1728">
        <f>'NOAA-AMO-Raw'!J$144</f>
        <v>0.184</v>
      </c>
      <c r="K1728">
        <f t="shared" si="419"/>
        <v>0</v>
      </c>
      <c r="N1728">
        <f>[2]HadCRUT4!C1729</f>
        <v>1993.7083333332027</v>
      </c>
      <c r="O1728">
        <f>[2]HadCRUT4!D1729</f>
        <v>6.2E-2</v>
      </c>
      <c r="V1728">
        <f t="shared" si="410"/>
        <v>-6.2916666667972549</v>
      </c>
      <c r="W1728">
        <f t="shared" si="411"/>
        <v>-31.288</v>
      </c>
      <c r="X1728">
        <f t="shared" si="412"/>
        <v>-31.226000000000003</v>
      </c>
      <c r="Y1728">
        <f t="shared" si="414"/>
        <v>-31.231153846153845</v>
      </c>
      <c r="Z1728">
        <f t="shared" si="415"/>
        <v>-31.112307692307695</v>
      </c>
      <c r="BB1728">
        <f t="shared" si="417"/>
        <v>1996.9583333332034</v>
      </c>
      <c r="BC1728">
        <v>199612</v>
      </c>
      <c r="BD1728">
        <v>-0.03</v>
      </c>
      <c r="BE1728">
        <f t="shared" si="416"/>
        <v>-0.01</v>
      </c>
    </row>
    <row r="1729" spans="1:57">
      <c r="A1729">
        <f t="shared" si="418"/>
        <v>1999</v>
      </c>
      <c r="B1729" t="s">
        <v>9</v>
      </c>
      <c r="C1729">
        <f t="shared" si="413"/>
        <v>1999.791666666536</v>
      </c>
      <c r="D1729">
        <f>'NOAA-AMO-Raw'!K$144</f>
        <v>1.6E-2</v>
      </c>
      <c r="K1729">
        <f t="shared" si="419"/>
        <v>0</v>
      </c>
      <c r="N1729">
        <f>[2]HadCRUT4!C1730</f>
        <v>1993.791666666536</v>
      </c>
      <c r="O1729">
        <f>[2]HadCRUT4!D1730</f>
        <v>9.9000000000000005E-2</v>
      </c>
      <c r="V1729">
        <f t="shared" si="410"/>
        <v>-6.2083333334639974</v>
      </c>
      <c r="W1729">
        <f t="shared" si="411"/>
        <v>-31.251000000000001</v>
      </c>
      <c r="X1729">
        <f t="shared" si="412"/>
        <v>-31.152000000000001</v>
      </c>
      <c r="Y1729">
        <f t="shared" si="414"/>
        <v>-31.233538461538462</v>
      </c>
      <c r="Z1729">
        <f t="shared" si="415"/>
        <v>-31.117076923076926</v>
      </c>
      <c r="BB1729">
        <f t="shared" si="417"/>
        <v>1997.0416666665367</v>
      </c>
      <c r="BC1729">
        <v>199701</v>
      </c>
      <c r="BD1729">
        <v>0.44</v>
      </c>
      <c r="BE1729">
        <f t="shared" si="416"/>
        <v>0.14666666666666667</v>
      </c>
    </row>
    <row r="1730" spans="1:57">
      <c r="A1730">
        <f t="shared" si="418"/>
        <v>1999</v>
      </c>
      <c r="B1730" t="s">
        <v>10</v>
      </c>
      <c r="C1730">
        <f t="shared" si="413"/>
        <v>1999.8749999998693</v>
      </c>
      <c r="D1730">
        <f>'NOAA-AMO-Raw'!L$144</f>
        <v>-4.9000000000000002E-2</v>
      </c>
      <c r="K1730">
        <f t="shared" si="419"/>
        <v>0</v>
      </c>
      <c r="N1730">
        <f>[2]HadCRUT4!C1731</f>
        <v>1993.8749999998693</v>
      </c>
      <c r="O1730">
        <f>[2]HadCRUT4!D1731</f>
        <v>-4.1000000000000002E-2</v>
      </c>
      <c r="V1730">
        <f t="shared" si="410"/>
        <v>-6.1250000001307399</v>
      </c>
      <c r="W1730">
        <f t="shared" si="411"/>
        <v>-31.391000000000002</v>
      </c>
      <c r="X1730">
        <f t="shared" si="412"/>
        <v>-31.432000000000002</v>
      </c>
      <c r="Y1730">
        <f t="shared" si="414"/>
        <v>-31.222769230769231</v>
      </c>
      <c r="Z1730">
        <f t="shared" si="415"/>
        <v>-31.095538461538467</v>
      </c>
      <c r="BB1730">
        <f t="shared" si="417"/>
        <v>1997.1249999998699</v>
      </c>
      <c r="BC1730">
        <v>199702</v>
      </c>
      <c r="BD1730">
        <v>0.28999999999999998</v>
      </c>
      <c r="BE1730">
        <f t="shared" si="416"/>
        <v>9.6666666666666665E-2</v>
      </c>
    </row>
    <row r="1731" spans="1:57">
      <c r="A1731">
        <f t="shared" si="418"/>
        <v>1999</v>
      </c>
      <c r="B1731" t="s">
        <v>11</v>
      </c>
      <c r="C1731">
        <f t="shared" si="413"/>
        <v>1999.9583333332025</v>
      </c>
      <c r="D1731">
        <f>'NOAA-AMO-Raw'!M$144</f>
        <v>1.4E-2</v>
      </c>
      <c r="K1731">
        <f t="shared" si="419"/>
        <v>0</v>
      </c>
      <c r="N1731">
        <f>[2]HadCRUT4!C1732</f>
        <v>1993.9583333332025</v>
      </c>
      <c r="O1731">
        <f>[2]HadCRUT4!D1732</f>
        <v>0.122</v>
      </c>
      <c r="V1731">
        <f t="shared" si="410"/>
        <v>-6.0416666667974823</v>
      </c>
      <c r="W1731">
        <f t="shared" si="411"/>
        <v>-31.228000000000002</v>
      </c>
      <c r="X1731">
        <f t="shared" si="412"/>
        <v>-31.106000000000002</v>
      </c>
      <c r="Y1731">
        <f t="shared" si="414"/>
        <v>-31.216230769230773</v>
      </c>
      <c r="Z1731">
        <f t="shared" si="415"/>
        <v>-31.082461538461537</v>
      </c>
      <c r="BB1731">
        <f t="shared" si="417"/>
        <v>1997.2083333332032</v>
      </c>
      <c r="BC1731">
        <v>199703</v>
      </c>
      <c r="BD1731">
        <v>0.39</v>
      </c>
      <c r="BE1731">
        <f t="shared" si="416"/>
        <v>0.13</v>
      </c>
    </row>
    <row r="1732" spans="1:57">
      <c r="A1732">
        <f t="shared" si="418"/>
        <v>2000</v>
      </c>
      <c r="B1732" t="s">
        <v>0</v>
      </c>
      <c r="C1732">
        <f t="shared" si="413"/>
        <v>2000.0416666665358</v>
      </c>
      <c r="D1732">
        <f>'NOAA-AMO-Raw'!B$145</f>
        <v>-8.4000000000000005E-2</v>
      </c>
      <c r="K1732">
        <f t="shared" si="419"/>
        <v>0</v>
      </c>
      <c r="N1732">
        <f>[2]HadCRUT4!C1733</f>
        <v>1994.0416666665358</v>
      </c>
      <c r="O1732">
        <f>[2]HadCRUT4!D1733</f>
        <v>0.17899999999999999</v>
      </c>
      <c r="V1732">
        <f t="shared" ref="V1732:V1795" si="420">N1732-2000</f>
        <v>-5.9583333334642248</v>
      </c>
      <c r="W1732">
        <f t="shared" ref="W1732:W1795" si="421">O1732-31.35</f>
        <v>-31.171000000000003</v>
      </c>
      <c r="X1732">
        <f t="shared" ref="X1732:X1795" si="422">O1732*2-31.35</f>
        <v>-30.992000000000001</v>
      </c>
      <c r="Y1732">
        <f t="shared" si="414"/>
        <v>-31.216923076923081</v>
      </c>
      <c r="Z1732">
        <f t="shared" si="415"/>
        <v>-31.083846153846157</v>
      </c>
      <c r="BB1732">
        <f t="shared" si="417"/>
        <v>1997.2916666665365</v>
      </c>
      <c r="BC1732">
        <v>199704</v>
      </c>
      <c r="BD1732">
        <v>0.73</v>
      </c>
      <c r="BE1732">
        <f t="shared" si="416"/>
        <v>0.24333333333333332</v>
      </c>
    </row>
    <row r="1733" spans="1:57">
      <c r="A1733">
        <f t="shared" si="418"/>
        <v>2000</v>
      </c>
      <c r="B1733" t="s">
        <v>1</v>
      </c>
      <c r="C1733">
        <f t="shared" ref="C1733:C1796" si="423">C1732+1/12</f>
        <v>2000.124999999869</v>
      </c>
      <c r="D1733">
        <f>'NOAA-AMO-Raw'!C$145</f>
        <v>-3.9E-2</v>
      </c>
      <c r="K1733">
        <f t="shared" si="419"/>
        <v>0</v>
      </c>
      <c r="N1733">
        <f>[2]HadCRUT4!C1734</f>
        <v>1994.124999999869</v>
      </c>
      <c r="O1733">
        <f>[2]HadCRUT4!D1734</f>
        <v>-5.1999999999999998E-2</v>
      </c>
      <c r="V1733">
        <f t="shared" si="420"/>
        <v>-5.8750000001309672</v>
      </c>
      <c r="W1733">
        <f t="shared" si="421"/>
        <v>-31.402000000000001</v>
      </c>
      <c r="X1733">
        <f t="shared" si="422"/>
        <v>-31.454000000000001</v>
      </c>
      <c r="Y1733">
        <f t="shared" si="414"/>
        <v>-31.213230769230773</v>
      </c>
      <c r="Z1733">
        <f t="shared" si="415"/>
        <v>-31.07646153846154</v>
      </c>
      <c r="BB1733">
        <f t="shared" si="417"/>
        <v>1997.3749999998697</v>
      </c>
      <c r="BC1733">
        <v>199705</v>
      </c>
      <c r="BD1733">
        <v>1.59</v>
      </c>
      <c r="BE1733">
        <f t="shared" si="416"/>
        <v>0.53</v>
      </c>
    </row>
    <row r="1734" spans="1:57">
      <c r="A1734">
        <f t="shared" si="418"/>
        <v>2000</v>
      </c>
      <c r="B1734" t="s">
        <v>2</v>
      </c>
      <c r="C1734">
        <f t="shared" si="423"/>
        <v>2000.2083333332023</v>
      </c>
      <c r="D1734">
        <f>'NOAA-AMO-Raw'!D$145</f>
        <v>0.10299999999999999</v>
      </c>
      <c r="K1734">
        <f t="shared" si="419"/>
        <v>0</v>
      </c>
      <c r="N1734">
        <f>[2]HadCRUT4!C1735</f>
        <v>1994.2083333332023</v>
      </c>
      <c r="O1734">
        <f>[2]HadCRUT4!D1735</f>
        <v>0.222</v>
      </c>
      <c r="V1734">
        <f t="shared" si="420"/>
        <v>-5.7916666667977097</v>
      </c>
      <c r="W1734">
        <f t="shared" si="421"/>
        <v>-31.128</v>
      </c>
      <c r="X1734">
        <f t="shared" si="422"/>
        <v>-30.906000000000002</v>
      </c>
      <c r="Y1734">
        <f t="shared" si="414"/>
        <v>-31.206153846153843</v>
      </c>
      <c r="Z1734">
        <f t="shared" si="415"/>
        <v>-31.062307692307691</v>
      </c>
      <c r="BB1734">
        <f t="shared" si="417"/>
        <v>1997.458333333203</v>
      </c>
      <c r="BC1734">
        <v>199706</v>
      </c>
      <c r="BD1734">
        <v>2.5499999999999998</v>
      </c>
      <c r="BE1734">
        <f t="shared" si="416"/>
        <v>0.85</v>
      </c>
    </row>
    <row r="1735" spans="1:57">
      <c r="A1735">
        <f t="shared" si="418"/>
        <v>2000</v>
      </c>
      <c r="B1735" t="s">
        <v>3</v>
      </c>
      <c r="C1735">
        <f t="shared" si="423"/>
        <v>2000.2916666665355</v>
      </c>
      <c r="D1735">
        <f>'NOAA-AMO-Raw'!E$145</f>
        <v>4.1000000000000002E-2</v>
      </c>
      <c r="K1735">
        <f t="shared" si="419"/>
        <v>0</v>
      </c>
      <c r="N1735">
        <f>[2]HadCRUT4!C1736</f>
        <v>1994.2916666665355</v>
      </c>
      <c r="O1735">
        <f>[2]HadCRUT4!D1736</f>
        <v>0.20899999999999999</v>
      </c>
      <c r="V1735">
        <f t="shared" si="420"/>
        <v>-5.7083333334644522</v>
      </c>
      <c r="W1735">
        <f t="shared" si="421"/>
        <v>-31.141000000000002</v>
      </c>
      <c r="X1735">
        <f t="shared" si="422"/>
        <v>-30.932000000000002</v>
      </c>
      <c r="Y1735">
        <f t="shared" si="414"/>
        <v>-31.187153846153844</v>
      </c>
      <c r="Z1735">
        <f t="shared" si="415"/>
        <v>-31.024307692307694</v>
      </c>
      <c r="BB1735">
        <f t="shared" si="417"/>
        <v>1997.5416666665362</v>
      </c>
      <c r="BC1735">
        <v>199707</v>
      </c>
      <c r="BD1735">
        <v>1.49</v>
      </c>
      <c r="BE1735">
        <f t="shared" si="416"/>
        <v>0.49666666666666665</v>
      </c>
    </row>
    <row r="1736" spans="1:57">
      <c r="A1736">
        <f t="shared" si="418"/>
        <v>2000</v>
      </c>
      <c r="B1736" t="s">
        <v>4</v>
      </c>
      <c r="C1736">
        <f t="shared" si="423"/>
        <v>2000.3749999998688</v>
      </c>
      <c r="D1736">
        <f>'NOAA-AMO-Raw'!F$145</f>
        <v>0.104</v>
      </c>
      <c r="K1736">
        <f t="shared" si="419"/>
        <v>0</v>
      </c>
      <c r="N1736">
        <f>[2]HadCRUT4!C1737</f>
        <v>1994.3749999998688</v>
      </c>
      <c r="O1736">
        <f>[2]HadCRUT4!D1737</f>
        <v>0.27100000000000002</v>
      </c>
      <c r="V1736">
        <f t="shared" si="420"/>
        <v>-5.6250000001311946</v>
      </c>
      <c r="W1736">
        <f t="shared" si="421"/>
        <v>-31.079000000000001</v>
      </c>
      <c r="X1736">
        <f t="shared" si="422"/>
        <v>-30.808</v>
      </c>
      <c r="Y1736">
        <f t="shared" si="414"/>
        <v>-31.171076923076917</v>
      </c>
      <c r="Z1736">
        <f t="shared" si="415"/>
        <v>-30.992153846153847</v>
      </c>
      <c r="BB1736">
        <f t="shared" si="417"/>
        <v>1997.6249999998695</v>
      </c>
      <c r="BC1736">
        <v>199708</v>
      </c>
      <c r="BD1736">
        <v>2.27</v>
      </c>
      <c r="BE1736">
        <f t="shared" si="416"/>
        <v>0.75666666666666671</v>
      </c>
    </row>
    <row r="1737" spans="1:57">
      <c r="A1737">
        <f t="shared" si="418"/>
        <v>2000</v>
      </c>
      <c r="B1737" t="s">
        <v>5</v>
      </c>
      <c r="C1737">
        <f t="shared" si="423"/>
        <v>2000.4583333332021</v>
      </c>
      <c r="D1737">
        <f>'NOAA-AMO-Raw'!G$145</f>
        <v>-1.7999999999999999E-2</v>
      </c>
      <c r="K1737">
        <f t="shared" si="419"/>
        <v>0</v>
      </c>
      <c r="N1737">
        <f>[2]HadCRUT4!C1738</f>
        <v>1994.4583333332021</v>
      </c>
      <c r="O1737">
        <f>[2]HadCRUT4!D1738</f>
        <v>0.26400000000000001</v>
      </c>
      <c r="V1737">
        <f t="shared" si="420"/>
        <v>-5.5416666667979371</v>
      </c>
      <c r="W1737">
        <f t="shared" si="421"/>
        <v>-31.086000000000002</v>
      </c>
      <c r="X1737">
        <f t="shared" si="422"/>
        <v>-30.822000000000003</v>
      </c>
      <c r="Y1737">
        <f t="shared" si="414"/>
        <v>-31.149153846153844</v>
      </c>
      <c r="Z1737">
        <f t="shared" si="415"/>
        <v>-30.948307692307694</v>
      </c>
      <c r="BB1737">
        <f t="shared" si="417"/>
        <v>1997.7083333332027</v>
      </c>
      <c r="BC1737">
        <v>199709</v>
      </c>
      <c r="BD1737">
        <v>1.8</v>
      </c>
      <c r="BE1737">
        <f t="shared" si="416"/>
        <v>0.6</v>
      </c>
    </row>
    <row r="1738" spans="1:57">
      <c r="A1738">
        <f t="shared" si="418"/>
        <v>2000</v>
      </c>
      <c r="B1738" t="s">
        <v>6</v>
      </c>
      <c r="C1738">
        <f t="shared" si="423"/>
        <v>2000.5416666665353</v>
      </c>
      <c r="D1738">
        <f>'NOAA-AMO-Raw'!H$145</f>
        <v>7.1999999999999995E-2</v>
      </c>
      <c r="K1738">
        <f t="shared" si="419"/>
        <v>0</v>
      </c>
      <c r="N1738">
        <f>[2]HadCRUT4!C1739</f>
        <v>1994.5416666665353</v>
      </c>
      <c r="O1738">
        <f>[2]HadCRUT4!D1739</f>
        <v>0.16800000000000001</v>
      </c>
      <c r="V1738">
        <f t="shared" si="420"/>
        <v>-5.4583333334646795</v>
      </c>
      <c r="W1738">
        <f t="shared" si="421"/>
        <v>-31.182000000000002</v>
      </c>
      <c r="X1738">
        <f t="shared" si="422"/>
        <v>-31.014000000000003</v>
      </c>
      <c r="Y1738">
        <f t="shared" ref="Y1738:Y1801" si="424">AVERAGE(W1732:W1744)</f>
        <v>-31.126230769230769</v>
      </c>
      <c r="Z1738">
        <f t="shared" ref="Z1738:Z1801" si="425">AVERAGE(X1732:X1744)</f>
        <v>-30.902461538461541</v>
      </c>
      <c r="BB1738">
        <f t="shared" si="417"/>
        <v>1997.791666666536</v>
      </c>
      <c r="BC1738">
        <v>199710</v>
      </c>
      <c r="BD1738">
        <v>1.78</v>
      </c>
      <c r="BE1738">
        <f t="shared" si="416"/>
        <v>0.59333333333333338</v>
      </c>
    </row>
    <row r="1739" spans="1:57">
      <c r="A1739">
        <f t="shared" si="418"/>
        <v>2000</v>
      </c>
      <c r="B1739" t="s">
        <v>7</v>
      </c>
      <c r="C1739">
        <f t="shared" si="423"/>
        <v>2000.6249999998686</v>
      </c>
      <c r="D1739">
        <f>'NOAA-AMO-Raw'!I$145</f>
        <v>0.10199999999999999</v>
      </c>
      <c r="K1739">
        <f t="shared" si="419"/>
        <v>0</v>
      </c>
      <c r="N1739">
        <f>[2]HadCRUT4!C1740</f>
        <v>1994.6249999998686</v>
      </c>
      <c r="O1739">
        <f>[2]HadCRUT4!D1740</f>
        <v>0.18099999999999999</v>
      </c>
      <c r="V1739">
        <f t="shared" si="420"/>
        <v>-5.375000000131422</v>
      </c>
      <c r="W1739">
        <f t="shared" si="421"/>
        <v>-31.169</v>
      </c>
      <c r="X1739">
        <f t="shared" si="422"/>
        <v>-30.988000000000003</v>
      </c>
      <c r="Y1739">
        <f t="shared" si="424"/>
        <v>-31.09407692307693</v>
      </c>
      <c r="Z1739">
        <f t="shared" si="425"/>
        <v>-30.838153846153848</v>
      </c>
      <c r="BB1739">
        <f t="shared" si="417"/>
        <v>1997.8749999998693</v>
      </c>
      <c r="BC1739">
        <v>199711</v>
      </c>
      <c r="BD1739">
        <v>1.48</v>
      </c>
      <c r="BE1739">
        <f t="shared" si="416"/>
        <v>0.49333333333333335</v>
      </c>
    </row>
    <row r="1740" spans="1:57">
      <c r="A1740">
        <f t="shared" si="418"/>
        <v>2000</v>
      </c>
      <c r="B1740" t="s">
        <v>8</v>
      </c>
      <c r="C1740">
        <f t="shared" si="423"/>
        <v>2000.7083333332018</v>
      </c>
      <c r="D1740">
        <f>'NOAA-AMO-Raw'!J$145</f>
        <v>0.10100000000000001</v>
      </c>
      <c r="K1740">
        <f t="shared" si="419"/>
        <v>0</v>
      </c>
      <c r="N1740">
        <f>[2]HadCRUT4!C1741</f>
        <v>1994.7083333332018</v>
      </c>
      <c r="O1740">
        <f>[2]HadCRUT4!D1741</f>
        <v>0.186</v>
      </c>
      <c r="V1740">
        <f t="shared" si="420"/>
        <v>-5.2916666667981644</v>
      </c>
      <c r="W1740">
        <f t="shared" si="421"/>
        <v>-31.164000000000001</v>
      </c>
      <c r="X1740">
        <f t="shared" si="422"/>
        <v>-30.978000000000002</v>
      </c>
      <c r="Y1740">
        <f t="shared" si="424"/>
        <v>-31.065076923076923</v>
      </c>
      <c r="Z1740">
        <f t="shared" si="425"/>
        <v>-30.780153846153851</v>
      </c>
      <c r="BB1740">
        <f t="shared" si="417"/>
        <v>1997.9583333332025</v>
      </c>
      <c r="BC1740">
        <v>199712</v>
      </c>
      <c r="BD1740">
        <v>0.99</v>
      </c>
      <c r="BE1740">
        <f t="shared" si="416"/>
        <v>0.33</v>
      </c>
    </row>
    <row r="1741" spans="1:57">
      <c r="A1741">
        <f t="shared" si="418"/>
        <v>2000</v>
      </c>
      <c r="B1741" t="s">
        <v>9</v>
      </c>
      <c r="C1741">
        <f t="shared" si="423"/>
        <v>2000.7916666665351</v>
      </c>
      <c r="D1741">
        <f>'NOAA-AMO-Raw'!K$145</f>
        <v>-4.1000000000000002E-2</v>
      </c>
      <c r="K1741">
        <f t="shared" si="419"/>
        <v>0</v>
      </c>
      <c r="N1741">
        <f>[2]HadCRUT4!C1742</f>
        <v>1994.7916666665351</v>
      </c>
      <c r="O1741">
        <f>[2]HadCRUT4!D1742</f>
        <v>0.309</v>
      </c>
      <c r="V1741">
        <f t="shared" si="420"/>
        <v>-5.2083333334649069</v>
      </c>
      <c r="W1741">
        <f t="shared" si="421"/>
        <v>-31.041</v>
      </c>
      <c r="X1741">
        <f t="shared" si="422"/>
        <v>-30.732000000000003</v>
      </c>
      <c r="Y1741">
        <f t="shared" si="424"/>
        <v>-31.06023076923077</v>
      </c>
      <c r="Z1741">
        <f t="shared" si="425"/>
        <v>-30.770461538461543</v>
      </c>
      <c r="BB1741">
        <f t="shared" si="417"/>
        <v>1998.0416666665358</v>
      </c>
      <c r="BC1741">
        <v>199801</v>
      </c>
      <c r="BD1741">
        <v>1.05</v>
      </c>
      <c r="BE1741">
        <f t="shared" si="416"/>
        <v>0.35000000000000003</v>
      </c>
    </row>
    <row r="1742" spans="1:57">
      <c r="A1742">
        <f t="shared" si="418"/>
        <v>2000</v>
      </c>
      <c r="B1742" t="s">
        <v>10</v>
      </c>
      <c r="C1742">
        <f t="shared" si="423"/>
        <v>2000.8749999998684</v>
      </c>
      <c r="D1742">
        <f>'NOAA-AMO-Raw'!L$145</f>
        <v>-5.2999999999999999E-2</v>
      </c>
      <c r="K1742">
        <f t="shared" si="419"/>
        <v>0</v>
      </c>
      <c r="N1742">
        <f>[2]HadCRUT4!C1743</f>
        <v>1994.8749999998684</v>
      </c>
      <c r="O1742">
        <f>[2]HadCRUT4!D1743</f>
        <v>0.308</v>
      </c>
      <c r="V1742">
        <f t="shared" si="420"/>
        <v>-5.1250000001316494</v>
      </c>
      <c r="W1742">
        <f t="shared" si="421"/>
        <v>-31.042000000000002</v>
      </c>
      <c r="X1742">
        <f t="shared" si="422"/>
        <v>-30.734000000000002</v>
      </c>
      <c r="Y1742">
        <f t="shared" si="424"/>
        <v>-31.059692307692305</v>
      </c>
      <c r="Z1742">
        <f t="shared" si="425"/>
        <v>-30.76938461538462</v>
      </c>
      <c r="BB1742">
        <f t="shared" si="417"/>
        <v>1998.124999999869</v>
      </c>
      <c r="BC1742">
        <v>199802</v>
      </c>
      <c r="BD1742">
        <v>1.52</v>
      </c>
      <c r="BE1742">
        <f t="shared" ref="BE1742:BE1805" si="426">BD1742/3</f>
        <v>0.50666666666666671</v>
      </c>
    </row>
    <row r="1743" spans="1:57">
      <c r="A1743">
        <f t="shared" si="418"/>
        <v>2000</v>
      </c>
      <c r="B1743" t="s">
        <v>11</v>
      </c>
      <c r="C1743">
        <f t="shared" si="423"/>
        <v>2000.9583333332016</v>
      </c>
      <c r="D1743">
        <f>'NOAA-AMO-Raw'!M$145</f>
        <v>-0.128</v>
      </c>
      <c r="K1743">
        <f t="shared" si="419"/>
        <v>0</v>
      </c>
      <c r="N1743">
        <f>[2]HadCRUT4!C1744</f>
        <v>1994.9583333332016</v>
      </c>
      <c r="O1743">
        <f>[2]HadCRUT4!D1744</f>
        <v>0.24399999999999999</v>
      </c>
      <c r="V1743">
        <f t="shared" si="420"/>
        <v>-5.0416666667983918</v>
      </c>
      <c r="W1743">
        <f t="shared" si="421"/>
        <v>-31.106000000000002</v>
      </c>
      <c r="X1743">
        <f t="shared" si="422"/>
        <v>-30.862000000000002</v>
      </c>
      <c r="Y1743">
        <f t="shared" si="424"/>
        <v>-31.056923076923077</v>
      </c>
      <c r="Z1743">
        <f t="shared" si="425"/>
        <v>-30.763846153846149</v>
      </c>
      <c r="BB1743">
        <f t="shared" ref="BB1743:BB1806" si="427">BB1742+1/12</f>
        <v>1998.2083333332023</v>
      </c>
      <c r="BC1743">
        <v>199803</v>
      </c>
      <c r="BD1743">
        <v>1.29</v>
      </c>
      <c r="BE1743">
        <f t="shared" si="426"/>
        <v>0.43</v>
      </c>
    </row>
    <row r="1744" spans="1:57">
      <c r="A1744">
        <f t="shared" ref="A1744:A1807" si="428">A1732+1</f>
        <v>2001</v>
      </c>
      <c r="B1744" t="s">
        <v>0</v>
      </c>
      <c r="C1744">
        <f t="shared" si="423"/>
        <v>2001.0416666665349</v>
      </c>
      <c r="D1744">
        <f>'NOAA-AMO-Raw'!B$146</f>
        <v>-0.128</v>
      </c>
      <c r="K1744">
        <f t="shared" si="419"/>
        <v>0</v>
      </c>
      <c r="N1744">
        <f>[2]HadCRUT4!C1745</f>
        <v>1995.0416666665349</v>
      </c>
      <c r="O1744">
        <f>[2]HadCRUT4!D1745</f>
        <v>0.42</v>
      </c>
      <c r="V1744">
        <f t="shared" si="420"/>
        <v>-4.9583333334651343</v>
      </c>
      <c r="W1744">
        <f t="shared" si="421"/>
        <v>-30.93</v>
      </c>
      <c r="X1744">
        <f t="shared" si="422"/>
        <v>-30.51</v>
      </c>
      <c r="Y1744">
        <f t="shared" si="424"/>
        <v>-31.052230769230768</v>
      </c>
      <c r="Z1744">
        <f t="shared" si="425"/>
        <v>-30.754461538461541</v>
      </c>
      <c r="BB1744">
        <f t="shared" si="427"/>
        <v>1998.2916666665355</v>
      </c>
      <c r="BC1744">
        <v>199804</v>
      </c>
      <c r="BD1744">
        <v>0.03</v>
      </c>
      <c r="BE1744">
        <f t="shared" si="426"/>
        <v>0.01</v>
      </c>
    </row>
    <row r="1745" spans="1:57">
      <c r="A1745">
        <f t="shared" si="428"/>
        <v>2001</v>
      </c>
      <c r="B1745" t="s">
        <v>1</v>
      </c>
      <c r="C1745">
        <f t="shared" si="423"/>
        <v>2001.1249999998681</v>
      </c>
      <c r="D1745">
        <f>'NOAA-AMO-Raw'!C$146</f>
        <v>-2.7E-2</v>
      </c>
      <c r="K1745">
        <f t="shared" si="419"/>
        <v>0</v>
      </c>
      <c r="N1745">
        <f>[2]HadCRUT4!C1746</f>
        <v>1995.1249999998681</v>
      </c>
      <c r="O1745">
        <f>[2]HadCRUT4!D1746</f>
        <v>0.59699999999999998</v>
      </c>
      <c r="V1745">
        <f t="shared" si="420"/>
        <v>-4.8750000001318767</v>
      </c>
      <c r="W1745">
        <f t="shared" si="421"/>
        <v>-30.753</v>
      </c>
      <c r="X1745">
        <f t="shared" si="422"/>
        <v>-30.156000000000002</v>
      </c>
      <c r="Y1745">
        <f t="shared" si="424"/>
        <v>-31.037846153846154</v>
      </c>
      <c r="Z1745">
        <f t="shared" si="425"/>
        <v>-30.725692307692309</v>
      </c>
      <c r="BB1745">
        <f t="shared" si="427"/>
        <v>1998.3749999998688</v>
      </c>
      <c r="BC1745">
        <v>199805</v>
      </c>
      <c r="BD1745">
        <v>-0.83</v>
      </c>
      <c r="BE1745">
        <f t="shared" si="426"/>
        <v>-0.27666666666666667</v>
      </c>
    </row>
    <row r="1746" spans="1:57">
      <c r="A1746">
        <f t="shared" si="428"/>
        <v>2001</v>
      </c>
      <c r="B1746" t="s">
        <v>2</v>
      </c>
      <c r="C1746">
        <f t="shared" si="423"/>
        <v>2001.2083333332014</v>
      </c>
      <c r="D1746">
        <f>'NOAA-AMO-Raw'!D$146</f>
        <v>1.4E-2</v>
      </c>
      <c r="K1746">
        <f t="shared" si="419"/>
        <v>0</v>
      </c>
      <c r="N1746">
        <f>[2]HadCRUT4!C1747</f>
        <v>1995.2083333332014</v>
      </c>
      <c r="O1746">
        <f>[2]HadCRUT4!D1747</f>
        <v>0.32500000000000001</v>
      </c>
      <c r="V1746">
        <f t="shared" si="420"/>
        <v>-4.7916666667986192</v>
      </c>
      <c r="W1746">
        <f t="shared" si="421"/>
        <v>-31.025000000000002</v>
      </c>
      <c r="X1746">
        <f t="shared" si="422"/>
        <v>-30.700000000000003</v>
      </c>
      <c r="Y1746">
        <f t="shared" si="424"/>
        <v>-31.032384615384615</v>
      </c>
      <c r="Z1746">
        <f t="shared" si="425"/>
        <v>-30.714769230769228</v>
      </c>
      <c r="BB1746">
        <f t="shared" si="427"/>
        <v>1998.4583333332021</v>
      </c>
      <c r="BC1746">
        <v>199806</v>
      </c>
      <c r="BD1746">
        <v>-0.78</v>
      </c>
      <c r="BE1746">
        <f t="shared" si="426"/>
        <v>-0.26</v>
      </c>
    </row>
    <row r="1747" spans="1:57">
      <c r="A1747">
        <f t="shared" si="428"/>
        <v>2001</v>
      </c>
      <c r="B1747" t="s">
        <v>3</v>
      </c>
      <c r="C1747">
        <f t="shared" si="423"/>
        <v>2001.2916666665346</v>
      </c>
      <c r="D1747">
        <f>'NOAA-AMO-Raw'!E$146</f>
        <v>-1.2999999999999999E-2</v>
      </c>
      <c r="K1747">
        <f t="shared" si="419"/>
        <v>0</v>
      </c>
      <c r="N1747">
        <f>[2]HadCRUT4!C1748</f>
        <v>1995.2916666665346</v>
      </c>
      <c r="O1747">
        <f>[2]HadCRUT4!D1748</f>
        <v>0.28499999999999998</v>
      </c>
      <c r="V1747">
        <f t="shared" si="420"/>
        <v>-4.7083333334653616</v>
      </c>
      <c r="W1747">
        <f t="shared" si="421"/>
        <v>-31.065000000000001</v>
      </c>
      <c r="X1747">
        <f t="shared" si="422"/>
        <v>-30.78</v>
      </c>
      <c r="Y1747">
        <f t="shared" si="424"/>
        <v>-31.02130769230769</v>
      </c>
      <c r="Z1747">
        <f t="shared" si="425"/>
        <v>-30.692615384615387</v>
      </c>
      <c r="BB1747">
        <f t="shared" si="427"/>
        <v>1998.5416666665353</v>
      </c>
      <c r="BC1747">
        <v>199807</v>
      </c>
      <c r="BD1747">
        <v>-1.1599999999999999</v>
      </c>
      <c r="BE1747">
        <f t="shared" si="426"/>
        <v>-0.38666666666666666</v>
      </c>
    </row>
    <row r="1748" spans="1:57">
      <c r="A1748">
        <f t="shared" si="428"/>
        <v>2001</v>
      </c>
      <c r="B1748" t="s">
        <v>4</v>
      </c>
      <c r="C1748">
        <f t="shared" si="423"/>
        <v>2001.3749999998679</v>
      </c>
      <c r="D1748">
        <f>'NOAA-AMO-Raw'!F$146</f>
        <v>-0.01</v>
      </c>
      <c r="K1748">
        <f t="shared" si="419"/>
        <v>0</v>
      </c>
      <c r="N1748">
        <f>[2]HadCRUT4!C1749</f>
        <v>1995.3749999998679</v>
      </c>
      <c r="O1748">
        <f>[2]HadCRUT4!D1749</f>
        <v>0.216</v>
      </c>
      <c r="V1748">
        <f t="shared" si="420"/>
        <v>-4.6250000001321041</v>
      </c>
      <c r="W1748">
        <f t="shared" si="421"/>
        <v>-31.134</v>
      </c>
      <c r="X1748">
        <f t="shared" si="422"/>
        <v>-30.918000000000003</v>
      </c>
      <c r="Y1748">
        <f t="shared" si="424"/>
        <v>-31.020538461538461</v>
      </c>
      <c r="Z1748">
        <f t="shared" si="425"/>
        <v>-30.69107692307692</v>
      </c>
      <c r="BB1748">
        <f t="shared" si="427"/>
        <v>1998.6249999998686</v>
      </c>
      <c r="BC1748">
        <v>199808</v>
      </c>
      <c r="BD1748">
        <v>-0.87</v>
      </c>
      <c r="BE1748">
        <f t="shared" si="426"/>
        <v>-0.28999999999999998</v>
      </c>
    </row>
    <row r="1749" spans="1:57">
      <c r="A1749">
        <f t="shared" si="428"/>
        <v>2001</v>
      </c>
      <c r="B1749" t="s">
        <v>5</v>
      </c>
      <c r="C1749">
        <f t="shared" si="423"/>
        <v>2001.4583333332012</v>
      </c>
      <c r="D1749">
        <f>'NOAA-AMO-Raw'!G$146</f>
        <v>0.19800000000000001</v>
      </c>
      <c r="K1749">
        <f t="shared" si="419"/>
        <v>0</v>
      </c>
      <c r="N1749">
        <f>[2]HadCRUT4!C1750</f>
        <v>1995.4583333332012</v>
      </c>
      <c r="O1749">
        <f>[2]HadCRUT4!D1750</f>
        <v>0.307</v>
      </c>
      <c r="V1749">
        <f t="shared" si="420"/>
        <v>-4.5416666667988466</v>
      </c>
      <c r="W1749">
        <f t="shared" si="421"/>
        <v>-31.043000000000003</v>
      </c>
      <c r="X1749">
        <f t="shared" si="422"/>
        <v>-30.736000000000001</v>
      </c>
      <c r="Y1749">
        <f t="shared" si="424"/>
        <v>-31.03469230769231</v>
      </c>
      <c r="Z1749">
        <f t="shared" si="425"/>
        <v>-30.719384615384612</v>
      </c>
      <c r="BB1749">
        <f t="shared" si="427"/>
        <v>1998.7083333332018</v>
      </c>
      <c r="BC1749">
        <v>199809</v>
      </c>
      <c r="BD1749">
        <v>-1.7</v>
      </c>
      <c r="BE1749">
        <f t="shared" si="426"/>
        <v>-0.56666666666666665</v>
      </c>
    </row>
    <row r="1750" spans="1:57">
      <c r="A1750">
        <f t="shared" si="428"/>
        <v>2001</v>
      </c>
      <c r="B1750" t="s">
        <v>6</v>
      </c>
      <c r="C1750">
        <f t="shared" si="423"/>
        <v>2001.5416666665344</v>
      </c>
      <c r="D1750">
        <f>'NOAA-AMO-Raw'!H$146</f>
        <v>0.13400000000000001</v>
      </c>
      <c r="K1750">
        <f t="shared" si="419"/>
        <v>0</v>
      </c>
      <c r="N1750">
        <f>[2]HadCRUT4!C1751</f>
        <v>1995.5416666665344</v>
      </c>
      <c r="O1750">
        <f>[2]HadCRUT4!D1751</f>
        <v>0.32500000000000001</v>
      </c>
      <c r="V1750">
        <f t="shared" si="420"/>
        <v>-4.458333333465589</v>
      </c>
      <c r="W1750">
        <f t="shared" si="421"/>
        <v>-31.025000000000002</v>
      </c>
      <c r="X1750">
        <f t="shared" si="422"/>
        <v>-30.700000000000003</v>
      </c>
      <c r="Y1750">
        <f t="shared" si="424"/>
        <v>-31.04507692307692</v>
      </c>
      <c r="Z1750">
        <f t="shared" si="425"/>
        <v>-30.740153846153841</v>
      </c>
      <c r="BB1750">
        <f t="shared" si="427"/>
        <v>1998.7916666665351</v>
      </c>
      <c r="BC1750">
        <v>199810</v>
      </c>
      <c r="BD1750">
        <v>-2.23</v>
      </c>
      <c r="BE1750">
        <f t="shared" si="426"/>
        <v>-0.74333333333333329</v>
      </c>
    </row>
    <row r="1751" spans="1:57">
      <c r="A1751">
        <f t="shared" si="428"/>
        <v>2001</v>
      </c>
      <c r="B1751" t="s">
        <v>7</v>
      </c>
      <c r="C1751">
        <f t="shared" si="423"/>
        <v>2001.6249999998677</v>
      </c>
      <c r="D1751">
        <f>'NOAA-AMO-Raw'!I$146</f>
        <v>0.17699999999999999</v>
      </c>
      <c r="K1751">
        <f t="shared" si="419"/>
        <v>0</v>
      </c>
      <c r="N1751">
        <f>[2]HadCRUT4!C1752</f>
        <v>1995.6249999998677</v>
      </c>
      <c r="O1751">
        <f>[2]HadCRUT4!D1752</f>
        <v>0.35499999999999998</v>
      </c>
      <c r="V1751">
        <f t="shared" si="420"/>
        <v>-4.3750000001323315</v>
      </c>
      <c r="W1751">
        <f t="shared" si="421"/>
        <v>-30.995000000000001</v>
      </c>
      <c r="X1751">
        <f t="shared" si="422"/>
        <v>-30.64</v>
      </c>
      <c r="Y1751">
        <f t="shared" si="424"/>
        <v>-31.052692307692308</v>
      </c>
      <c r="Z1751">
        <f t="shared" si="425"/>
        <v>-30.755384615384614</v>
      </c>
      <c r="BB1751">
        <f t="shared" si="427"/>
        <v>1998.8749999998684</v>
      </c>
      <c r="BC1751">
        <v>199811</v>
      </c>
      <c r="BD1751">
        <v>-0.97</v>
      </c>
      <c r="BE1751">
        <f t="shared" si="426"/>
        <v>-0.32333333333333331</v>
      </c>
    </row>
    <row r="1752" spans="1:57">
      <c r="A1752">
        <f t="shared" si="428"/>
        <v>2001</v>
      </c>
      <c r="B1752" t="s">
        <v>8</v>
      </c>
      <c r="C1752">
        <f t="shared" si="423"/>
        <v>2001.7083333332009</v>
      </c>
      <c r="D1752">
        <f>'NOAA-AMO-Raw'!J$146</f>
        <v>0.28499999999999998</v>
      </c>
      <c r="K1752">
        <f t="shared" si="419"/>
        <v>0</v>
      </c>
      <c r="N1752">
        <f>[2]HadCRUT4!C1753</f>
        <v>1995.7083333332009</v>
      </c>
      <c r="O1752">
        <f>[2]HadCRUT4!D1753</f>
        <v>0.252</v>
      </c>
      <c r="V1752">
        <f t="shared" si="420"/>
        <v>-4.2916666667990739</v>
      </c>
      <c r="W1752">
        <f t="shared" si="421"/>
        <v>-31.098000000000003</v>
      </c>
      <c r="X1752">
        <f t="shared" si="422"/>
        <v>-30.846</v>
      </c>
      <c r="Y1752">
        <f t="shared" si="424"/>
        <v>-31.084461538461539</v>
      </c>
      <c r="Z1752">
        <f t="shared" si="425"/>
        <v>-30.818923076923078</v>
      </c>
      <c r="BB1752">
        <f t="shared" si="427"/>
        <v>1998.9583333332016</v>
      </c>
      <c r="BC1752">
        <v>199812</v>
      </c>
      <c r="BD1752">
        <v>-1.0900000000000001</v>
      </c>
      <c r="BE1752">
        <f t="shared" si="426"/>
        <v>-0.36333333333333334</v>
      </c>
    </row>
    <row r="1753" spans="1:57">
      <c r="A1753">
        <f t="shared" si="428"/>
        <v>2001</v>
      </c>
      <c r="B1753" t="s">
        <v>9</v>
      </c>
      <c r="C1753">
        <f t="shared" si="423"/>
        <v>2001.7916666665342</v>
      </c>
      <c r="D1753">
        <f>'NOAA-AMO-Raw'!K$146</f>
        <v>0.251</v>
      </c>
      <c r="K1753">
        <f t="shared" si="419"/>
        <v>0</v>
      </c>
      <c r="N1753">
        <f>[2]HadCRUT4!C1754</f>
        <v>1995.7916666665342</v>
      </c>
      <c r="O1753">
        <f>[2]HadCRUT4!D1754</f>
        <v>0.33</v>
      </c>
      <c r="V1753">
        <f t="shared" si="420"/>
        <v>-4.2083333334658164</v>
      </c>
      <c r="W1753">
        <f t="shared" si="421"/>
        <v>-31.020000000000003</v>
      </c>
      <c r="X1753">
        <f t="shared" si="422"/>
        <v>-30.69</v>
      </c>
      <c r="Y1753">
        <f t="shared" si="424"/>
        <v>-31.099538461538465</v>
      </c>
      <c r="Z1753">
        <f t="shared" si="425"/>
        <v>-30.849076923076925</v>
      </c>
      <c r="BB1753">
        <f t="shared" si="427"/>
        <v>1999.0416666665349</v>
      </c>
      <c r="BC1753">
        <v>199901</v>
      </c>
      <c r="BD1753">
        <v>-0.78</v>
      </c>
      <c r="BE1753">
        <f t="shared" si="426"/>
        <v>-0.26</v>
      </c>
    </row>
    <row r="1754" spans="1:57">
      <c r="A1754">
        <f t="shared" si="428"/>
        <v>2001</v>
      </c>
      <c r="B1754" t="s">
        <v>10</v>
      </c>
      <c r="C1754">
        <f t="shared" si="423"/>
        <v>2001.8749999998674</v>
      </c>
      <c r="D1754">
        <f>'NOAA-AMO-Raw'!L$146</f>
        <v>0.155</v>
      </c>
      <c r="K1754">
        <f t="shared" si="419"/>
        <v>0</v>
      </c>
      <c r="N1754">
        <f>[2]HadCRUT4!C1755</f>
        <v>1995.8749999998674</v>
      </c>
      <c r="O1754">
        <f>[2]HadCRUT4!D1755</f>
        <v>0.31900000000000001</v>
      </c>
      <c r="V1754">
        <f t="shared" si="420"/>
        <v>-4.1250000001325589</v>
      </c>
      <c r="W1754">
        <f t="shared" si="421"/>
        <v>-31.031000000000002</v>
      </c>
      <c r="X1754">
        <f t="shared" si="422"/>
        <v>-30.712</v>
      </c>
      <c r="Y1754">
        <f t="shared" si="424"/>
        <v>-31.104615384615386</v>
      </c>
      <c r="Z1754">
        <f t="shared" si="425"/>
        <v>-30.85923076923077</v>
      </c>
      <c r="BB1754">
        <f t="shared" si="427"/>
        <v>1999.1249999998681</v>
      </c>
      <c r="BC1754">
        <v>199902</v>
      </c>
      <c r="BD1754">
        <v>-1.06</v>
      </c>
      <c r="BE1754">
        <f t="shared" si="426"/>
        <v>-0.35333333333333333</v>
      </c>
    </row>
    <row r="1755" spans="1:57">
      <c r="A1755">
        <f t="shared" si="428"/>
        <v>2001</v>
      </c>
      <c r="B1755" t="s">
        <v>11</v>
      </c>
      <c r="C1755">
        <f t="shared" si="423"/>
        <v>2001.9583333332007</v>
      </c>
      <c r="D1755">
        <f>'NOAA-AMO-Raw'!M$146</f>
        <v>0.21299999999999999</v>
      </c>
      <c r="K1755">
        <f t="shared" si="419"/>
        <v>0</v>
      </c>
      <c r="N1755">
        <f>[2]HadCRUT4!C1756</f>
        <v>1995.9583333332007</v>
      </c>
      <c r="O1755">
        <f>[2]HadCRUT4!D1756</f>
        <v>0.124</v>
      </c>
      <c r="V1755">
        <f t="shared" si="420"/>
        <v>-4.0416666667993013</v>
      </c>
      <c r="W1755">
        <f t="shared" si="421"/>
        <v>-31.226000000000003</v>
      </c>
      <c r="X1755">
        <f t="shared" si="422"/>
        <v>-31.102</v>
      </c>
      <c r="Y1755">
        <f t="shared" si="424"/>
        <v>-31.108153846153847</v>
      </c>
      <c r="Z1755">
        <f t="shared" si="425"/>
        <v>-30.866307692307693</v>
      </c>
      <c r="BB1755">
        <f t="shared" si="427"/>
        <v>1999.2083333332014</v>
      </c>
      <c r="BC1755">
        <v>199903</v>
      </c>
      <c r="BD1755">
        <v>-1.18</v>
      </c>
      <c r="BE1755">
        <f t="shared" si="426"/>
        <v>-0.39333333333333331</v>
      </c>
    </row>
    <row r="1756" spans="1:57">
      <c r="A1756">
        <f t="shared" si="428"/>
        <v>2002</v>
      </c>
      <c r="B1756" t="s">
        <v>0</v>
      </c>
      <c r="C1756">
        <f t="shared" si="423"/>
        <v>2002.041666666534</v>
      </c>
      <c r="D1756">
        <f>'NOAA-AMO-Raw'!B$147</f>
        <v>0.18099999999999999</v>
      </c>
      <c r="K1756">
        <f t="shared" si="419"/>
        <v>0</v>
      </c>
      <c r="N1756">
        <f>[2]HadCRUT4!C1757</f>
        <v>1996.041666666534</v>
      </c>
      <c r="O1756">
        <f>[2]HadCRUT4!D1757</f>
        <v>0.109</v>
      </c>
      <c r="V1756">
        <f t="shared" si="420"/>
        <v>-3.9583333334660438</v>
      </c>
      <c r="W1756">
        <f t="shared" si="421"/>
        <v>-31.241</v>
      </c>
      <c r="X1756">
        <f t="shared" si="422"/>
        <v>-31.132000000000001</v>
      </c>
      <c r="Y1756">
        <f t="shared" si="424"/>
        <v>-31.114846153846152</v>
      </c>
      <c r="Z1756">
        <f t="shared" si="425"/>
        <v>-30.879692307692306</v>
      </c>
      <c r="BB1756">
        <f t="shared" si="427"/>
        <v>1999.2916666665346</v>
      </c>
      <c r="BC1756">
        <v>199904</v>
      </c>
      <c r="BD1756">
        <v>-1.85</v>
      </c>
      <c r="BE1756">
        <f t="shared" si="426"/>
        <v>-0.6166666666666667</v>
      </c>
    </row>
    <row r="1757" spans="1:57">
      <c r="A1757">
        <f t="shared" si="428"/>
        <v>2002</v>
      </c>
      <c r="B1757" t="s">
        <v>1</v>
      </c>
      <c r="C1757">
        <f t="shared" si="423"/>
        <v>2002.1249999998672</v>
      </c>
      <c r="D1757">
        <f>'NOAA-AMO-Raw'!C$147</f>
        <v>0.16400000000000001</v>
      </c>
      <c r="K1757">
        <f t="shared" si="419"/>
        <v>0</v>
      </c>
      <c r="N1757">
        <f>[2]HadCRUT4!C1758</f>
        <v>1996.1249999998672</v>
      </c>
      <c r="O1757">
        <f>[2]HadCRUT4!D1758</f>
        <v>0.32100000000000001</v>
      </c>
      <c r="V1757">
        <f t="shared" si="420"/>
        <v>-3.8750000001327862</v>
      </c>
      <c r="W1757">
        <f t="shared" si="421"/>
        <v>-31.029</v>
      </c>
      <c r="X1757">
        <f t="shared" si="422"/>
        <v>-30.708000000000002</v>
      </c>
      <c r="Y1757">
        <f t="shared" si="424"/>
        <v>-31.12423076923077</v>
      </c>
      <c r="Z1757">
        <f t="shared" si="425"/>
        <v>-30.89846153846154</v>
      </c>
      <c r="BB1757">
        <f t="shared" si="427"/>
        <v>1999.3749999998679</v>
      </c>
      <c r="BC1757">
        <v>199905</v>
      </c>
      <c r="BD1757">
        <v>-2.3199999999999998</v>
      </c>
      <c r="BE1757">
        <f t="shared" si="426"/>
        <v>-0.77333333333333332</v>
      </c>
    </row>
    <row r="1758" spans="1:57">
      <c r="A1758">
        <f t="shared" si="428"/>
        <v>2002</v>
      </c>
      <c r="B1758" t="s">
        <v>2</v>
      </c>
      <c r="C1758">
        <f t="shared" si="423"/>
        <v>2002.2083333332005</v>
      </c>
      <c r="D1758">
        <f>'NOAA-AMO-Raw'!D$147</f>
        <v>0.14399999999999999</v>
      </c>
      <c r="K1758">
        <f t="shared" ref="K1758:K1821" si="429">K1757</f>
        <v>0</v>
      </c>
      <c r="N1758">
        <f>[2]HadCRUT4!C1759</f>
        <v>1996.2083333332005</v>
      </c>
      <c r="O1758">
        <f>[2]HadCRUT4!D1759</f>
        <v>0.184</v>
      </c>
      <c r="V1758">
        <f t="shared" si="420"/>
        <v>-3.7916666667995287</v>
      </c>
      <c r="W1758">
        <f t="shared" si="421"/>
        <v>-31.166</v>
      </c>
      <c r="X1758">
        <f t="shared" si="422"/>
        <v>-30.982000000000003</v>
      </c>
      <c r="Y1758">
        <f t="shared" si="424"/>
        <v>-31.144000000000002</v>
      </c>
      <c r="Z1758">
        <f t="shared" si="425"/>
        <v>-30.938000000000002</v>
      </c>
      <c r="BB1758">
        <f t="shared" si="427"/>
        <v>1999.4583333332012</v>
      </c>
      <c r="BC1758">
        <v>199906</v>
      </c>
      <c r="BD1758">
        <v>-2.34</v>
      </c>
      <c r="BE1758">
        <f t="shared" si="426"/>
        <v>-0.77999999999999992</v>
      </c>
    </row>
    <row r="1759" spans="1:57">
      <c r="A1759">
        <f t="shared" si="428"/>
        <v>2002</v>
      </c>
      <c r="B1759" t="s">
        <v>3</v>
      </c>
      <c r="C1759">
        <f t="shared" si="423"/>
        <v>2002.2916666665337</v>
      </c>
      <c r="D1759">
        <f>'NOAA-AMO-Raw'!E$147</f>
        <v>2.5999999999999999E-2</v>
      </c>
      <c r="K1759">
        <f t="shared" si="429"/>
        <v>0</v>
      </c>
      <c r="N1759">
        <f>[2]HadCRUT4!C1760</f>
        <v>1996.2916666665337</v>
      </c>
      <c r="O1759">
        <f>[2]HadCRUT4!D1760</f>
        <v>0.129</v>
      </c>
      <c r="V1759">
        <f t="shared" si="420"/>
        <v>-3.7083333334662711</v>
      </c>
      <c r="W1759">
        <f t="shared" si="421"/>
        <v>-31.221</v>
      </c>
      <c r="X1759">
        <f t="shared" si="422"/>
        <v>-31.092000000000002</v>
      </c>
      <c r="Y1759">
        <f t="shared" si="424"/>
        <v>-31.153153846153845</v>
      </c>
      <c r="Z1759">
        <f t="shared" si="425"/>
        <v>-30.956307692307696</v>
      </c>
      <c r="BB1759">
        <f t="shared" si="427"/>
        <v>1999.5416666665344</v>
      </c>
      <c r="BC1759">
        <v>199907</v>
      </c>
      <c r="BD1759">
        <v>-1.87</v>
      </c>
      <c r="BE1759">
        <f t="shared" si="426"/>
        <v>-0.62333333333333341</v>
      </c>
    </row>
    <row r="1760" spans="1:57">
      <c r="A1760">
        <f t="shared" si="428"/>
        <v>2002</v>
      </c>
      <c r="B1760" t="s">
        <v>4</v>
      </c>
      <c r="C1760">
        <f t="shared" si="423"/>
        <v>2002.374999999867</v>
      </c>
      <c r="D1760">
        <f>'NOAA-AMO-Raw'!F$147</f>
        <v>-4.9000000000000002E-2</v>
      </c>
      <c r="K1760">
        <f t="shared" si="429"/>
        <v>0</v>
      </c>
      <c r="N1760">
        <f>[2]HadCRUT4!C1761</f>
        <v>1996.374999999867</v>
      </c>
      <c r="O1760">
        <f>[2]HadCRUT4!D1761</f>
        <v>0.219</v>
      </c>
      <c r="V1760">
        <f t="shared" si="420"/>
        <v>-3.6250000001330136</v>
      </c>
      <c r="W1760">
        <f t="shared" si="421"/>
        <v>-31.131</v>
      </c>
      <c r="X1760">
        <f t="shared" si="422"/>
        <v>-30.912000000000003</v>
      </c>
      <c r="Y1760">
        <f t="shared" si="424"/>
        <v>-31.167384615384613</v>
      </c>
      <c r="Z1760">
        <f t="shared" si="425"/>
        <v>-30.984769230769231</v>
      </c>
      <c r="BB1760">
        <f t="shared" si="427"/>
        <v>1999.6249999998677</v>
      </c>
      <c r="BC1760">
        <v>199908</v>
      </c>
      <c r="BD1760">
        <v>-1.84</v>
      </c>
      <c r="BE1760">
        <f t="shared" si="426"/>
        <v>-0.6133333333333334</v>
      </c>
    </row>
    <row r="1761" spans="1:57">
      <c r="A1761">
        <f t="shared" si="428"/>
        <v>2002</v>
      </c>
      <c r="B1761" t="s">
        <v>5</v>
      </c>
      <c r="C1761">
        <f t="shared" si="423"/>
        <v>2002.4583333332002</v>
      </c>
      <c r="D1761">
        <f>'NOAA-AMO-Raw'!G$147</f>
        <v>-0.11700000000000001</v>
      </c>
      <c r="K1761">
        <f t="shared" si="429"/>
        <v>0</v>
      </c>
      <c r="N1761">
        <f>[2]HadCRUT4!C1762</f>
        <v>1996.4583333332002</v>
      </c>
      <c r="O1761">
        <f>[2]HadCRUT4!D1762</f>
        <v>0.17</v>
      </c>
      <c r="V1761">
        <f t="shared" si="420"/>
        <v>-3.5416666667997561</v>
      </c>
      <c r="W1761">
        <f t="shared" si="421"/>
        <v>-31.18</v>
      </c>
      <c r="X1761">
        <f t="shared" si="422"/>
        <v>-31.01</v>
      </c>
      <c r="Y1761">
        <f t="shared" si="424"/>
        <v>-31.174230769230768</v>
      </c>
      <c r="Z1761">
        <f t="shared" si="425"/>
        <v>-30.998461538461541</v>
      </c>
      <c r="BB1761">
        <f t="shared" si="427"/>
        <v>1999.7083333332009</v>
      </c>
      <c r="BC1761">
        <v>199909</v>
      </c>
      <c r="BD1761">
        <v>-2.2400000000000002</v>
      </c>
      <c r="BE1761">
        <f t="shared" si="426"/>
        <v>-0.7466666666666667</v>
      </c>
    </row>
    <row r="1762" spans="1:57">
      <c r="A1762">
        <f t="shared" si="428"/>
        <v>2002</v>
      </c>
      <c r="B1762" t="s">
        <v>6</v>
      </c>
      <c r="C1762">
        <f t="shared" si="423"/>
        <v>2002.5416666665335</v>
      </c>
      <c r="D1762">
        <f>'NOAA-AMO-Raw'!H$147</f>
        <v>-6.6000000000000003E-2</v>
      </c>
      <c r="K1762">
        <f t="shared" si="429"/>
        <v>0</v>
      </c>
      <c r="N1762">
        <f>[2]HadCRUT4!C1763</f>
        <v>1996.5416666665335</v>
      </c>
      <c r="O1762">
        <f>[2]HadCRUT4!D1763</f>
        <v>0.22</v>
      </c>
      <c r="V1762">
        <f t="shared" si="420"/>
        <v>-3.4583333334664985</v>
      </c>
      <c r="W1762">
        <f t="shared" si="421"/>
        <v>-31.130000000000003</v>
      </c>
      <c r="X1762">
        <f t="shared" si="422"/>
        <v>-30.91</v>
      </c>
      <c r="Y1762">
        <f t="shared" si="424"/>
        <v>-31.167769230769231</v>
      </c>
      <c r="Z1762">
        <f t="shared" si="425"/>
        <v>-30.985538461538461</v>
      </c>
      <c r="BB1762">
        <f t="shared" si="427"/>
        <v>1999.7916666665342</v>
      </c>
      <c r="BC1762">
        <v>199910</v>
      </c>
      <c r="BD1762">
        <v>-2.54</v>
      </c>
      <c r="BE1762">
        <f t="shared" si="426"/>
        <v>-0.84666666666666668</v>
      </c>
    </row>
    <row r="1763" spans="1:57">
      <c r="A1763">
        <f t="shared" si="428"/>
        <v>2002</v>
      </c>
      <c r="B1763" t="s">
        <v>7</v>
      </c>
      <c r="C1763">
        <f t="shared" si="423"/>
        <v>2002.6249999998668</v>
      </c>
      <c r="D1763">
        <f>'NOAA-AMO-Raw'!I$147</f>
        <v>0.106</v>
      </c>
      <c r="K1763">
        <f t="shared" si="429"/>
        <v>0</v>
      </c>
      <c r="N1763">
        <f>[2]HadCRUT4!C1764</f>
        <v>1996.6249999998668</v>
      </c>
      <c r="O1763">
        <f>[2]HadCRUT4!D1764</f>
        <v>0.20300000000000001</v>
      </c>
      <c r="V1763">
        <f t="shared" si="420"/>
        <v>-3.375000000133241</v>
      </c>
      <c r="W1763">
        <f t="shared" si="421"/>
        <v>-31.147000000000002</v>
      </c>
      <c r="X1763">
        <f t="shared" si="422"/>
        <v>-30.944000000000003</v>
      </c>
      <c r="Y1763">
        <f t="shared" si="424"/>
        <v>-31.151769230769233</v>
      </c>
      <c r="Z1763">
        <f t="shared" si="425"/>
        <v>-30.953538461538464</v>
      </c>
      <c r="BB1763">
        <f t="shared" si="427"/>
        <v>1999.8749999998674</v>
      </c>
      <c r="BC1763">
        <v>199911</v>
      </c>
      <c r="BD1763">
        <v>-2.1800000000000002</v>
      </c>
      <c r="BE1763">
        <f t="shared" si="426"/>
        <v>-0.72666666666666668</v>
      </c>
    </row>
    <row r="1764" spans="1:57">
      <c r="A1764">
        <f t="shared" si="428"/>
        <v>2002</v>
      </c>
      <c r="B1764" t="s">
        <v>8</v>
      </c>
      <c r="C1764">
        <f t="shared" si="423"/>
        <v>2002.7083333332</v>
      </c>
      <c r="D1764">
        <f>'NOAA-AMO-Raw'!J$147</f>
        <v>7.9000000000000001E-2</v>
      </c>
      <c r="K1764">
        <f t="shared" si="429"/>
        <v>0</v>
      </c>
      <c r="N1764">
        <f>[2]HadCRUT4!C1765</f>
        <v>1996.7083333332</v>
      </c>
      <c r="O1764">
        <f>[2]HadCRUT4!D1765</f>
        <v>9.8000000000000004E-2</v>
      </c>
      <c r="V1764">
        <f t="shared" si="420"/>
        <v>-3.2916666667999834</v>
      </c>
      <c r="W1764">
        <f t="shared" si="421"/>
        <v>-31.252000000000002</v>
      </c>
      <c r="X1764">
        <f t="shared" si="422"/>
        <v>-31.154</v>
      </c>
      <c r="Y1764">
        <f t="shared" si="424"/>
        <v>-31.149692307692309</v>
      </c>
      <c r="Z1764">
        <f t="shared" si="425"/>
        <v>-30.94938461538462</v>
      </c>
      <c r="BB1764">
        <f t="shared" si="427"/>
        <v>1999.9583333332007</v>
      </c>
      <c r="BC1764">
        <v>199912</v>
      </c>
      <c r="BD1764">
        <v>-1.92</v>
      </c>
      <c r="BE1764">
        <f t="shared" si="426"/>
        <v>-0.64</v>
      </c>
    </row>
    <row r="1765" spans="1:57">
      <c r="A1765">
        <f t="shared" si="428"/>
        <v>2002</v>
      </c>
      <c r="B1765" t="s">
        <v>9</v>
      </c>
      <c r="C1765">
        <f t="shared" si="423"/>
        <v>2002.7916666665333</v>
      </c>
      <c r="D1765">
        <f>'NOAA-AMO-Raw'!K$147</f>
        <v>0.111</v>
      </c>
      <c r="K1765">
        <f t="shared" si="429"/>
        <v>0</v>
      </c>
      <c r="N1765">
        <f>[2]HadCRUT4!C1766</f>
        <v>1996.7916666665333</v>
      </c>
      <c r="O1765">
        <f>[2]HadCRUT4!D1766</f>
        <v>0.13300000000000001</v>
      </c>
      <c r="V1765">
        <f t="shared" si="420"/>
        <v>-3.2083333334667259</v>
      </c>
      <c r="W1765">
        <f t="shared" si="421"/>
        <v>-31.217000000000002</v>
      </c>
      <c r="X1765">
        <f t="shared" si="422"/>
        <v>-31.084000000000003</v>
      </c>
      <c r="Y1765">
        <f t="shared" si="424"/>
        <v>-31.143000000000004</v>
      </c>
      <c r="Z1765">
        <f t="shared" si="425"/>
        <v>-30.936</v>
      </c>
      <c r="BB1765">
        <f t="shared" si="427"/>
        <v>2000.041666666534</v>
      </c>
      <c r="BC1765">
        <v>200001</v>
      </c>
      <c r="BD1765">
        <v>-2.2000000000000002</v>
      </c>
      <c r="BE1765">
        <f t="shared" si="426"/>
        <v>-0.73333333333333339</v>
      </c>
    </row>
    <row r="1766" spans="1:57">
      <c r="A1766">
        <f t="shared" si="428"/>
        <v>2002</v>
      </c>
      <c r="B1766" t="s">
        <v>10</v>
      </c>
      <c r="C1766">
        <f t="shared" si="423"/>
        <v>2002.8749999998665</v>
      </c>
      <c r="D1766">
        <f>'NOAA-AMO-Raw'!L$147</f>
        <v>1.9E-2</v>
      </c>
      <c r="K1766">
        <f t="shared" si="429"/>
        <v>0</v>
      </c>
      <c r="N1766">
        <f>[2]HadCRUT4!C1767</f>
        <v>1996.8749999998665</v>
      </c>
      <c r="O1766">
        <f>[2]HadCRUT4!D1767</f>
        <v>0.14499999999999999</v>
      </c>
      <c r="V1766">
        <f t="shared" si="420"/>
        <v>-3.1250000001334683</v>
      </c>
      <c r="W1766">
        <f t="shared" si="421"/>
        <v>-31.205000000000002</v>
      </c>
      <c r="X1766">
        <f t="shared" si="422"/>
        <v>-31.060000000000002</v>
      </c>
      <c r="Y1766">
        <f t="shared" si="424"/>
        <v>-31.130846153846161</v>
      </c>
      <c r="Z1766">
        <f t="shared" si="425"/>
        <v>-30.911692307692309</v>
      </c>
      <c r="BB1766">
        <f t="shared" si="427"/>
        <v>2000.1249999998672</v>
      </c>
      <c r="BC1766">
        <v>200002</v>
      </c>
      <c r="BD1766">
        <v>-1.28</v>
      </c>
      <c r="BE1766">
        <f t="shared" si="426"/>
        <v>-0.42666666666666669</v>
      </c>
    </row>
    <row r="1767" spans="1:57">
      <c r="A1767">
        <f t="shared" si="428"/>
        <v>2002</v>
      </c>
      <c r="B1767" t="s">
        <v>11</v>
      </c>
      <c r="C1767">
        <f t="shared" si="423"/>
        <v>2002.9583333331998</v>
      </c>
      <c r="D1767">
        <f>'NOAA-AMO-Raw'!M$147</f>
        <v>4.0000000000000001E-3</v>
      </c>
      <c r="K1767">
        <f t="shared" si="429"/>
        <v>0</v>
      </c>
      <c r="N1767">
        <f>[2]HadCRUT4!C1768</f>
        <v>1996.9583333331998</v>
      </c>
      <c r="O1767">
        <f>[2]HadCRUT4!D1768</f>
        <v>0.23</v>
      </c>
      <c r="V1767">
        <f t="shared" si="420"/>
        <v>-3.0416666668002108</v>
      </c>
      <c r="W1767">
        <f t="shared" si="421"/>
        <v>-31.12</v>
      </c>
      <c r="X1767">
        <f t="shared" si="422"/>
        <v>-30.89</v>
      </c>
      <c r="Y1767">
        <f t="shared" si="424"/>
        <v>-31.116692307692311</v>
      </c>
      <c r="Z1767">
        <f t="shared" si="425"/>
        <v>-30.883384615384614</v>
      </c>
      <c r="BB1767">
        <f t="shared" si="427"/>
        <v>2000.2083333332005</v>
      </c>
      <c r="BC1767">
        <v>200003</v>
      </c>
      <c r="BD1767">
        <v>-0.66</v>
      </c>
      <c r="BE1767">
        <f t="shared" si="426"/>
        <v>-0.22</v>
      </c>
    </row>
    <row r="1768" spans="1:57">
      <c r="A1768">
        <f t="shared" si="428"/>
        <v>2003</v>
      </c>
      <c r="B1768" t="s">
        <v>0</v>
      </c>
      <c r="C1768">
        <f t="shared" si="423"/>
        <v>2003.041666666533</v>
      </c>
      <c r="D1768">
        <f>'NOAA-AMO-Raw'!B$148</f>
        <v>0.05</v>
      </c>
      <c r="K1768">
        <f t="shared" si="429"/>
        <v>0</v>
      </c>
      <c r="N1768">
        <f>[2]HadCRUT4!C1769</f>
        <v>1997.041666666533</v>
      </c>
      <c r="O1768">
        <f>[2]HadCRUT4!D1769</f>
        <v>0.20799999999999999</v>
      </c>
      <c r="V1768">
        <f t="shared" si="420"/>
        <v>-2.9583333334669533</v>
      </c>
      <c r="W1768">
        <f t="shared" si="421"/>
        <v>-31.142000000000003</v>
      </c>
      <c r="X1768">
        <f t="shared" si="422"/>
        <v>-30.934000000000001</v>
      </c>
      <c r="Y1768">
        <f t="shared" si="424"/>
        <v>-31.101615384615382</v>
      </c>
      <c r="Z1768">
        <f t="shared" si="425"/>
        <v>-30.85323076923077</v>
      </c>
      <c r="BB1768">
        <f t="shared" si="427"/>
        <v>2000.2916666665337</v>
      </c>
      <c r="BC1768">
        <v>200004</v>
      </c>
      <c r="BD1768">
        <v>-0.63</v>
      </c>
      <c r="BE1768">
        <f t="shared" si="426"/>
        <v>-0.21</v>
      </c>
    </row>
    <row r="1769" spans="1:57">
      <c r="A1769">
        <f t="shared" si="428"/>
        <v>2003</v>
      </c>
      <c r="B1769" t="s">
        <v>1</v>
      </c>
      <c r="C1769">
        <f t="shared" si="423"/>
        <v>2003.1249999998663</v>
      </c>
      <c r="D1769">
        <f>'NOAA-AMO-Raw'!C$148</f>
        <v>-1.2999999999999999E-2</v>
      </c>
      <c r="K1769">
        <f t="shared" si="429"/>
        <v>0</v>
      </c>
      <c r="N1769">
        <f>[2]HadCRUT4!C1770</f>
        <v>1997.1249999998663</v>
      </c>
      <c r="O1769">
        <f>[2]HadCRUT4!D1770</f>
        <v>0.317</v>
      </c>
      <c r="V1769">
        <f t="shared" si="420"/>
        <v>-2.8750000001336957</v>
      </c>
      <c r="W1769">
        <f t="shared" si="421"/>
        <v>-31.033000000000001</v>
      </c>
      <c r="X1769">
        <f t="shared" si="422"/>
        <v>-30.716000000000001</v>
      </c>
      <c r="Y1769">
        <f t="shared" si="424"/>
        <v>-31.084846153846151</v>
      </c>
      <c r="Z1769">
        <f t="shared" si="425"/>
        <v>-30.819692307692307</v>
      </c>
      <c r="BB1769">
        <f t="shared" si="427"/>
        <v>2000.374999999867</v>
      </c>
      <c r="BC1769">
        <v>200005</v>
      </c>
      <c r="BD1769">
        <v>-0.81</v>
      </c>
      <c r="BE1769">
        <f t="shared" si="426"/>
        <v>-0.27</v>
      </c>
    </row>
    <row r="1770" spans="1:57">
      <c r="A1770">
        <f t="shared" si="428"/>
        <v>2003</v>
      </c>
      <c r="B1770" t="s">
        <v>2</v>
      </c>
      <c r="C1770">
        <f t="shared" si="423"/>
        <v>2003.2083333331996</v>
      </c>
      <c r="D1770">
        <f>'NOAA-AMO-Raw'!D$148</f>
        <v>0.112</v>
      </c>
      <c r="K1770">
        <f t="shared" si="429"/>
        <v>0</v>
      </c>
      <c r="N1770">
        <f>[2]HadCRUT4!C1771</f>
        <v>1997.2083333331996</v>
      </c>
      <c r="O1770">
        <f>[2]HadCRUT4!D1771</f>
        <v>0.34799999999999998</v>
      </c>
      <c r="V1770">
        <f t="shared" si="420"/>
        <v>-2.7916666668004382</v>
      </c>
      <c r="W1770">
        <f t="shared" si="421"/>
        <v>-31.002000000000002</v>
      </c>
      <c r="X1770">
        <f t="shared" si="422"/>
        <v>-30.654</v>
      </c>
      <c r="Y1770">
        <f t="shared" si="424"/>
        <v>-31.063999999999997</v>
      </c>
      <c r="Z1770">
        <f t="shared" si="425"/>
        <v>-30.777999999999999</v>
      </c>
      <c r="BB1770">
        <f t="shared" si="427"/>
        <v>2000.4583333332002</v>
      </c>
      <c r="BC1770">
        <v>200006</v>
      </c>
      <c r="BD1770">
        <v>-0.64</v>
      </c>
      <c r="BE1770">
        <f t="shared" si="426"/>
        <v>-0.21333333333333335</v>
      </c>
    </row>
    <row r="1771" spans="1:57">
      <c r="A1771">
        <f t="shared" si="428"/>
        <v>2003</v>
      </c>
      <c r="B1771" t="s">
        <v>3</v>
      </c>
      <c r="C1771">
        <f t="shared" si="423"/>
        <v>2003.2916666665328</v>
      </c>
      <c r="D1771">
        <f>'NOAA-AMO-Raw'!E$148</f>
        <v>7.9000000000000001E-2</v>
      </c>
      <c r="K1771">
        <f t="shared" si="429"/>
        <v>0</v>
      </c>
      <c r="N1771">
        <f>[2]HadCRUT4!C1772</f>
        <v>1997.2916666665328</v>
      </c>
      <c r="O1771">
        <f>[2]HadCRUT4!D1772</f>
        <v>0.27100000000000002</v>
      </c>
      <c r="V1771">
        <f t="shared" si="420"/>
        <v>-2.7083333334671806</v>
      </c>
      <c r="W1771">
        <f t="shared" si="421"/>
        <v>-31.079000000000001</v>
      </c>
      <c r="X1771">
        <f t="shared" si="422"/>
        <v>-30.808</v>
      </c>
      <c r="Y1771">
        <f t="shared" si="424"/>
        <v>-31.028923076923071</v>
      </c>
      <c r="Z1771">
        <f t="shared" si="425"/>
        <v>-30.707846153846155</v>
      </c>
      <c r="BB1771">
        <f t="shared" si="427"/>
        <v>2000.5416666665335</v>
      </c>
      <c r="BC1771">
        <v>200007</v>
      </c>
      <c r="BD1771">
        <v>-1.51</v>
      </c>
      <c r="BE1771">
        <f t="shared" si="426"/>
        <v>-0.5033333333333333</v>
      </c>
    </row>
    <row r="1772" spans="1:57">
      <c r="A1772">
        <f t="shared" si="428"/>
        <v>2003</v>
      </c>
      <c r="B1772" t="s">
        <v>4</v>
      </c>
      <c r="C1772">
        <f t="shared" si="423"/>
        <v>2003.3749999998661</v>
      </c>
      <c r="D1772">
        <f>'NOAA-AMO-Raw'!F$148</f>
        <v>0.15</v>
      </c>
      <c r="K1772">
        <f t="shared" si="429"/>
        <v>0</v>
      </c>
      <c r="N1772">
        <f>[2]HadCRUT4!C1773</f>
        <v>1997.3749999998661</v>
      </c>
      <c r="O1772">
        <f>[2]HadCRUT4!D1773</f>
        <v>0.28699999999999998</v>
      </c>
      <c r="V1772">
        <f t="shared" si="420"/>
        <v>-2.6250000001339231</v>
      </c>
      <c r="W1772">
        <f t="shared" si="421"/>
        <v>-31.063000000000002</v>
      </c>
      <c r="X1772">
        <f t="shared" si="422"/>
        <v>-30.776</v>
      </c>
      <c r="Y1772">
        <f t="shared" si="424"/>
        <v>-31.000999999999994</v>
      </c>
      <c r="Z1772">
        <f t="shared" si="425"/>
        <v>-30.652000000000001</v>
      </c>
      <c r="BB1772">
        <f t="shared" si="427"/>
        <v>2000.6249999998668</v>
      </c>
      <c r="BC1772">
        <v>200008</v>
      </c>
      <c r="BD1772">
        <v>-1.68</v>
      </c>
      <c r="BE1772">
        <f t="shared" si="426"/>
        <v>-0.55999999999999994</v>
      </c>
    </row>
    <row r="1773" spans="1:57">
      <c r="A1773">
        <f t="shared" si="428"/>
        <v>2003</v>
      </c>
      <c r="B1773" t="s">
        <v>5</v>
      </c>
      <c r="C1773">
        <f t="shared" si="423"/>
        <v>2003.4583333331993</v>
      </c>
      <c r="D1773">
        <f>'NOAA-AMO-Raw'!G$148</f>
        <v>0.20499999999999999</v>
      </c>
      <c r="K1773">
        <f t="shared" si="429"/>
        <v>0</v>
      </c>
      <c r="N1773">
        <f>[2]HadCRUT4!C1774</f>
        <v>1997.4583333331993</v>
      </c>
      <c r="O1773">
        <f>[2]HadCRUT4!D1774</f>
        <v>0.40300000000000002</v>
      </c>
      <c r="V1773">
        <f t="shared" si="420"/>
        <v>-2.5416666668006656</v>
      </c>
      <c r="W1773">
        <f t="shared" si="421"/>
        <v>-30.947000000000003</v>
      </c>
      <c r="X1773">
        <f t="shared" si="422"/>
        <v>-30.544</v>
      </c>
      <c r="Y1773">
        <f t="shared" si="424"/>
        <v>-30.973307692307692</v>
      </c>
      <c r="Z1773">
        <f t="shared" si="425"/>
        <v>-30.596615384615383</v>
      </c>
      <c r="BB1773">
        <f t="shared" si="427"/>
        <v>2000.7083333332</v>
      </c>
      <c r="BC1773">
        <v>200009</v>
      </c>
      <c r="BD1773">
        <v>-1.45</v>
      </c>
      <c r="BE1773">
        <f t="shared" si="426"/>
        <v>-0.48333333333333334</v>
      </c>
    </row>
    <row r="1774" spans="1:57">
      <c r="A1774">
        <f t="shared" si="428"/>
        <v>2003</v>
      </c>
      <c r="B1774" t="s">
        <v>6</v>
      </c>
      <c r="C1774">
        <f t="shared" si="423"/>
        <v>2003.5416666665326</v>
      </c>
      <c r="D1774">
        <f>'NOAA-AMO-Raw'!H$148</f>
        <v>0.27600000000000002</v>
      </c>
      <c r="K1774">
        <f t="shared" si="429"/>
        <v>0</v>
      </c>
      <c r="N1774">
        <f>[2]HadCRUT4!C1775</f>
        <v>1997.5416666665326</v>
      </c>
      <c r="O1774">
        <f>[2]HadCRUT4!D1775</f>
        <v>0.36599999999999999</v>
      </c>
      <c r="V1774">
        <f t="shared" si="420"/>
        <v>-2.458333333467408</v>
      </c>
      <c r="W1774">
        <f t="shared" si="421"/>
        <v>-30.984000000000002</v>
      </c>
      <c r="X1774">
        <f t="shared" si="422"/>
        <v>-30.618000000000002</v>
      </c>
      <c r="Y1774">
        <f t="shared" si="424"/>
        <v>-30.953692307692311</v>
      </c>
      <c r="Z1774">
        <f t="shared" si="425"/>
        <v>-30.557384615384613</v>
      </c>
      <c r="BB1774">
        <f t="shared" si="427"/>
        <v>2000.7916666665333</v>
      </c>
      <c r="BC1774">
        <v>200010</v>
      </c>
      <c r="BD1774">
        <v>-1.61</v>
      </c>
      <c r="BE1774">
        <f t="shared" si="426"/>
        <v>-0.53666666666666674</v>
      </c>
    </row>
    <row r="1775" spans="1:57">
      <c r="A1775">
        <f t="shared" si="428"/>
        <v>2003</v>
      </c>
      <c r="B1775" t="s">
        <v>7</v>
      </c>
      <c r="C1775">
        <f t="shared" si="423"/>
        <v>2003.6249999998658</v>
      </c>
      <c r="D1775">
        <f>'NOAA-AMO-Raw'!I$148</f>
        <v>0.41499999999999998</v>
      </c>
      <c r="K1775">
        <f t="shared" si="429"/>
        <v>0</v>
      </c>
      <c r="N1775">
        <f>[2]HadCRUT4!C1776</f>
        <v>1997.6249999998658</v>
      </c>
      <c r="O1775">
        <f>[2]HadCRUT4!D1776</f>
        <v>0.438</v>
      </c>
      <c r="V1775">
        <f t="shared" si="420"/>
        <v>-2.3750000001341505</v>
      </c>
      <c r="W1775">
        <f t="shared" si="421"/>
        <v>-30.912000000000003</v>
      </c>
      <c r="X1775">
        <f t="shared" si="422"/>
        <v>-30.474</v>
      </c>
      <c r="Y1775">
        <f t="shared" si="424"/>
        <v>-30.911153846153852</v>
      </c>
      <c r="Z1775">
        <f t="shared" si="425"/>
        <v>-30.472307692307691</v>
      </c>
      <c r="BB1775">
        <f t="shared" si="427"/>
        <v>2000.8749999998665</v>
      </c>
      <c r="BC1775">
        <v>200011</v>
      </c>
      <c r="BD1775">
        <v>-1.04</v>
      </c>
      <c r="BE1775">
        <f t="shared" si="426"/>
        <v>-0.34666666666666668</v>
      </c>
    </row>
    <row r="1776" spans="1:57">
      <c r="A1776">
        <f t="shared" si="428"/>
        <v>2003</v>
      </c>
      <c r="B1776" t="s">
        <v>8</v>
      </c>
      <c r="C1776">
        <f t="shared" si="423"/>
        <v>2003.7083333331991</v>
      </c>
      <c r="D1776">
        <f>'NOAA-AMO-Raw'!J$148</f>
        <v>0.45100000000000001</v>
      </c>
      <c r="K1776">
        <f t="shared" si="429"/>
        <v>0</v>
      </c>
      <c r="N1776">
        <f>[2]HadCRUT4!C1777</f>
        <v>1997.7083333331991</v>
      </c>
      <c r="O1776">
        <f>[2]HadCRUT4!D1777</f>
        <v>0.47399999999999998</v>
      </c>
      <c r="V1776">
        <f t="shared" si="420"/>
        <v>-2.2916666668008929</v>
      </c>
      <c r="W1776">
        <f t="shared" si="421"/>
        <v>-30.876000000000001</v>
      </c>
      <c r="X1776">
        <f t="shared" si="422"/>
        <v>-30.402000000000001</v>
      </c>
      <c r="Y1776">
        <f t="shared" si="424"/>
        <v>-30.892692307692315</v>
      </c>
      <c r="Z1776">
        <f t="shared" si="425"/>
        <v>-30.435384615384613</v>
      </c>
      <c r="BB1776">
        <f t="shared" si="427"/>
        <v>2000.9583333331998</v>
      </c>
      <c r="BC1776">
        <v>200012</v>
      </c>
      <c r="BD1776">
        <v>0</v>
      </c>
      <c r="BE1776">
        <f t="shared" si="426"/>
        <v>0</v>
      </c>
    </row>
    <row r="1777" spans="1:57">
      <c r="A1777">
        <f t="shared" si="428"/>
        <v>2003</v>
      </c>
      <c r="B1777" t="s">
        <v>9</v>
      </c>
      <c r="C1777">
        <f t="shared" si="423"/>
        <v>2003.7916666665324</v>
      </c>
      <c r="D1777">
        <f>'NOAA-AMO-Raw'!K$148</f>
        <v>0.42599999999999999</v>
      </c>
      <c r="K1777">
        <f t="shared" si="429"/>
        <v>0</v>
      </c>
      <c r="N1777">
        <f>[2]HadCRUT4!C1778</f>
        <v>1997.7916666665324</v>
      </c>
      <c r="O1777">
        <f>[2]HadCRUT4!D1778</f>
        <v>0.55400000000000005</v>
      </c>
      <c r="V1777">
        <f t="shared" si="420"/>
        <v>-2.2083333334676354</v>
      </c>
      <c r="W1777">
        <f t="shared" si="421"/>
        <v>-30.796000000000003</v>
      </c>
      <c r="X1777">
        <f t="shared" si="422"/>
        <v>-30.242000000000001</v>
      </c>
      <c r="Y1777">
        <f t="shared" si="424"/>
        <v>-30.870384615384619</v>
      </c>
      <c r="Z1777">
        <f t="shared" si="425"/>
        <v>-30.39076923076923</v>
      </c>
      <c r="BB1777">
        <f t="shared" si="427"/>
        <v>2001.041666666533</v>
      </c>
      <c r="BC1777">
        <v>200101</v>
      </c>
      <c r="BD1777">
        <v>0.48</v>
      </c>
      <c r="BE1777">
        <f t="shared" si="426"/>
        <v>0.16</v>
      </c>
    </row>
    <row r="1778" spans="1:57">
      <c r="A1778">
        <f t="shared" si="428"/>
        <v>2003</v>
      </c>
      <c r="B1778" t="s">
        <v>10</v>
      </c>
      <c r="C1778">
        <f t="shared" si="423"/>
        <v>2003.8749999998656</v>
      </c>
      <c r="D1778">
        <f>'NOAA-AMO-Raw'!L$148</f>
        <v>0.223</v>
      </c>
      <c r="K1778">
        <f t="shared" si="429"/>
        <v>0</v>
      </c>
      <c r="N1778">
        <f>[2]HadCRUT4!C1779</f>
        <v>1997.8749999998656</v>
      </c>
      <c r="O1778">
        <f>[2]HadCRUT4!D1779</f>
        <v>0.496</v>
      </c>
      <c r="V1778">
        <f t="shared" si="420"/>
        <v>-2.1250000001343778</v>
      </c>
      <c r="W1778">
        <f t="shared" si="421"/>
        <v>-30.854000000000003</v>
      </c>
      <c r="X1778">
        <f t="shared" si="422"/>
        <v>-30.358000000000001</v>
      </c>
      <c r="Y1778">
        <f t="shared" si="424"/>
        <v>-30.847076923076923</v>
      </c>
      <c r="Z1778">
        <f t="shared" si="425"/>
        <v>-30.344153846153844</v>
      </c>
      <c r="BB1778">
        <f t="shared" si="427"/>
        <v>2001.1249999998663</v>
      </c>
      <c r="BC1778">
        <v>200102</v>
      </c>
      <c r="BD1778">
        <v>-0.01</v>
      </c>
      <c r="BE1778">
        <f t="shared" si="426"/>
        <v>-3.3333333333333335E-3</v>
      </c>
    </row>
    <row r="1779" spans="1:57">
      <c r="A1779">
        <f t="shared" si="428"/>
        <v>2003</v>
      </c>
      <c r="B1779" t="s">
        <v>11</v>
      </c>
      <c r="C1779">
        <f t="shared" si="423"/>
        <v>2003.9583333331989</v>
      </c>
      <c r="D1779">
        <f>'NOAA-AMO-Raw'!M$148</f>
        <v>0.224</v>
      </c>
      <c r="K1779">
        <f t="shared" si="429"/>
        <v>0</v>
      </c>
      <c r="N1779">
        <f>[2]HadCRUT4!C1780</f>
        <v>1997.9583333331989</v>
      </c>
      <c r="O1779">
        <f>[2]HadCRUT4!D1780</f>
        <v>0.505</v>
      </c>
      <c r="V1779">
        <f t="shared" si="420"/>
        <v>-2.0416666668011203</v>
      </c>
      <c r="W1779">
        <f t="shared" si="421"/>
        <v>-30.845000000000002</v>
      </c>
      <c r="X1779">
        <f t="shared" si="422"/>
        <v>-30.34</v>
      </c>
      <c r="Y1779">
        <f t="shared" si="424"/>
        <v>-30.82346153846154</v>
      </c>
      <c r="Z1779">
        <f t="shared" si="425"/>
        <v>-30.296923076923079</v>
      </c>
      <c r="BB1779">
        <f t="shared" si="427"/>
        <v>2001.2083333331996</v>
      </c>
      <c r="BC1779">
        <v>200103</v>
      </c>
      <c r="BD1779">
        <v>-0.41</v>
      </c>
      <c r="BE1779">
        <f t="shared" si="426"/>
        <v>-0.13666666666666666</v>
      </c>
    </row>
    <row r="1780" spans="1:57">
      <c r="A1780">
        <f t="shared" si="428"/>
        <v>2004</v>
      </c>
      <c r="B1780" t="s">
        <v>0</v>
      </c>
      <c r="C1780">
        <f t="shared" si="423"/>
        <v>2004.0416666665321</v>
      </c>
      <c r="D1780">
        <f>'NOAA-AMO-Raw'!B$149</f>
        <v>0.21</v>
      </c>
      <c r="K1780">
        <f t="shared" si="429"/>
        <v>0</v>
      </c>
      <c r="N1780">
        <f>[2]HadCRUT4!C1781</f>
        <v>1998.0416666665321</v>
      </c>
      <c r="O1780">
        <f>[2]HadCRUT4!D1781</f>
        <v>0.48499999999999999</v>
      </c>
      <c r="V1780">
        <f t="shared" si="420"/>
        <v>-1.9583333334678628</v>
      </c>
      <c r="W1780">
        <f t="shared" si="421"/>
        <v>-30.865000000000002</v>
      </c>
      <c r="X1780">
        <f t="shared" si="422"/>
        <v>-30.380000000000003</v>
      </c>
      <c r="Y1780">
        <f t="shared" si="424"/>
        <v>-30.802769230769233</v>
      </c>
      <c r="Z1780">
        <f t="shared" si="425"/>
        <v>-30.25553846153846</v>
      </c>
      <c r="BB1780">
        <f t="shared" si="427"/>
        <v>2001.2916666665328</v>
      </c>
      <c r="BC1780">
        <v>200104</v>
      </c>
      <c r="BD1780">
        <v>-1.18</v>
      </c>
      <c r="BE1780">
        <f t="shared" si="426"/>
        <v>-0.39333333333333331</v>
      </c>
    </row>
    <row r="1781" spans="1:57">
      <c r="A1781">
        <f t="shared" si="428"/>
        <v>2004</v>
      </c>
      <c r="B1781" t="s">
        <v>1</v>
      </c>
      <c r="C1781">
        <f t="shared" si="423"/>
        <v>2004.1249999998654</v>
      </c>
      <c r="D1781">
        <f>'NOAA-AMO-Raw'!C$149</f>
        <v>0.20899999999999999</v>
      </c>
      <c r="K1781">
        <f t="shared" si="429"/>
        <v>0</v>
      </c>
      <c r="N1781">
        <f>[2]HadCRUT4!C1782</f>
        <v>1998.1249999998654</v>
      </c>
      <c r="O1781">
        <f>[2]HadCRUT4!D1782</f>
        <v>0.76100000000000001</v>
      </c>
      <c r="V1781">
        <f t="shared" si="420"/>
        <v>-1.8750000001346052</v>
      </c>
      <c r="W1781">
        <f t="shared" si="421"/>
        <v>-30.589000000000002</v>
      </c>
      <c r="X1781">
        <f t="shared" si="422"/>
        <v>-29.828000000000003</v>
      </c>
      <c r="Y1781">
        <f t="shared" si="424"/>
        <v>-30.784846153846154</v>
      </c>
      <c r="Z1781">
        <f t="shared" si="425"/>
        <v>-30.219692307692302</v>
      </c>
      <c r="BB1781">
        <f t="shared" si="427"/>
        <v>2001.3749999998661</v>
      </c>
      <c r="BC1781">
        <v>200105</v>
      </c>
      <c r="BD1781">
        <v>-1.1200000000000001</v>
      </c>
      <c r="BE1781">
        <f t="shared" si="426"/>
        <v>-0.37333333333333335</v>
      </c>
    </row>
    <row r="1782" spans="1:57">
      <c r="A1782">
        <f t="shared" si="428"/>
        <v>2004</v>
      </c>
      <c r="B1782" t="s">
        <v>2</v>
      </c>
      <c r="C1782">
        <f t="shared" si="423"/>
        <v>2004.2083333331987</v>
      </c>
      <c r="D1782">
        <f>'NOAA-AMO-Raw'!D$149</f>
        <v>0.157</v>
      </c>
      <c r="K1782">
        <f t="shared" si="429"/>
        <v>0</v>
      </c>
      <c r="N1782">
        <f>[2]HadCRUT4!C1783</f>
        <v>1998.2083333331987</v>
      </c>
      <c r="O1782">
        <f>[2]HadCRUT4!D1783</f>
        <v>0.55700000000000005</v>
      </c>
      <c r="V1782">
        <f t="shared" si="420"/>
        <v>-1.7916666668013477</v>
      </c>
      <c r="W1782">
        <f t="shared" si="421"/>
        <v>-30.793000000000003</v>
      </c>
      <c r="X1782">
        <f t="shared" si="422"/>
        <v>-30.236000000000001</v>
      </c>
      <c r="Y1782">
        <f t="shared" si="424"/>
        <v>-30.788461538461533</v>
      </c>
      <c r="Z1782">
        <f t="shared" si="425"/>
        <v>-30.226923076923075</v>
      </c>
      <c r="BB1782">
        <f t="shared" si="427"/>
        <v>2001.4583333331993</v>
      </c>
      <c r="BC1782">
        <v>200106</v>
      </c>
      <c r="BD1782">
        <v>-1.22</v>
      </c>
      <c r="BE1782">
        <f t="shared" si="426"/>
        <v>-0.40666666666666668</v>
      </c>
    </row>
    <row r="1783" spans="1:57">
      <c r="A1783">
        <f t="shared" si="428"/>
        <v>2004</v>
      </c>
      <c r="B1783" t="s">
        <v>3</v>
      </c>
      <c r="C1783">
        <f t="shared" si="423"/>
        <v>2004.2916666665319</v>
      </c>
      <c r="D1783">
        <f>'NOAA-AMO-Raw'!E$149</f>
        <v>0.107</v>
      </c>
      <c r="K1783">
        <f t="shared" si="429"/>
        <v>0</v>
      </c>
      <c r="N1783">
        <f>[2]HadCRUT4!C1784</f>
        <v>1998.2916666665319</v>
      </c>
      <c r="O1783">
        <f>[2]HadCRUT4!D1784</f>
        <v>0.63800000000000001</v>
      </c>
      <c r="V1783">
        <f t="shared" si="420"/>
        <v>-1.7083333334680901</v>
      </c>
      <c r="W1783">
        <f t="shared" si="421"/>
        <v>-30.712</v>
      </c>
      <c r="X1783">
        <f t="shared" si="422"/>
        <v>-30.074000000000002</v>
      </c>
      <c r="Y1783">
        <f t="shared" si="424"/>
        <v>-30.794076923076922</v>
      </c>
      <c r="Z1783">
        <f t="shared" si="425"/>
        <v>-30.238153846153843</v>
      </c>
      <c r="BB1783">
        <f t="shared" si="427"/>
        <v>2001.5416666665326</v>
      </c>
      <c r="BC1783">
        <v>200107</v>
      </c>
      <c r="BD1783">
        <v>-2.21</v>
      </c>
      <c r="BE1783">
        <f t="shared" si="426"/>
        <v>-0.73666666666666669</v>
      </c>
    </row>
    <row r="1784" spans="1:57">
      <c r="A1784">
        <f t="shared" si="428"/>
        <v>2004</v>
      </c>
      <c r="B1784" t="s">
        <v>4</v>
      </c>
      <c r="C1784">
        <f t="shared" si="423"/>
        <v>2004.3749999998652</v>
      </c>
      <c r="D1784">
        <f>'NOAA-AMO-Raw'!F$149</f>
        <v>5.0000000000000001E-3</v>
      </c>
      <c r="K1784">
        <f t="shared" si="429"/>
        <v>0</v>
      </c>
      <c r="N1784">
        <f>[2]HadCRUT4!C1785</f>
        <v>1998.3749999998652</v>
      </c>
      <c r="O1784">
        <f>[2]HadCRUT4!D1785</f>
        <v>0.57399999999999995</v>
      </c>
      <c r="V1784">
        <f t="shared" si="420"/>
        <v>-1.6250000001348326</v>
      </c>
      <c r="W1784">
        <f t="shared" si="421"/>
        <v>-30.776</v>
      </c>
      <c r="X1784">
        <f t="shared" si="422"/>
        <v>-30.202000000000002</v>
      </c>
      <c r="Y1784">
        <f t="shared" si="424"/>
        <v>-30.813846153846153</v>
      </c>
      <c r="Z1784">
        <f t="shared" si="425"/>
        <v>-30.277692307692309</v>
      </c>
      <c r="BB1784">
        <f t="shared" si="427"/>
        <v>2001.6249999998658</v>
      </c>
      <c r="BC1784">
        <v>200108</v>
      </c>
      <c r="BD1784">
        <v>-1.68</v>
      </c>
      <c r="BE1784">
        <f t="shared" si="426"/>
        <v>-0.55999999999999994</v>
      </c>
    </row>
    <row r="1785" spans="1:57">
      <c r="A1785">
        <f t="shared" si="428"/>
        <v>2004</v>
      </c>
      <c r="B1785" t="s">
        <v>5</v>
      </c>
      <c r="C1785">
        <f t="shared" si="423"/>
        <v>2004.4583333331984</v>
      </c>
      <c r="D1785">
        <f>'NOAA-AMO-Raw'!G$149</f>
        <v>0.17699999999999999</v>
      </c>
      <c r="K1785">
        <f t="shared" si="429"/>
        <v>0</v>
      </c>
      <c r="N1785">
        <f>[2]HadCRUT4!C1786</f>
        <v>1998.4583333331984</v>
      </c>
      <c r="O1785">
        <f>[2]HadCRUT4!D1786</f>
        <v>0.59399999999999997</v>
      </c>
      <c r="V1785">
        <f t="shared" si="420"/>
        <v>-1.541666666801575</v>
      </c>
      <c r="W1785">
        <f t="shared" si="421"/>
        <v>-30.756</v>
      </c>
      <c r="X1785">
        <f t="shared" si="422"/>
        <v>-30.162000000000003</v>
      </c>
      <c r="Y1785">
        <f t="shared" si="424"/>
        <v>-30.815615384615384</v>
      </c>
      <c r="Z1785">
        <f t="shared" si="425"/>
        <v>-30.281230769230767</v>
      </c>
      <c r="BB1785">
        <f t="shared" si="427"/>
        <v>2001.7083333331991</v>
      </c>
      <c r="BC1785">
        <v>200109</v>
      </c>
      <c r="BD1785">
        <v>-1.98</v>
      </c>
      <c r="BE1785">
        <f t="shared" si="426"/>
        <v>-0.66</v>
      </c>
    </row>
    <row r="1786" spans="1:57">
      <c r="A1786">
        <f t="shared" si="428"/>
        <v>2004</v>
      </c>
      <c r="B1786" t="s">
        <v>6</v>
      </c>
      <c r="C1786">
        <f t="shared" si="423"/>
        <v>2004.5416666665317</v>
      </c>
      <c r="D1786">
        <f>'NOAA-AMO-Raw'!H$149</f>
        <v>0.22700000000000001</v>
      </c>
      <c r="K1786">
        <f t="shared" si="429"/>
        <v>0</v>
      </c>
      <c r="N1786">
        <f>[2]HadCRUT4!C1787</f>
        <v>1998.5416666665317</v>
      </c>
      <c r="O1786">
        <f>[2]HadCRUT4!D1787</f>
        <v>0.67200000000000004</v>
      </c>
      <c r="V1786">
        <f t="shared" si="420"/>
        <v>-1.4583333334683175</v>
      </c>
      <c r="W1786">
        <f t="shared" si="421"/>
        <v>-30.678000000000001</v>
      </c>
      <c r="X1786">
        <f t="shared" si="422"/>
        <v>-30.006</v>
      </c>
      <c r="Y1786">
        <f t="shared" si="424"/>
        <v>-30.827769230769231</v>
      </c>
      <c r="Z1786">
        <f t="shared" si="425"/>
        <v>-30.305538461538465</v>
      </c>
      <c r="BB1786">
        <f t="shared" si="427"/>
        <v>2001.7916666665324</v>
      </c>
      <c r="BC1786">
        <v>200110</v>
      </c>
      <c r="BD1786">
        <v>-1.91</v>
      </c>
      <c r="BE1786">
        <f t="shared" si="426"/>
        <v>-0.6366666666666666</v>
      </c>
    </row>
    <row r="1787" spans="1:57">
      <c r="A1787">
        <f t="shared" si="428"/>
        <v>2004</v>
      </c>
      <c r="B1787" t="s">
        <v>7</v>
      </c>
      <c r="C1787">
        <f t="shared" si="423"/>
        <v>2004.6249999998649</v>
      </c>
      <c r="D1787">
        <f>'NOAA-AMO-Raw'!I$149</f>
        <v>0.316</v>
      </c>
      <c r="K1787">
        <f t="shared" si="429"/>
        <v>0</v>
      </c>
      <c r="N1787">
        <f>[2]HadCRUT4!C1788</f>
        <v>1998.6249999998649</v>
      </c>
      <c r="O1787">
        <f>[2]HadCRUT4!D1788</f>
        <v>0.59899999999999998</v>
      </c>
      <c r="V1787">
        <f t="shared" si="420"/>
        <v>-1.37500000013506</v>
      </c>
      <c r="W1787">
        <f t="shared" si="421"/>
        <v>-30.751000000000001</v>
      </c>
      <c r="X1787">
        <f t="shared" si="422"/>
        <v>-30.152000000000001</v>
      </c>
      <c r="Y1787">
        <f t="shared" si="424"/>
        <v>-30.819846153846154</v>
      </c>
      <c r="Z1787">
        <f t="shared" si="425"/>
        <v>-30.289692307692309</v>
      </c>
      <c r="BB1787">
        <f t="shared" si="427"/>
        <v>2001.8749999998656</v>
      </c>
      <c r="BC1787">
        <v>200111</v>
      </c>
      <c r="BD1787">
        <v>-1.25</v>
      </c>
      <c r="BE1787">
        <f t="shared" si="426"/>
        <v>-0.41666666666666669</v>
      </c>
    </row>
    <row r="1788" spans="1:57">
      <c r="A1788">
        <f t="shared" si="428"/>
        <v>2004</v>
      </c>
      <c r="B1788" t="s">
        <v>8</v>
      </c>
      <c r="C1788">
        <f t="shared" si="423"/>
        <v>2004.7083333331982</v>
      </c>
      <c r="D1788">
        <f>'NOAA-AMO-Raw'!J$149</f>
        <v>0.24</v>
      </c>
      <c r="K1788">
        <f t="shared" si="429"/>
        <v>0</v>
      </c>
      <c r="N1788">
        <f>[2]HadCRUT4!C1789</f>
        <v>1998.7083333331982</v>
      </c>
      <c r="O1788">
        <f>[2]HadCRUT4!D1789</f>
        <v>0.39100000000000001</v>
      </c>
      <c r="V1788">
        <f t="shared" si="420"/>
        <v>-1.2916666668018024</v>
      </c>
      <c r="W1788">
        <f t="shared" si="421"/>
        <v>-30.959000000000003</v>
      </c>
      <c r="X1788">
        <f t="shared" si="422"/>
        <v>-30.568000000000001</v>
      </c>
      <c r="Y1788">
        <f t="shared" si="424"/>
        <v>-30.860846153846158</v>
      </c>
      <c r="Z1788">
        <f t="shared" si="425"/>
        <v>-30.371692307692307</v>
      </c>
      <c r="BB1788">
        <f t="shared" si="427"/>
        <v>2001.9583333331989</v>
      </c>
      <c r="BC1788">
        <v>200112</v>
      </c>
      <c r="BD1788">
        <v>-1.1200000000000001</v>
      </c>
      <c r="BE1788">
        <f t="shared" si="426"/>
        <v>-0.37333333333333335</v>
      </c>
    </row>
    <row r="1789" spans="1:57">
      <c r="A1789">
        <f t="shared" si="428"/>
        <v>2004</v>
      </c>
      <c r="B1789" t="s">
        <v>9</v>
      </c>
      <c r="C1789">
        <f t="shared" si="423"/>
        <v>2004.7916666665315</v>
      </c>
      <c r="D1789">
        <f>'NOAA-AMO-Raw'!K$149</f>
        <v>0.24199999999999999</v>
      </c>
      <c r="K1789">
        <f t="shared" si="429"/>
        <v>0</v>
      </c>
      <c r="N1789">
        <f>[2]HadCRUT4!C1790</f>
        <v>1998.7916666665315</v>
      </c>
      <c r="O1789">
        <f>[2]HadCRUT4!D1790</f>
        <v>0.40100000000000002</v>
      </c>
      <c r="V1789">
        <f t="shared" si="420"/>
        <v>-1.2083333334685449</v>
      </c>
      <c r="W1789">
        <f t="shared" si="421"/>
        <v>-30.949000000000002</v>
      </c>
      <c r="X1789">
        <f t="shared" si="422"/>
        <v>-30.548000000000002</v>
      </c>
      <c r="Y1789">
        <f t="shared" si="424"/>
        <v>-30.878692307692308</v>
      </c>
      <c r="Z1789">
        <f t="shared" si="425"/>
        <v>-30.407384615384615</v>
      </c>
      <c r="BB1789">
        <f t="shared" si="427"/>
        <v>2002.0416666665321</v>
      </c>
      <c r="BC1789">
        <v>200201</v>
      </c>
      <c r="BD1789">
        <v>-0.42</v>
      </c>
      <c r="BE1789">
        <f t="shared" si="426"/>
        <v>-0.13999999999999999</v>
      </c>
    </row>
    <row r="1790" spans="1:57">
      <c r="A1790">
        <f t="shared" si="428"/>
        <v>2004</v>
      </c>
      <c r="B1790" t="s">
        <v>10</v>
      </c>
      <c r="C1790">
        <f t="shared" si="423"/>
        <v>2004.8749999998647</v>
      </c>
      <c r="D1790">
        <f>'NOAA-AMO-Raw'!L$149</f>
        <v>0.22</v>
      </c>
      <c r="K1790">
        <f t="shared" si="429"/>
        <v>0</v>
      </c>
      <c r="N1790">
        <f>[2]HadCRUT4!C1791</f>
        <v>1998.8749999998647</v>
      </c>
      <c r="O1790">
        <f>[2]HadCRUT4!D1791</f>
        <v>0.29699999999999999</v>
      </c>
      <c r="V1790">
        <f t="shared" si="420"/>
        <v>-1.1250000001352873</v>
      </c>
      <c r="W1790">
        <f t="shared" si="421"/>
        <v>-31.053000000000001</v>
      </c>
      <c r="X1790">
        <f t="shared" si="422"/>
        <v>-30.756</v>
      </c>
      <c r="Y1790">
        <f t="shared" si="424"/>
        <v>-30.908999999999999</v>
      </c>
      <c r="Z1790">
        <f t="shared" si="425"/>
        <v>-30.468</v>
      </c>
      <c r="BB1790">
        <f t="shared" si="427"/>
        <v>2002.1249999998654</v>
      </c>
      <c r="BC1790">
        <v>200202</v>
      </c>
      <c r="BD1790">
        <v>-1.51</v>
      </c>
      <c r="BE1790">
        <f t="shared" si="426"/>
        <v>-0.5033333333333333</v>
      </c>
    </row>
    <row r="1791" spans="1:57">
      <c r="A1791">
        <f t="shared" si="428"/>
        <v>2004</v>
      </c>
      <c r="B1791" t="s">
        <v>11</v>
      </c>
      <c r="C1791">
        <f t="shared" si="423"/>
        <v>2004.958333333198</v>
      </c>
      <c r="D1791">
        <f>'NOAA-AMO-Raw'!M$149</f>
        <v>0.187</v>
      </c>
      <c r="K1791">
        <f t="shared" si="429"/>
        <v>0</v>
      </c>
      <c r="N1791">
        <f>[2]HadCRUT4!C1792</f>
        <v>1998.958333333198</v>
      </c>
      <c r="O1791">
        <f>[2]HadCRUT4!D1792</f>
        <v>0.47299999999999998</v>
      </c>
      <c r="V1791">
        <f t="shared" si="420"/>
        <v>-1.0416666668020298</v>
      </c>
      <c r="W1791">
        <f t="shared" si="421"/>
        <v>-30.877000000000002</v>
      </c>
      <c r="X1791">
        <f t="shared" si="422"/>
        <v>-30.404</v>
      </c>
      <c r="Y1791">
        <f t="shared" si="424"/>
        <v>-30.932153846153845</v>
      </c>
      <c r="Z1791">
        <f t="shared" si="425"/>
        <v>-30.514307692307696</v>
      </c>
      <c r="BB1791">
        <f t="shared" si="427"/>
        <v>2002.2083333331987</v>
      </c>
      <c r="BC1791">
        <v>200203</v>
      </c>
      <c r="BD1791">
        <v>-1.27</v>
      </c>
      <c r="BE1791">
        <f t="shared" si="426"/>
        <v>-0.42333333333333334</v>
      </c>
    </row>
    <row r="1792" spans="1:57">
      <c r="A1792">
        <f t="shared" si="428"/>
        <v>2005</v>
      </c>
      <c r="B1792" t="s">
        <v>0</v>
      </c>
      <c r="C1792">
        <f t="shared" si="423"/>
        <v>2005.0416666665312</v>
      </c>
      <c r="D1792">
        <f>'NOAA-AMO-Raw'!B$150</f>
        <v>0.11</v>
      </c>
      <c r="K1792">
        <f t="shared" si="429"/>
        <v>0</v>
      </c>
      <c r="N1792">
        <f>[2]HadCRUT4!C1793</f>
        <v>1999.0416666665312</v>
      </c>
      <c r="O1792">
        <f>[2]HadCRUT4!D1793</f>
        <v>0.34699999999999998</v>
      </c>
      <c r="V1792">
        <f t="shared" si="420"/>
        <v>-0.95833333346877225</v>
      </c>
      <c r="W1792">
        <f t="shared" si="421"/>
        <v>-31.003</v>
      </c>
      <c r="X1792">
        <f t="shared" si="422"/>
        <v>-30.656000000000002</v>
      </c>
      <c r="Y1792">
        <f t="shared" si="424"/>
        <v>-30.95569230769231</v>
      </c>
      <c r="Z1792">
        <f t="shared" si="425"/>
        <v>-30.561384615384615</v>
      </c>
      <c r="BB1792">
        <f t="shared" si="427"/>
        <v>2002.2916666665319</v>
      </c>
      <c r="BC1792">
        <v>200204</v>
      </c>
      <c r="BD1792">
        <v>-1.23</v>
      </c>
      <c r="BE1792">
        <f t="shared" si="426"/>
        <v>-0.41</v>
      </c>
    </row>
    <row r="1793" spans="1:57">
      <c r="A1793">
        <f t="shared" si="428"/>
        <v>2005</v>
      </c>
      <c r="B1793" t="s">
        <v>1</v>
      </c>
      <c r="C1793">
        <f t="shared" si="423"/>
        <v>2005.1249999998645</v>
      </c>
      <c r="D1793">
        <f>'NOAA-AMO-Raw'!C$150</f>
        <v>0.125</v>
      </c>
      <c r="K1793">
        <f t="shared" si="429"/>
        <v>0</v>
      </c>
      <c r="N1793">
        <f>[2]HadCRUT4!C1794</f>
        <v>1999.1249999998645</v>
      </c>
      <c r="O1793">
        <f>[2]HadCRUT4!D1794</f>
        <v>0.58799999999999997</v>
      </c>
      <c r="V1793">
        <f t="shared" si="420"/>
        <v>-0.87500000013551471</v>
      </c>
      <c r="W1793">
        <f t="shared" si="421"/>
        <v>-30.762</v>
      </c>
      <c r="X1793">
        <f t="shared" si="422"/>
        <v>-30.174000000000003</v>
      </c>
      <c r="Y1793">
        <f t="shared" si="424"/>
        <v>-30.990307692307688</v>
      </c>
      <c r="Z1793">
        <f t="shared" si="425"/>
        <v>-30.630615384615389</v>
      </c>
      <c r="BB1793">
        <f t="shared" si="427"/>
        <v>2002.3749999998652</v>
      </c>
      <c r="BC1793">
        <v>200205</v>
      </c>
      <c r="BD1793">
        <v>-1.3</v>
      </c>
      <c r="BE1793">
        <f t="shared" si="426"/>
        <v>-0.43333333333333335</v>
      </c>
    </row>
    <row r="1794" spans="1:57">
      <c r="A1794">
        <f t="shared" si="428"/>
        <v>2005</v>
      </c>
      <c r="B1794" t="s">
        <v>2</v>
      </c>
      <c r="C1794">
        <f t="shared" si="423"/>
        <v>2005.2083333331977</v>
      </c>
      <c r="D1794">
        <f>'NOAA-AMO-Raw'!D$150</f>
        <v>0.28399999999999997</v>
      </c>
      <c r="K1794">
        <f t="shared" si="429"/>
        <v>0</v>
      </c>
      <c r="N1794">
        <f>[2]HadCRUT4!C1795</f>
        <v>1999.2083333331977</v>
      </c>
      <c r="O1794">
        <f>[2]HadCRUT4!D1795</f>
        <v>0.22800000000000001</v>
      </c>
      <c r="V1794">
        <f t="shared" si="420"/>
        <v>-0.79166666680225717</v>
      </c>
      <c r="W1794">
        <f t="shared" si="421"/>
        <v>-31.122</v>
      </c>
      <c r="X1794">
        <f t="shared" si="422"/>
        <v>-30.894000000000002</v>
      </c>
      <c r="Y1794">
        <f t="shared" si="424"/>
        <v>-31.013538461538467</v>
      </c>
      <c r="Z1794">
        <f t="shared" si="425"/>
        <v>-30.677076923076925</v>
      </c>
      <c r="BB1794">
        <f t="shared" si="427"/>
        <v>2002.4583333331984</v>
      </c>
      <c r="BC1794">
        <v>200206</v>
      </c>
      <c r="BD1794">
        <v>-1.18</v>
      </c>
      <c r="BE1794">
        <f t="shared" si="426"/>
        <v>-0.39333333333333331</v>
      </c>
    </row>
    <row r="1795" spans="1:57">
      <c r="A1795">
        <f t="shared" si="428"/>
        <v>2005</v>
      </c>
      <c r="B1795" t="s">
        <v>3</v>
      </c>
      <c r="C1795">
        <f t="shared" si="423"/>
        <v>2005.291666666531</v>
      </c>
      <c r="D1795">
        <f>'NOAA-AMO-Raw'!E$150</f>
        <v>0.29099999999999998</v>
      </c>
      <c r="K1795">
        <f t="shared" si="429"/>
        <v>0</v>
      </c>
      <c r="N1795">
        <f>[2]HadCRUT4!C1796</f>
        <v>1999.291666666531</v>
      </c>
      <c r="O1795">
        <f>[2]HadCRUT4!D1796</f>
        <v>0.32500000000000001</v>
      </c>
      <c r="V1795">
        <f t="shared" si="420"/>
        <v>-0.70833333346899963</v>
      </c>
      <c r="W1795">
        <f t="shared" si="421"/>
        <v>-31.025000000000002</v>
      </c>
      <c r="X1795">
        <f t="shared" si="422"/>
        <v>-30.700000000000003</v>
      </c>
      <c r="Y1795">
        <f t="shared" si="424"/>
        <v>-31.024230769230773</v>
      </c>
      <c r="Z1795">
        <f t="shared" si="425"/>
        <v>-30.69846153846154</v>
      </c>
      <c r="BB1795">
        <f t="shared" si="427"/>
        <v>2002.5416666665317</v>
      </c>
      <c r="BC1795">
        <v>200207</v>
      </c>
      <c r="BD1795">
        <v>-0.71</v>
      </c>
      <c r="BE1795">
        <f t="shared" si="426"/>
        <v>-0.23666666666666666</v>
      </c>
    </row>
    <row r="1796" spans="1:57">
      <c r="A1796">
        <f t="shared" si="428"/>
        <v>2005</v>
      </c>
      <c r="B1796" t="s">
        <v>4</v>
      </c>
      <c r="C1796">
        <f t="shared" si="423"/>
        <v>2005.3749999998643</v>
      </c>
      <c r="D1796">
        <f>'NOAA-AMO-Raw'!F$150</f>
        <v>0.29299999999999998</v>
      </c>
      <c r="K1796">
        <f t="shared" si="429"/>
        <v>0</v>
      </c>
      <c r="N1796">
        <f>[2]HadCRUT4!C1797</f>
        <v>1999.3749999998643</v>
      </c>
      <c r="O1796">
        <f>[2]HadCRUT4!D1797</f>
        <v>0.24399999999999999</v>
      </c>
      <c r="V1796">
        <f t="shared" ref="V1796:V1859" si="430">N1796-2000</f>
        <v>-0.62500000013574208</v>
      </c>
      <c r="W1796">
        <f t="shared" ref="W1796:W1859" si="431">O1796-31.35</f>
        <v>-31.106000000000002</v>
      </c>
      <c r="X1796">
        <f t="shared" ref="X1796:X1859" si="432">O1796*2-31.35</f>
        <v>-30.862000000000002</v>
      </c>
      <c r="Y1796">
        <f t="shared" si="424"/>
        <v>-31.036999999999999</v>
      </c>
      <c r="Z1796">
        <f t="shared" si="425"/>
        <v>-30.724000000000004</v>
      </c>
      <c r="BB1796">
        <f t="shared" si="427"/>
        <v>2002.6249999998649</v>
      </c>
      <c r="BC1796">
        <v>200208</v>
      </c>
      <c r="BD1796">
        <v>0.11</v>
      </c>
      <c r="BE1796">
        <f t="shared" si="426"/>
        <v>3.6666666666666667E-2</v>
      </c>
    </row>
    <row r="1797" spans="1:57">
      <c r="A1797">
        <f t="shared" si="428"/>
        <v>2005</v>
      </c>
      <c r="B1797" t="s">
        <v>5</v>
      </c>
      <c r="C1797">
        <f t="shared" ref="C1797:C1860" si="433">C1796+1/12</f>
        <v>2005.4583333331975</v>
      </c>
      <c r="D1797">
        <f>'NOAA-AMO-Raw'!G$150</f>
        <v>0.32600000000000001</v>
      </c>
      <c r="K1797">
        <f t="shared" si="429"/>
        <v>0</v>
      </c>
      <c r="N1797">
        <f>[2]HadCRUT4!C1798</f>
        <v>1999.4583333331975</v>
      </c>
      <c r="O1797">
        <f>[2]HadCRUT4!D1798</f>
        <v>0.27300000000000002</v>
      </c>
      <c r="V1797">
        <f t="shared" si="430"/>
        <v>-0.54166666680248454</v>
      </c>
      <c r="W1797">
        <f t="shared" si="431"/>
        <v>-31.077000000000002</v>
      </c>
      <c r="X1797">
        <f t="shared" si="432"/>
        <v>-30.804000000000002</v>
      </c>
      <c r="Y1797">
        <f t="shared" si="424"/>
        <v>-31.030461538461541</v>
      </c>
      <c r="Z1797">
        <f t="shared" si="425"/>
        <v>-30.710923076923084</v>
      </c>
      <c r="BB1797">
        <f t="shared" si="427"/>
        <v>2002.7083333331982</v>
      </c>
      <c r="BC1797">
        <v>200209</v>
      </c>
      <c r="BD1797">
        <v>-0.21</v>
      </c>
      <c r="BE1797">
        <f t="shared" si="426"/>
        <v>-6.9999999999999993E-2</v>
      </c>
    </row>
    <row r="1798" spans="1:57">
      <c r="A1798">
        <f t="shared" si="428"/>
        <v>2005</v>
      </c>
      <c r="B1798" t="s">
        <v>6</v>
      </c>
      <c r="C1798">
        <f t="shared" si="433"/>
        <v>2005.5416666665308</v>
      </c>
      <c r="D1798">
        <f>'NOAA-AMO-Raw'!H$150</f>
        <v>0.44600000000000001</v>
      </c>
      <c r="K1798">
        <f t="shared" si="429"/>
        <v>0</v>
      </c>
      <c r="N1798">
        <f>[2]HadCRUT4!C1799</f>
        <v>1999.5416666665308</v>
      </c>
      <c r="O1798">
        <f>[2]HadCRUT4!D1799</f>
        <v>0.28799999999999998</v>
      </c>
      <c r="V1798">
        <f t="shared" si="430"/>
        <v>-0.458333333469227</v>
      </c>
      <c r="W1798">
        <f t="shared" si="431"/>
        <v>-31.062000000000001</v>
      </c>
      <c r="X1798">
        <f t="shared" si="432"/>
        <v>-30.774000000000001</v>
      </c>
      <c r="Y1798">
        <f t="shared" si="424"/>
        <v>-31.049538461538468</v>
      </c>
      <c r="Z1798">
        <f t="shared" si="425"/>
        <v>-30.749076923076924</v>
      </c>
      <c r="BB1798">
        <f t="shared" si="427"/>
        <v>2002.7916666665315</v>
      </c>
      <c r="BC1798">
        <v>200210</v>
      </c>
      <c r="BD1798">
        <v>-0.2</v>
      </c>
      <c r="BE1798">
        <f t="shared" si="426"/>
        <v>-6.6666666666666666E-2</v>
      </c>
    </row>
    <row r="1799" spans="1:57">
      <c r="A1799">
        <f t="shared" si="428"/>
        <v>2005</v>
      </c>
      <c r="B1799" t="s">
        <v>7</v>
      </c>
      <c r="C1799">
        <f t="shared" si="433"/>
        <v>2005.624999999864</v>
      </c>
      <c r="D1799">
        <f>'NOAA-AMO-Raw'!I$150</f>
        <v>0.439</v>
      </c>
      <c r="K1799">
        <f t="shared" si="429"/>
        <v>0</v>
      </c>
      <c r="N1799">
        <f>[2]HadCRUT4!C1800</f>
        <v>1999.624999999864</v>
      </c>
      <c r="O1799">
        <f>[2]HadCRUT4!D1800</f>
        <v>0.222</v>
      </c>
      <c r="V1799">
        <f t="shared" si="430"/>
        <v>-0.37500000013596946</v>
      </c>
      <c r="W1799">
        <f t="shared" si="431"/>
        <v>-31.128</v>
      </c>
      <c r="X1799">
        <f t="shared" si="432"/>
        <v>-30.906000000000002</v>
      </c>
      <c r="Y1799">
        <f t="shared" si="424"/>
        <v>-31.041307692307701</v>
      </c>
      <c r="Z1799">
        <f t="shared" si="425"/>
        <v>-30.732615384615386</v>
      </c>
      <c r="BB1799">
        <f t="shared" si="427"/>
        <v>2002.8749999998647</v>
      </c>
      <c r="BC1799">
        <v>200211</v>
      </c>
      <c r="BD1799">
        <v>1.08</v>
      </c>
      <c r="BE1799">
        <f t="shared" si="426"/>
        <v>0.36000000000000004</v>
      </c>
    </row>
    <row r="1800" spans="1:57">
      <c r="A1800">
        <f t="shared" si="428"/>
        <v>2005</v>
      </c>
      <c r="B1800" t="s">
        <v>8</v>
      </c>
      <c r="C1800">
        <f t="shared" si="433"/>
        <v>2005.7083333331973</v>
      </c>
      <c r="D1800">
        <f>'NOAA-AMO-Raw'!J$150</f>
        <v>0.41799999999999998</v>
      </c>
      <c r="K1800">
        <f t="shared" si="429"/>
        <v>0</v>
      </c>
      <c r="N1800">
        <f>[2]HadCRUT4!C1801</f>
        <v>1999.7083333331973</v>
      </c>
      <c r="O1800">
        <f>[2]HadCRUT4!D1801</f>
        <v>0.29699999999999999</v>
      </c>
      <c r="V1800">
        <f t="shared" si="430"/>
        <v>-0.29166666680271192</v>
      </c>
      <c r="W1800">
        <f t="shared" si="431"/>
        <v>-31.053000000000001</v>
      </c>
      <c r="X1800">
        <f t="shared" si="432"/>
        <v>-30.756</v>
      </c>
      <c r="Y1800">
        <f t="shared" si="424"/>
        <v>-31.057230769230777</v>
      </c>
      <c r="Z1800">
        <f t="shared" si="425"/>
        <v>-30.764461538461543</v>
      </c>
      <c r="BB1800">
        <f t="shared" si="427"/>
        <v>2002.958333333198</v>
      </c>
      <c r="BC1800">
        <v>200212</v>
      </c>
      <c r="BD1800">
        <v>1.57</v>
      </c>
      <c r="BE1800">
        <f t="shared" si="426"/>
        <v>0.52333333333333332</v>
      </c>
    </row>
    <row r="1801" spans="1:57">
      <c r="A1801">
        <f t="shared" si="428"/>
        <v>2005</v>
      </c>
      <c r="B1801" t="s">
        <v>9</v>
      </c>
      <c r="C1801">
        <f t="shared" si="433"/>
        <v>2005.7916666665305</v>
      </c>
      <c r="D1801">
        <f>'NOAA-AMO-Raw'!K$150</f>
        <v>0.23699999999999999</v>
      </c>
      <c r="K1801">
        <f t="shared" si="429"/>
        <v>0</v>
      </c>
      <c r="N1801">
        <f>[2]HadCRUT4!C1802</f>
        <v>1999.7916666665305</v>
      </c>
      <c r="O1801">
        <f>[2]HadCRUT4!D1802</f>
        <v>0.252</v>
      </c>
      <c r="V1801">
        <f t="shared" si="430"/>
        <v>-0.20833333346945437</v>
      </c>
      <c r="W1801">
        <f t="shared" si="431"/>
        <v>-31.098000000000003</v>
      </c>
      <c r="X1801">
        <f t="shared" si="432"/>
        <v>-30.846</v>
      </c>
      <c r="Y1801">
        <f t="shared" si="424"/>
        <v>-31.038000000000004</v>
      </c>
      <c r="Z1801">
        <f t="shared" si="425"/>
        <v>-30.726000000000003</v>
      </c>
      <c r="BB1801">
        <f t="shared" si="427"/>
        <v>2003.0416666665312</v>
      </c>
      <c r="BC1801">
        <v>200301</v>
      </c>
      <c r="BD1801">
        <v>1.45</v>
      </c>
      <c r="BE1801">
        <f t="shared" si="426"/>
        <v>0.48333333333333334</v>
      </c>
    </row>
    <row r="1802" spans="1:57">
      <c r="A1802">
        <f t="shared" si="428"/>
        <v>2005</v>
      </c>
      <c r="B1802" t="s">
        <v>10</v>
      </c>
      <c r="C1802">
        <f t="shared" si="433"/>
        <v>2005.8749999998638</v>
      </c>
      <c r="D1802">
        <f>'NOAA-AMO-Raw'!L$150</f>
        <v>0.13900000000000001</v>
      </c>
      <c r="K1802">
        <f t="shared" si="429"/>
        <v>0</v>
      </c>
      <c r="N1802">
        <f>[2]HadCRUT4!C1803</f>
        <v>1999.8749999998638</v>
      </c>
      <c r="O1802">
        <f>[2]HadCRUT4!D1803</f>
        <v>0.23499999999999999</v>
      </c>
      <c r="V1802">
        <f t="shared" si="430"/>
        <v>-0.12500000013619683</v>
      </c>
      <c r="W1802">
        <f t="shared" si="431"/>
        <v>-31.115000000000002</v>
      </c>
      <c r="X1802">
        <f t="shared" si="432"/>
        <v>-30.880000000000003</v>
      </c>
      <c r="Y1802">
        <f t="shared" ref="Y1802:Y1865" si="434">AVERAGE(W1796:W1808)</f>
        <v>-31.041538461538469</v>
      </c>
      <c r="Z1802">
        <f t="shared" ref="Z1802:Z1865" si="435">AVERAGE(X1796:X1808)</f>
        <v>-30.733076923076929</v>
      </c>
      <c r="BB1802">
        <f t="shared" si="427"/>
        <v>2003.1249999998645</v>
      </c>
      <c r="BC1802">
        <v>200302</v>
      </c>
      <c r="BD1802">
        <v>1.23</v>
      </c>
      <c r="BE1802">
        <f t="shared" si="426"/>
        <v>0.41</v>
      </c>
    </row>
    <row r="1803" spans="1:57">
      <c r="A1803">
        <f t="shared" si="428"/>
        <v>2005</v>
      </c>
      <c r="B1803" t="s">
        <v>11</v>
      </c>
      <c r="C1803">
        <f t="shared" si="433"/>
        <v>2005.9583333331971</v>
      </c>
      <c r="D1803">
        <f>'NOAA-AMO-Raw'!M$150</f>
        <v>0.216</v>
      </c>
      <c r="K1803">
        <f t="shared" si="429"/>
        <v>0</v>
      </c>
      <c r="N1803">
        <f>[2]HadCRUT4!C1804</f>
        <v>1999.9583333331971</v>
      </c>
      <c r="O1803">
        <f>[2]HadCRUT4!D1804</f>
        <v>0.38200000000000001</v>
      </c>
      <c r="V1803">
        <f t="shared" si="430"/>
        <v>-4.1666666802939289E-2</v>
      </c>
      <c r="W1803">
        <f t="shared" si="431"/>
        <v>-30.968</v>
      </c>
      <c r="X1803">
        <f t="shared" si="432"/>
        <v>-30.586000000000002</v>
      </c>
      <c r="Y1803">
        <f t="shared" si="434"/>
        <v>-31.039230769230773</v>
      </c>
      <c r="Z1803">
        <f t="shared" si="435"/>
        <v>-30.728461538461541</v>
      </c>
      <c r="BB1803">
        <f t="shared" si="427"/>
        <v>2003.2083333331977</v>
      </c>
      <c r="BC1803">
        <v>200303</v>
      </c>
      <c r="BD1803">
        <v>1.01</v>
      </c>
      <c r="BE1803">
        <f t="shared" si="426"/>
        <v>0.33666666666666667</v>
      </c>
    </row>
    <row r="1804" spans="1:57">
      <c r="A1804">
        <f t="shared" si="428"/>
        <v>2006</v>
      </c>
      <c r="B1804" t="s">
        <v>0</v>
      </c>
      <c r="C1804">
        <f t="shared" si="433"/>
        <v>2006.0416666665303</v>
      </c>
      <c r="D1804">
        <f>'NOAA-AMO-Raw'!B$151</f>
        <v>0.123</v>
      </c>
      <c r="K1804">
        <f t="shared" si="429"/>
        <v>0</v>
      </c>
      <c r="N1804">
        <f>[2]HadCRUT4!C1805</f>
        <v>2000.0416666665303</v>
      </c>
      <c r="O1804">
        <f>[2]HadCRUT4!D1805</f>
        <v>0.22500000000000001</v>
      </c>
      <c r="V1804">
        <f t="shared" si="430"/>
        <v>4.1666666530318253E-2</v>
      </c>
      <c r="W1804">
        <f t="shared" si="431"/>
        <v>-31.125</v>
      </c>
      <c r="X1804">
        <f t="shared" si="432"/>
        <v>-30.900000000000002</v>
      </c>
      <c r="Y1804">
        <f t="shared" si="434"/>
        <v>-31.040230769230771</v>
      </c>
      <c r="Z1804">
        <f t="shared" si="435"/>
        <v>-30.73046153846154</v>
      </c>
      <c r="BB1804">
        <f t="shared" si="427"/>
        <v>2003.291666666531</v>
      </c>
      <c r="BC1804">
        <v>200304</v>
      </c>
      <c r="BD1804">
        <v>0.36</v>
      </c>
      <c r="BE1804">
        <f t="shared" si="426"/>
        <v>0.12</v>
      </c>
    </row>
    <row r="1805" spans="1:57">
      <c r="A1805">
        <f t="shared" si="428"/>
        <v>2006</v>
      </c>
      <c r="B1805" t="s">
        <v>1</v>
      </c>
      <c r="C1805">
        <f t="shared" si="433"/>
        <v>2006.1249999998636</v>
      </c>
      <c r="D1805">
        <f>'NOAA-AMO-Raw'!C$151</f>
        <v>7.3999999999999996E-2</v>
      </c>
      <c r="K1805">
        <f t="shared" si="429"/>
        <v>0</v>
      </c>
      <c r="N1805">
        <f>[2]HadCRUT4!C1806</f>
        <v>2000.1249999998636</v>
      </c>
      <c r="O1805">
        <f>[2]HadCRUT4!D1806</f>
        <v>0.45400000000000001</v>
      </c>
      <c r="V1805">
        <f t="shared" si="430"/>
        <v>0.12499999986357579</v>
      </c>
      <c r="W1805">
        <f t="shared" si="431"/>
        <v>-30.896000000000001</v>
      </c>
      <c r="X1805">
        <f t="shared" si="432"/>
        <v>-30.442</v>
      </c>
      <c r="Y1805">
        <f t="shared" si="434"/>
        <v>-31.034923076923079</v>
      </c>
      <c r="Z1805">
        <f t="shared" si="435"/>
        <v>-30.719846153846159</v>
      </c>
      <c r="BB1805">
        <f t="shared" si="427"/>
        <v>2003.3749999998643</v>
      </c>
      <c r="BC1805">
        <v>200305</v>
      </c>
      <c r="BD1805">
        <v>0.21</v>
      </c>
      <c r="BE1805">
        <f t="shared" si="426"/>
        <v>6.9999999999999993E-2</v>
      </c>
    </row>
    <row r="1806" spans="1:57">
      <c r="A1806">
        <f t="shared" si="428"/>
        <v>2006</v>
      </c>
      <c r="B1806" t="s">
        <v>2</v>
      </c>
      <c r="C1806">
        <f t="shared" si="433"/>
        <v>2006.2083333331968</v>
      </c>
      <c r="D1806">
        <f>'NOAA-AMO-Raw'!D$151</f>
        <v>5.8999999999999997E-2</v>
      </c>
      <c r="K1806">
        <f t="shared" si="429"/>
        <v>0</v>
      </c>
      <c r="N1806">
        <f>[2]HadCRUT4!C1807</f>
        <v>2000.2083333331968</v>
      </c>
      <c r="O1806">
        <f>[2]HadCRUT4!D1807</f>
        <v>0.38100000000000001</v>
      </c>
      <c r="V1806">
        <f t="shared" si="430"/>
        <v>0.20833333319683334</v>
      </c>
      <c r="W1806">
        <f t="shared" si="431"/>
        <v>-30.969000000000001</v>
      </c>
      <c r="X1806">
        <f t="shared" si="432"/>
        <v>-30.588000000000001</v>
      </c>
      <c r="Y1806">
        <f t="shared" si="434"/>
        <v>-31.028538461538464</v>
      </c>
      <c r="Z1806">
        <f t="shared" si="435"/>
        <v>-30.707076923076922</v>
      </c>
      <c r="BB1806">
        <f t="shared" si="427"/>
        <v>2003.4583333331975</v>
      </c>
      <c r="BC1806">
        <v>200306</v>
      </c>
      <c r="BD1806">
        <v>-0.42</v>
      </c>
      <c r="BE1806">
        <f t="shared" ref="BE1806:BE1869" si="436">BD1806/3</f>
        <v>-0.13999999999999999</v>
      </c>
    </row>
    <row r="1807" spans="1:57">
      <c r="A1807">
        <f t="shared" si="428"/>
        <v>2006</v>
      </c>
      <c r="B1807" t="s">
        <v>3</v>
      </c>
      <c r="C1807">
        <f t="shared" si="433"/>
        <v>2006.2916666665301</v>
      </c>
      <c r="D1807">
        <f>'NOAA-AMO-Raw'!E$151</f>
        <v>0.19700000000000001</v>
      </c>
      <c r="K1807">
        <f t="shared" si="429"/>
        <v>0</v>
      </c>
      <c r="N1807">
        <f>[2]HadCRUT4!C1808</f>
        <v>2000.2916666665301</v>
      </c>
      <c r="O1807">
        <f>[2]HadCRUT4!D1808</f>
        <v>0.47799999999999998</v>
      </c>
      <c r="V1807">
        <f t="shared" si="430"/>
        <v>0.29166666653009088</v>
      </c>
      <c r="W1807">
        <f t="shared" si="431"/>
        <v>-30.872</v>
      </c>
      <c r="X1807">
        <f t="shared" si="432"/>
        <v>-30.394000000000002</v>
      </c>
      <c r="Y1807">
        <f t="shared" si="434"/>
        <v>-31.034307692307689</v>
      </c>
      <c r="Z1807">
        <f t="shared" si="435"/>
        <v>-30.718615384615386</v>
      </c>
      <c r="BB1807">
        <f t="shared" ref="BB1807:BB1870" si="437">BB1806+1/12</f>
        <v>2003.5416666665308</v>
      </c>
      <c r="BC1807">
        <v>200307</v>
      </c>
      <c r="BD1807">
        <v>0.37</v>
      </c>
      <c r="BE1807">
        <f t="shared" si="436"/>
        <v>0.12333333333333334</v>
      </c>
    </row>
    <row r="1808" spans="1:57">
      <c r="A1808">
        <f t="shared" ref="A1808:A1871" si="438">A1796+1</f>
        <v>2006</v>
      </c>
      <c r="B1808" t="s">
        <v>4</v>
      </c>
      <c r="C1808">
        <f t="shared" si="433"/>
        <v>2006.3749999998633</v>
      </c>
      <c r="D1808">
        <f>'NOAA-AMO-Raw'!F$151</f>
        <v>0.308</v>
      </c>
      <c r="K1808">
        <f t="shared" si="429"/>
        <v>0</v>
      </c>
      <c r="N1808">
        <f>[2]HadCRUT4!C1809</f>
        <v>2000.3749999998633</v>
      </c>
      <c r="O1808">
        <f>[2]HadCRUT4!D1809</f>
        <v>0.27900000000000003</v>
      </c>
      <c r="V1808">
        <f t="shared" si="430"/>
        <v>0.37499999986334842</v>
      </c>
      <c r="W1808">
        <f t="shared" si="431"/>
        <v>-31.071000000000002</v>
      </c>
      <c r="X1808">
        <f t="shared" si="432"/>
        <v>-30.792000000000002</v>
      </c>
      <c r="Y1808">
        <f t="shared" si="434"/>
        <v>-31.041384615384612</v>
      </c>
      <c r="Z1808">
        <f t="shared" si="435"/>
        <v>-30.732769230769236</v>
      </c>
      <c r="BB1808">
        <f t="shared" si="437"/>
        <v>2003.624999999864</v>
      </c>
      <c r="BC1808">
        <v>200308</v>
      </c>
      <c r="BD1808">
        <v>0.63</v>
      </c>
      <c r="BE1808">
        <f t="shared" si="436"/>
        <v>0.21</v>
      </c>
    </row>
    <row r="1809" spans="1:57">
      <c r="A1809">
        <f t="shared" si="438"/>
        <v>2006</v>
      </c>
      <c r="B1809" t="s">
        <v>5</v>
      </c>
      <c r="C1809">
        <f t="shared" si="433"/>
        <v>2006.4583333331966</v>
      </c>
      <c r="D1809">
        <f>'NOAA-AMO-Raw'!G$151</f>
        <v>0.33300000000000002</v>
      </c>
      <c r="K1809">
        <f t="shared" si="429"/>
        <v>0</v>
      </c>
      <c r="N1809">
        <f>[2]HadCRUT4!C1810</f>
        <v>2000.4583333331966</v>
      </c>
      <c r="O1809">
        <f>[2]HadCRUT4!D1810</f>
        <v>0.27400000000000002</v>
      </c>
      <c r="V1809">
        <f t="shared" si="430"/>
        <v>0.45833333319660596</v>
      </c>
      <c r="W1809">
        <f t="shared" si="431"/>
        <v>-31.076000000000001</v>
      </c>
      <c r="X1809">
        <f t="shared" si="432"/>
        <v>-30.802</v>
      </c>
      <c r="Y1809">
        <f t="shared" si="434"/>
        <v>-31.047538461538462</v>
      </c>
      <c r="Z1809">
        <f t="shared" si="435"/>
        <v>-30.74507692307693</v>
      </c>
      <c r="BB1809">
        <f t="shared" si="437"/>
        <v>2003.7083333331973</v>
      </c>
      <c r="BC1809">
        <v>200309</v>
      </c>
      <c r="BD1809">
        <v>-0.17</v>
      </c>
      <c r="BE1809">
        <f t="shared" si="436"/>
        <v>-5.6666666666666671E-2</v>
      </c>
    </row>
    <row r="1810" spans="1:57">
      <c r="A1810">
        <f t="shared" si="438"/>
        <v>2006</v>
      </c>
      <c r="B1810" t="s">
        <v>6</v>
      </c>
      <c r="C1810">
        <f t="shared" si="433"/>
        <v>2006.5416666665299</v>
      </c>
      <c r="D1810">
        <f>'NOAA-AMO-Raw'!H$151</f>
        <v>0.374</v>
      </c>
      <c r="K1810">
        <f t="shared" si="429"/>
        <v>0</v>
      </c>
      <c r="N1810">
        <f>[2]HadCRUT4!C1811</f>
        <v>2000.5416666665299</v>
      </c>
      <c r="O1810">
        <f>[2]HadCRUT4!D1811</f>
        <v>0.26</v>
      </c>
      <c r="V1810">
        <f t="shared" si="430"/>
        <v>0.54166666652986351</v>
      </c>
      <c r="W1810">
        <f t="shared" si="431"/>
        <v>-31.09</v>
      </c>
      <c r="X1810">
        <f t="shared" si="432"/>
        <v>-30.830000000000002</v>
      </c>
      <c r="Y1810">
        <f t="shared" si="434"/>
        <v>-31.048846153846153</v>
      </c>
      <c r="Z1810">
        <f t="shared" si="435"/>
        <v>-30.747692307692315</v>
      </c>
      <c r="BB1810">
        <f t="shared" si="437"/>
        <v>2003.7916666665305</v>
      </c>
      <c r="BC1810">
        <v>200310</v>
      </c>
      <c r="BD1810">
        <v>0.74</v>
      </c>
      <c r="BE1810">
        <f t="shared" si="436"/>
        <v>0.24666666666666667</v>
      </c>
    </row>
    <row r="1811" spans="1:57">
      <c r="A1811">
        <f t="shared" si="438"/>
        <v>2006</v>
      </c>
      <c r="B1811" t="s">
        <v>7</v>
      </c>
      <c r="C1811">
        <f t="shared" si="433"/>
        <v>2006.6249999998631</v>
      </c>
      <c r="D1811">
        <f>'NOAA-AMO-Raw'!I$151</f>
        <v>0.4</v>
      </c>
      <c r="K1811">
        <f t="shared" si="429"/>
        <v>0</v>
      </c>
      <c r="N1811">
        <f>[2]HadCRUT4!C1812</f>
        <v>2000.6249999998631</v>
      </c>
      <c r="O1811">
        <f>[2]HadCRUT4!D1812</f>
        <v>0.35699999999999998</v>
      </c>
      <c r="V1811">
        <f t="shared" si="430"/>
        <v>0.62499999986312105</v>
      </c>
      <c r="W1811">
        <f t="shared" si="431"/>
        <v>-30.993000000000002</v>
      </c>
      <c r="X1811">
        <f t="shared" si="432"/>
        <v>-30.636000000000003</v>
      </c>
      <c r="Y1811">
        <f t="shared" si="434"/>
        <v>-31.041153846153843</v>
      </c>
      <c r="Z1811">
        <f t="shared" si="435"/>
        <v>-30.732307692307693</v>
      </c>
      <c r="BB1811">
        <f t="shared" si="437"/>
        <v>2003.8749999998638</v>
      </c>
      <c r="BC1811">
        <v>200311</v>
      </c>
      <c r="BD1811">
        <v>-0.23</v>
      </c>
      <c r="BE1811">
        <f t="shared" si="436"/>
        <v>-7.6666666666666675E-2</v>
      </c>
    </row>
    <row r="1812" spans="1:57">
      <c r="A1812">
        <f t="shared" si="438"/>
        <v>2006</v>
      </c>
      <c r="B1812" t="s">
        <v>8</v>
      </c>
      <c r="C1812">
        <f t="shared" si="433"/>
        <v>2006.7083333331964</v>
      </c>
      <c r="D1812">
        <f>'NOAA-AMO-Raw'!J$151</f>
        <v>0.36299999999999999</v>
      </c>
      <c r="K1812">
        <f t="shared" si="429"/>
        <v>0</v>
      </c>
      <c r="N1812">
        <f>[2]HadCRUT4!C1813</f>
        <v>2000.7083333331964</v>
      </c>
      <c r="O1812">
        <f>[2]HadCRUT4!D1813</f>
        <v>0.30499999999999999</v>
      </c>
      <c r="V1812">
        <f t="shared" si="430"/>
        <v>0.70833333319637859</v>
      </c>
      <c r="W1812">
        <f t="shared" si="431"/>
        <v>-31.045000000000002</v>
      </c>
      <c r="X1812">
        <f t="shared" si="432"/>
        <v>-30.740000000000002</v>
      </c>
      <c r="Y1812">
        <f t="shared" si="434"/>
        <v>-31.036692307692306</v>
      </c>
      <c r="Z1812">
        <f t="shared" si="435"/>
        <v>-30.723384615384621</v>
      </c>
      <c r="BB1812">
        <f t="shared" si="437"/>
        <v>2003.9583333331971</v>
      </c>
      <c r="BC1812">
        <v>200312</v>
      </c>
      <c r="BD1812">
        <v>-0.6</v>
      </c>
      <c r="BE1812">
        <f t="shared" si="436"/>
        <v>-0.19999999999999998</v>
      </c>
    </row>
    <row r="1813" spans="1:57">
      <c r="A1813">
        <f t="shared" si="438"/>
        <v>2006</v>
      </c>
      <c r="B1813" t="s">
        <v>9</v>
      </c>
      <c r="C1813">
        <f t="shared" si="433"/>
        <v>2006.7916666665296</v>
      </c>
      <c r="D1813">
        <f>'NOAA-AMO-Raw'!K$151</f>
        <v>0.33400000000000002</v>
      </c>
      <c r="K1813">
        <f t="shared" si="429"/>
        <v>0</v>
      </c>
      <c r="N1813">
        <f>[2]HadCRUT4!C1814</f>
        <v>2000.7916666665296</v>
      </c>
      <c r="O1813">
        <f>[2]HadCRUT4!D1814</f>
        <v>0.222</v>
      </c>
      <c r="V1813">
        <f t="shared" si="430"/>
        <v>0.79166666652963613</v>
      </c>
      <c r="W1813">
        <f t="shared" si="431"/>
        <v>-31.128</v>
      </c>
      <c r="X1813">
        <f t="shared" si="432"/>
        <v>-30.906000000000002</v>
      </c>
      <c r="Y1813">
        <f t="shared" si="434"/>
        <v>-31.031384615384614</v>
      </c>
      <c r="Z1813">
        <f t="shared" si="435"/>
        <v>-30.712769230769233</v>
      </c>
      <c r="BB1813">
        <f t="shared" si="437"/>
        <v>2004.0416666665303</v>
      </c>
      <c r="BC1813">
        <v>200401</v>
      </c>
      <c r="BD1813">
        <v>-0.55000000000000004</v>
      </c>
      <c r="BE1813">
        <f t="shared" si="436"/>
        <v>-0.18333333333333335</v>
      </c>
    </row>
    <row r="1814" spans="1:57">
      <c r="A1814">
        <f t="shared" si="438"/>
        <v>2006</v>
      </c>
      <c r="B1814" t="s">
        <v>10</v>
      </c>
      <c r="C1814">
        <f t="shared" si="433"/>
        <v>2006.8749999998629</v>
      </c>
      <c r="D1814">
        <f>'NOAA-AMO-Raw'!L$151</f>
        <v>0.28799999999999998</v>
      </c>
      <c r="K1814">
        <f t="shared" si="429"/>
        <v>0</v>
      </c>
      <c r="N1814">
        <f>[2]HadCRUT4!C1815</f>
        <v>2000.8749999998629</v>
      </c>
      <c r="O1814">
        <f>[2]HadCRUT4!D1815</f>
        <v>0.16</v>
      </c>
      <c r="V1814">
        <f t="shared" si="430"/>
        <v>0.87499999986289367</v>
      </c>
      <c r="W1814">
        <f t="shared" si="431"/>
        <v>-31.19</v>
      </c>
      <c r="X1814">
        <f t="shared" si="432"/>
        <v>-31.03</v>
      </c>
      <c r="Y1814">
        <f t="shared" si="434"/>
        <v>-31.036307692307691</v>
      </c>
      <c r="Z1814">
        <f t="shared" si="435"/>
        <v>-30.722615384615384</v>
      </c>
      <c r="BB1814">
        <f t="shared" si="437"/>
        <v>2004.1249999998636</v>
      </c>
      <c r="BC1814">
        <v>200402</v>
      </c>
      <c r="BD1814">
        <v>-0.21</v>
      </c>
      <c r="BE1814">
        <f t="shared" si="436"/>
        <v>-6.9999999999999993E-2</v>
      </c>
    </row>
    <row r="1815" spans="1:57">
      <c r="A1815">
        <f t="shared" si="438"/>
        <v>2006</v>
      </c>
      <c r="B1815" t="s">
        <v>11</v>
      </c>
      <c r="C1815">
        <f t="shared" si="433"/>
        <v>2006.9583333331962</v>
      </c>
      <c r="D1815">
        <f>'NOAA-AMO-Raw'!M$151</f>
        <v>0.17100000000000001</v>
      </c>
      <c r="K1815">
        <f t="shared" si="429"/>
        <v>0</v>
      </c>
      <c r="N1815">
        <f>[2]HadCRUT4!C1816</f>
        <v>2000.9583333331962</v>
      </c>
      <c r="O1815">
        <f>[2]HadCRUT4!D1816</f>
        <v>0.155</v>
      </c>
      <c r="V1815">
        <f t="shared" si="430"/>
        <v>0.95833333319615122</v>
      </c>
      <c r="W1815">
        <f t="shared" si="431"/>
        <v>-31.195</v>
      </c>
      <c r="X1815">
        <f t="shared" si="432"/>
        <v>-31.040000000000003</v>
      </c>
      <c r="Y1815">
        <f t="shared" si="434"/>
        <v>-31.024846153846152</v>
      </c>
      <c r="Z1815">
        <f t="shared" si="435"/>
        <v>-30.69969230769231</v>
      </c>
      <c r="BB1815">
        <f t="shared" si="437"/>
        <v>2004.2083333331968</v>
      </c>
      <c r="BC1815">
        <v>200403</v>
      </c>
      <c r="BD1815">
        <v>-0.15</v>
      </c>
      <c r="BE1815">
        <f t="shared" si="436"/>
        <v>-4.9999999999999996E-2</v>
      </c>
    </row>
    <row r="1816" spans="1:57">
      <c r="A1816">
        <f t="shared" si="438"/>
        <v>2007</v>
      </c>
      <c r="B1816" t="s">
        <v>0</v>
      </c>
      <c r="C1816">
        <f t="shared" si="433"/>
        <v>2007.0416666665294</v>
      </c>
      <c r="D1816">
        <f>'NOAA-AMO-Raw'!B$152</f>
        <v>0.17100000000000001</v>
      </c>
      <c r="K1816">
        <f t="shared" si="429"/>
        <v>0</v>
      </c>
      <c r="N1816">
        <f>[2]HadCRUT4!C1817</f>
        <v>2001.0416666665294</v>
      </c>
      <c r="O1816">
        <f>[2]HadCRUT4!D1817</f>
        <v>0.36499999999999999</v>
      </c>
      <c r="V1816">
        <f t="shared" si="430"/>
        <v>1.0416666665294088</v>
      </c>
      <c r="W1816">
        <f t="shared" si="431"/>
        <v>-30.985000000000003</v>
      </c>
      <c r="X1816">
        <f t="shared" si="432"/>
        <v>-30.62</v>
      </c>
      <c r="Y1816">
        <f t="shared" si="434"/>
        <v>-31.010461538461541</v>
      </c>
      <c r="Z1816">
        <f t="shared" si="435"/>
        <v>-30.670923076923074</v>
      </c>
      <c r="BB1816">
        <f t="shared" si="437"/>
        <v>2004.2916666665301</v>
      </c>
      <c r="BC1816">
        <v>200404</v>
      </c>
      <c r="BD1816">
        <v>0</v>
      </c>
      <c r="BE1816">
        <f t="shared" si="436"/>
        <v>0</v>
      </c>
    </row>
    <row r="1817" spans="1:57">
      <c r="A1817">
        <f t="shared" si="438"/>
        <v>2007</v>
      </c>
      <c r="B1817" t="s">
        <v>1</v>
      </c>
      <c r="C1817">
        <f t="shared" si="433"/>
        <v>2007.1249999998627</v>
      </c>
      <c r="D1817">
        <f>'NOAA-AMO-Raw'!C$152</f>
        <v>0.217</v>
      </c>
      <c r="K1817">
        <f t="shared" si="429"/>
        <v>0</v>
      </c>
      <c r="N1817">
        <f>[2]HadCRUT4!C1818</f>
        <v>2001.1249999998627</v>
      </c>
      <c r="O1817">
        <f>[2]HadCRUT4!D1818</f>
        <v>0.32500000000000001</v>
      </c>
      <c r="V1817">
        <f t="shared" si="430"/>
        <v>1.1249999998626663</v>
      </c>
      <c r="W1817">
        <f t="shared" si="431"/>
        <v>-31.025000000000002</v>
      </c>
      <c r="X1817">
        <f t="shared" si="432"/>
        <v>-30.700000000000003</v>
      </c>
      <c r="Y1817">
        <f t="shared" si="434"/>
        <v>-30.992000000000001</v>
      </c>
      <c r="Z1817">
        <f t="shared" si="435"/>
        <v>-30.634000000000007</v>
      </c>
      <c r="BB1817">
        <f t="shared" si="437"/>
        <v>2004.3749999998633</v>
      </c>
      <c r="BC1817">
        <v>200405</v>
      </c>
      <c r="BD1817">
        <v>0.61</v>
      </c>
      <c r="BE1817">
        <f t="shared" si="436"/>
        <v>0.20333333333333334</v>
      </c>
    </row>
    <row r="1818" spans="1:57">
      <c r="A1818">
        <f t="shared" si="438"/>
        <v>2007</v>
      </c>
      <c r="B1818" t="s">
        <v>2</v>
      </c>
      <c r="C1818">
        <f t="shared" si="433"/>
        <v>2007.2083333331959</v>
      </c>
      <c r="D1818">
        <f>'NOAA-AMO-Raw'!D$152</f>
        <v>0.127</v>
      </c>
      <c r="K1818">
        <f t="shared" si="429"/>
        <v>0</v>
      </c>
      <c r="N1818">
        <f>[2]HadCRUT4!C1819</f>
        <v>2001.2083333331959</v>
      </c>
      <c r="O1818">
        <f>[2]HadCRUT4!D1819</f>
        <v>0.51200000000000001</v>
      </c>
      <c r="V1818">
        <f t="shared" si="430"/>
        <v>1.2083333331959238</v>
      </c>
      <c r="W1818">
        <f t="shared" si="431"/>
        <v>-30.838000000000001</v>
      </c>
      <c r="X1818">
        <f t="shared" si="432"/>
        <v>-30.326000000000001</v>
      </c>
      <c r="Y1818">
        <f t="shared" si="434"/>
        <v>-30.987076923076931</v>
      </c>
      <c r="Z1818">
        <f t="shared" si="435"/>
        <v>-30.624153846153845</v>
      </c>
      <c r="BB1818">
        <f t="shared" si="437"/>
        <v>2004.4583333331966</v>
      </c>
      <c r="BC1818">
        <v>200406</v>
      </c>
      <c r="BD1818">
        <v>-0.11</v>
      </c>
      <c r="BE1818">
        <f t="shared" si="436"/>
        <v>-3.6666666666666667E-2</v>
      </c>
    </row>
    <row r="1819" spans="1:57">
      <c r="A1819">
        <f t="shared" si="438"/>
        <v>2007</v>
      </c>
      <c r="B1819" t="s">
        <v>3</v>
      </c>
      <c r="C1819">
        <f t="shared" si="433"/>
        <v>2007.2916666665292</v>
      </c>
      <c r="D1819">
        <f>'NOAA-AMO-Raw'!E$152</f>
        <v>0.158</v>
      </c>
      <c r="K1819">
        <f t="shared" si="429"/>
        <v>0</v>
      </c>
      <c r="N1819">
        <f>[2]HadCRUT4!C1820</f>
        <v>2001.2916666665292</v>
      </c>
      <c r="O1819">
        <f>[2]HadCRUT4!D1820</f>
        <v>0.45</v>
      </c>
      <c r="V1819">
        <f t="shared" si="430"/>
        <v>1.2916666665291814</v>
      </c>
      <c r="W1819">
        <f t="shared" si="431"/>
        <v>-30.900000000000002</v>
      </c>
      <c r="X1819">
        <f t="shared" si="432"/>
        <v>-30.450000000000003</v>
      </c>
      <c r="Y1819">
        <f t="shared" si="434"/>
        <v>-30.978461538461541</v>
      </c>
      <c r="Z1819">
        <f t="shared" si="435"/>
        <v>-30.606923076923074</v>
      </c>
      <c r="BB1819">
        <f t="shared" si="437"/>
        <v>2004.5416666665299</v>
      </c>
      <c r="BC1819">
        <v>200407</v>
      </c>
      <c r="BD1819">
        <v>0.04</v>
      </c>
      <c r="BE1819">
        <f t="shared" si="436"/>
        <v>1.3333333333333334E-2</v>
      </c>
    </row>
    <row r="1820" spans="1:57">
      <c r="A1820">
        <f t="shared" si="438"/>
        <v>2007</v>
      </c>
      <c r="B1820" t="s">
        <v>4</v>
      </c>
      <c r="C1820">
        <f t="shared" si="433"/>
        <v>2007.3749999998624</v>
      </c>
      <c r="D1820">
        <f>'NOAA-AMO-Raw'!F$152</f>
        <v>0.111</v>
      </c>
      <c r="K1820">
        <f t="shared" si="429"/>
        <v>0</v>
      </c>
      <c r="N1820">
        <f>[2]HadCRUT4!C1821</f>
        <v>2001.3749999998624</v>
      </c>
      <c r="O1820">
        <f>[2]HadCRUT4!D1821</f>
        <v>0.41399999999999998</v>
      </c>
      <c r="V1820">
        <f t="shared" si="430"/>
        <v>1.3749999998624389</v>
      </c>
      <c r="W1820">
        <f t="shared" si="431"/>
        <v>-30.936</v>
      </c>
      <c r="X1820">
        <f t="shared" si="432"/>
        <v>-30.522000000000002</v>
      </c>
      <c r="Y1820">
        <f t="shared" si="434"/>
        <v>-30.948692307692305</v>
      </c>
      <c r="Z1820">
        <f t="shared" si="435"/>
        <v>-30.547384615384619</v>
      </c>
      <c r="BB1820">
        <f t="shared" si="437"/>
        <v>2004.6249999998631</v>
      </c>
      <c r="BC1820">
        <v>200408</v>
      </c>
      <c r="BD1820">
        <v>0.24</v>
      </c>
      <c r="BE1820">
        <f t="shared" si="436"/>
        <v>0.08</v>
      </c>
    </row>
    <row r="1821" spans="1:57">
      <c r="A1821">
        <f t="shared" si="438"/>
        <v>2007</v>
      </c>
      <c r="B1821" t="s">
        <v>5</v>
      </c>
      <c r="C1821">
        <f t="shared" si="433"/>
        <v>2007.4583333331957</v>
      </c>
      <c r="D1821">
        <f>'NOAA-AMO-Raw'!G$152</f>
        <v>8.7999999999999995E-2</v>
      </c>
      <c r="K1821">
        <f t="shared" si="429"/>
        <v>0</v>
      </c>
      <c r="N1821">
        <f>[2]HadCRUT4!C1822</f>
        <v>2001.4583333331957</v>
      </c>
      <c r="O1821">
        <f>[2]HadCRUT4!D1822</f>
        <v>0.42799999999999999</v>
      </c>
      <c r="V1821">
        <f t="shared" si="430"/>
        <v>1.4583333331956965</v>
      </c>
      <c r="W1821">
        <f t="shared" si="431"/>
        <v>-30.922000000000001</v>
      </c>
      <c r="X1821">
        <f t="shared" si="432"/>
        <v>-30.494</v>
      </c>
      <c r="Y1821">
        <f t="shared" si="434"/>
        <v>-30.932307692307692</v>
      </c>
      <c r="Z1821">
        <f t="shared" si="435"/>
        <v>-30.514615384615386</v>
      </c>
      <c r="BB1821">
        <f t="shared" si="437"/>
        <v>2004.7083333331964</v>
      </c>
      <c r="BC1821">
        <v>200409</v>
      </c>
      <c r="BD1821">
        <v>0.02</v>
      </c>
      <c r="BE1821">
        <f t="shared" si="436"/>
        <v>6.6666666666666671E-3</v>
      </c>
    </row>
    <row r="1822" spans="1:57">
      <c r="A1822">
        <f t="shared" si="438"/>
        <v>2007</v>
      </c>
      <c r="B1822" t="s">
        <v>6</v>
      </c>
      <c r="C1822">
        <f t="shared" si="433"/>
        <v>2007.541666666529</v>
      </c>
      <c r="D1822">
        <f>'NOAA-AMO-Raw'!H$152</f>
        <v>0.128</v>
      </c>
      <c r="K1822">
        <f t="shared" ref="K1822:K1885" si="439">K1821</f>
        <v>0</v>
      </c>
      <c r="N1822">
        <f>[2]HadCRUT4!C1823</f>
        <v>2001.541666666529</v>
      </c>
      <c r="O1822">
        <f>[2]HadCRUT4!D1823</f>
        <v>0.46100000000000002</v>
      </c>
      <c r="V1822">
        <f t="shared" si="430"/>
        <v>1.541666666528954</v>
      </c>
      <c r="W1822">
        <f t="shared" si="431"/>
        <v>-30.889000000000003</v>
      </c>
      <c r="X1822">
        <f t="shared" si="432"/>
        <v>-30.428000000000001</v>
      </c>
      <c r="Y1822">
        <f t="shared" si="434"/>
        <v>-30.893230769230765</v>
      </c>
      <c r="Z1822">
        <f t="shared" si="435"/>
        <v>-30.43646153846154</v>
      </c>
      <c r="BB1822">
        <f t="shared" si="437"/>
        <v>2004.7916666665296</v>
      </c>
      <c r="BC1822">
        <v>200410</v>
      </c>
      <c r="BD1822">
        <v>-0.72</v>
      </c>
      <c r="BE1822">
        <f t="shared" si="436"/>
        <v>-0.24</v>
      </c>
    </row>
    <row r="1823" spans="1:57">
      <c r="A1823">
        <f t="shared" si="438"/>
        <v>2007</v>
      </c>
      <c r="B1823" t="s">
        <v>7</v>
      </c>
      <c r="C1823">
        <f t="shared" si="433"/>
        <v>2007.6249999998622</v>
      </c>
      <c r="D1823">
        <f>'NOAA-AMO-Raw'!I$152</f>
        <v>5.3999999999999999E-2</v>
      </c>
      <c r="K1823">
        <f t="shared" si="439"/>
        <v>0</v>
      </c>
      <c r="N1823">
        <f>[2]HadCRUT4!C1824</f>
        <v>2001.6249999998622</v>
      </c>
      <c r="O1823">
        <f>[2]HadCRUT4!D1824</f>
        <v>0.5</v>
      </c>
      <c r="V1823">
        <f t="shared" si="430"/>
        <v>1.6249999998622116</v>
      </c>
      <c r="W1823">
        <f t="shared" si="431"/>
        <v>-30.85</v>
      </c>
      <c r="X1823">
        <f t="shared" si="432"/>
        <v>-30.35</v>
      </c>
      <c r="Y1823">
        <f t="shared" si="434"/>
        <v>-30.867076923076922</v>
      </c>
      <c r="Z1823">
        <f t="shared" si="435"/>
        <v>-30.384153846153847</v>
      </c>
      <c r="BB1823">
        <f t="shared" si="437"/>
        <v>2004.8749999998629</v>
      </c>
      <c r="BC1823">
        <v>200411</v>
      </c>
      <c r="BD1823">
        <v>-1.22</v>
      </c>
      <c r="BE1823">
        <f t="shared" si="436"/>
        <v>-0.40666666666666668</v>
      </c>
    </row>
    <row r="1824" spans="1:57">
      <c r="A1824">
        <f t="shared" si="438"/>
        <v>2007</v>
      </c>
      <c r="B1824" t="s">
        <v>8</v>
      </c>
      <c r="C1824">
        <f t="shared" si="433"/>
        <v>2007.7083333331955</v>
      </c>
      <c r="D1824">
        <f>'NOAA-AMO-Raw'!J$152</f>
        <v>9.8000000000000004E-2</v>
      </c>
      <c r="K1824">
        <f t="shared" si="439"/>
        <v>0</v>
      </c>
      <c r="N1824">
        <f>[2]HadCRUT4!C1825</f>
        <v>2001.7083333331955</v>
      </c>
      <c r="O1824">
        <f>[2]HadCRUT4!D1825</f>
        <v>0.42099999999999999</v>
      </c>
      <c r="V1824">
        <f t="shared" si="430"/>
        <v>1.7083333331954691</v>
      </c>
      <c r="W1824">
        <f t="shared" si="431"/>
        <v>-30.929000000000002</v>
      </c>
      <c r="X1824">
        <f t="shared" si="432"/>
        <v>-30.508000000000003</v>
      </c>
      <c r="Y1824">
        <f t="shared" si="434"/>
        <v>-30.838230769230766</v>
      </c>
      <c r="Z1824">
        <f t="shared" si="435"/>
        <v>-30.326461538461537</v>
      </c>
      <c r="BB1824">
        <f t="shared" si="437"/>
        <v>2004.9583333331962</v>
      </c>
      <c r="BC1824">
        <v>200412</v>
      </c>
      <c r="BD1824">
        <v>-0.64</v>
      </c>
      <c r="BE1824">
        <f t="shared" si="436"/>
        <v>-0.21333333333333335</v>
      </c>
    </row>
    <row r="1825" spans="1:57">
      <c r="A1825">
        <f t="shared" si="438"/>
        <v>2007</v>
      </c>
      <c r="B1825" t="s">
        <v>9</v>
      </c>
      <c r="C1825">
        <f t="shared" si="433"/>
        <v>2007.7916666665287</v>
      </c>
      <c r="D1825">
        <f>'NOAA-AMO-Raw'!K$152</f>
        <v>0.157</v>
      </c>
      <c r="K1825">
        <f t="shared" si="439"/>
        <v>0</v>
      </c>
      <c r="N1825">
        <f>[2]HadCRUT4!C1826</f>
        <v>2001.7916666665287</v>
      </c>
      <c r="O1825">
        <f>[2]HadCRUT4!D1826</f>
        <v>0.41699999999999998</v>
      </c>
      <c r="V1825">
        <f t="shared" si="430"/>
        <v>1.7916666665287266</v>
      </c>
      <c r="W1825">
        <f t="shared" si="431"/>
        <v>-30.933</v>
      </c>
      <c r="X1825">
        <f t="shared" si="432"/>
        <v>-30.516000000000002</v>
      </c>
      <c r="Y1825">
        <f t="shared" si="434"/>
        <v>-30.841923076923074</v>
      </c>
      <c r="Z1825">
        <f t="shared" si="435"/>
        <v>-30.333846153846157</v>
      </c>
      <c r="BB1825">
        <f t="shared" si="437"/>
        <v>2005.0416666665294</v>
      </c>
      <c r="BC1825">
        <v>200501</v>
      </c>
      <c r="BD1825">
        <v>-0.15</v>
      </c>
      <c r="BE1825">
        <f t="shared" si="436"/>
        <v>-4.9999999999999996E-2</v>
      </c>
    </row>
    <row r="1826" spans="1:57">
      <c r="A1826">
        <f t="shared" si="438"/>
        <v>2007</v>
      </c>
      <c r="B1826" t="s">
        <v>10</v>
      </c>
      <c r="C1826">
        <f t="shared" si="433"/>
        <v>2007.874999999862</v>
      </c>
      <c r="D1826">
        <f>'NOAA-AMO-Raw'!L$152</f>
        <v>0.17599999999999999</v>
      </c>
      <c r="K1826">
        <f t="shared" si="439"/>
        <v>0</v>
      </c>
      <c r="N1826">
        <f>[2]HadCRUT4!C1827</f>
        <v>2001.874999999862</v>
      </c>
      <c r="O1826">
        <f>[2]HadCRUT4!D1827</f>
        <v>0.60899999999999999</v>
      </c>
      <c r="V1826">
        <f t="shared" si="430"/>
        <v>1.8749999998619842</v>
      </c>
      <c r="W1826">
        <f t="shared" si="431"/>
        <v>-30.741</v>
      </c>
      <c r="X1826">
        <f t="shared" si="432"/>
        <v>-30.132000000000001</v>
      </c>
      <c r="Y1826">
        <f t="shared" si="434"/>
        <v>-30.843769230769226</v>
      </c>
      <c r="Z1826">
        <f t="shared" si="435"/>
        <v>-30.337538461538465</v>
      </c>
      <c r="BB1826">
        <f t="shared" si="437"/>
        <v>2005.1249999998627</v>
      </c>
      <c r="BC1826">
        <v>200502</v>
      </c>
      <c r="BD1826">
        <v>-0.01</v>
      </c>
      <c r="BE1826">
        <f t="shared" si="436"/>
        <v>-3.3333333333333335E-3</v>
      </c>
    </row>
    <row r="1827" spans="1:57">
      <c r="A1827">
        <f t="shared" si="438"/>
        <v>2007</v>
      </c>
      <c r="B1827" t="s">
        <v>11</v>
      </c>
      <c r="C1827">
        <f t="shared" si="433"/>
        <v>2007.9583333331952</v>
      </c>
      <c r="D1827">
        <f>'NOAA-AMO-Raw'!M$152</f>
        <v>0.11</v>
      </c>
      <c r="K1827">
        <f t="shared" si="439"/>
        <v>0</v>
      </c>
      <c r="N1827">
        <f>[2]HadCRUT4!C1828</f>
        <v>2001.9583333331952</v>
      </c>
      <c r="O1827">
        <f>[2]HadCRUT4!D1828</f>
        <v>0.373</v>
      </c>
      <c r="V1827">
        <f t="shared" si="430"/>
        <v>1.9583333331952417</v>
      </c>
      <c r="W1827">
        <f t="shared" si="431"/>
        <v>-30.977</v>
      </c>
      <c r="X1827">
        <f t="shared" si="432"/>
        <v>-30.604000000000003</v>
      </c>
      <c r="Y1827">
        <f t="shared" si="434"/>
        <v>-30.838923076923077</v>
      </c>
      <c r="Z1827">
        <f t="shared" si="435"/>
        <v>-30.32784615384616</v>
      </c>
      <c r="BB1827">
        <f t="shared" si="437"/>
        <v>2005.2083333331959</v>
      </c>
      <c r="BC1827">
        <v>200503</v>
      </c>
      <c r="BD1827">
        <v>0.7</v>
      </c>
      <c r="BE1827">
        <f t="shared" si="436"/>
        <v>0.23333333333333331</v>
      </c>
    </row>
    <row r="1828" spans="1:57">
      <c r="A1828">
        <f t="shared" si="438"/>
        <v>2008</v>
      </c>
      <c r="B1828" t="s">
        <v>0</v>
      </c>
      <c r="C1828">
        <f t="shared" si="433"/>
        <v>2008.0416666665285</v>
      </c>
      <c r="D1828">
        <f>'NOAA-AMO-Raw'!B$153</f>
        <v>0.03</v>
      </c>
      <c r="K1828">
        <f t="shared" si="439"/>
        <v>0</v>
      </c>
      <c r="N1828">
        <f>[2]HadCRUT4!C1829</f>
        <v>2002.0416666665285</v>
      </c>
      <c r="O1828">
        <f>[2]HadCRUT4!D1829</f>
        <v>0.66300000000000003</v>
      </c>
      <c r="V1828">
        <f t="shared" si="430"/>
        <v>2.0416666665284993</v>
      </c>
      <c r="W1828">
        <f t="shared" si="431"/>
        <v>-30.687000000000001</v>
      </c>
      <c r="X1828">
        <f t="shared" si="432"/>
        <v>-30.024000000000001</v>
      </c>
      <c r="Y1828">
        <f t="shared" si="434"/>
        <v>-30.834230769230768</v>
      </c>
      <c r="Z1828">
        <f t="shared" si="435"/>
        <v>-30.318461538461541</v>
      </c>
      <c r="BB1828">
        <f t="shared" si="437"/>
        <v>2005.2916666665292</v>
      </c>
      <c r="BC1828">
        <v>200504</v>
      </c>
      <c r="BD1828">
        <v>0.28000000000000003</v>
      </c>
      <c r="BE1828">
        <f t="shared" si="436"/>
        <v>9.3333333333333338E-2</v>
      </c>
    </row>
    <row r="1829" spans="1:57">
      <c r="A1829">
        <f t="shared" si="438"/>
        <v>2008</v>
      </c>
      <c r="B1829" t="s">
        <v>1</v>
      </c>
      <c r="C1829">
        <f t="shared" si="433"/>
        <v>2008.1249999998618</v>
      </c>
      <c r="D1829">
        <f>'NOAA-AMO-Raw'!C$153</f>
        <v>0.128</v>
      </c>
      <c r="K1829">
        <f t="shared" si="439"/>
        <v>0</v>
      </c>
      <c r="N1829">
        <f>[2]HadCRUT4!C1830</f>
        <v>2002.1249999998618</v>
      </c>
      <c r="O1829">
        <f>[2]HadCRUT4!D1830</f>
        <v>0.70499999999999996</v>
      </c>
      <c r="V1829">
        <f t="shared" si="430"/>
        <v>2.1249999998617568</v>
      </c>
      <c r="W1829">
        <f t="shared" si="431"/>
        <v>-30.645000000000003</v>
      </c>
      <c r="X1829">
        <f t="shared" si="432"/>
        <v>-29.94</v>
      </c>
      <c r="Y1829">
        <f t="shared" si="434"/>
        <v>-30.835153846153847</v>
      </c>
      <c r="Z1829">
        <f t="shared" si="435"/>
        <v>-30.320307692307697</v>
      </c>
      <c r="BB1829">
        <f t="shared" si="437"/>
        <v>2005.3749999998624</v>
      </c>
      <c r="BC1829">
        <v>200505</v>
      </c>
      <c r="BD1829">
        <v>1.36</v>
      </c>
      <c r="BE1829">
        <f t="shared" si="436"/>
        <v>0.45333333333333337</v>
      </c>
    </row>
    <row r="1830" spans="1:57">
      <c r="A1830">
        <f t="shared" si="438"/>
        <v>2008</v>
      </c>
      <c r="B1830" t="s">
        <v>2</v>
      </c>
      <c r="C1830">
        <f t="shared" si="433"/>
        <v>2008.208333333195</v>
      </c>
      <c r="D1830">
        <f>'NOAA-AMO-Raw'!D$153</f>
        <v>0.158</v>
      </c>
      <c r="K1830">
        <f t="shared" si="439"/>
        <v>0</v>
      </c>
      <c r="N1830">
        <f>[2]HadCRUT4!C1831</f>
        <v>2002.208333333195</v>
      </c>
      <c r="O1830">
        <f>[2]HadCRUT4!D1831</f>
        <v>0.7</v>
      </c>
      <c r="V1830">
        <f t="shared" si="430"/>
        <v>2.2083333331950143</v>
      </c>
      <c r="W1830">
        <f t="shared" si="431"/>
        <v>-30.650000000000002</v>
      </c>
      <c r="X1830">
        <f t="shared" si="432"/>
        <v>-29.950000000000003</v>
      </c>
      <c r="Y1830">
        <f t="shared" si="434"/>
        <v>-30.841307692307694</v>
      </c>
      <c r="Z1830">
        <f t="shared" si="435"/>
        <v>-30.332615384615387</v>
      </c>
      <c r="BB1830">
        <f t="shared" si="437"/>
        <v>2005.4583333331957</v>
      </c>
      <c r="BC1830">
        <v>200506</v>
      </c>
      <c r="BD1830">
        <v>0.85</v>
      </c>
      <c r="BE1830">
        <f t="shared" si="436"/>
        <v>0.28333333333333333</v>
      </c>
    </row>
    <row r="1831" spans="1:57">
      <c r="A1831">
        <f t="shared" si="438"/>
        <v>2008</v>
      </c>
      <c r="B1831" t="s">
        <v>3</v>
      </c>
      <c r="C1831">
        <f t="shared" si="433"/>
        <v>2008.2916666665283</v>
      </c>
      <c r="D1831">
        <f>'NOAA-AMO-Raw'!E$153</f>
        <v>4.2000000000000003E-2</v>
      </c>
      <c r="K1831">
        <f t="shared" si="439"/>
        <v>0</v>
      </c>
      <c r="N1831">
        <f>[2]HadCRUT4!C1832</f>
        <v>2002.2916666665283</v>
      </c>
      <c r="O1831">
        <f>[2]HadCRUT4!D1832</f>
        <v>0.46400000000000002</v>
      </c>
      <c r="V1831">
        <f t="shared" si="430"/>
        <v>2.2916666665282719</v>
      </c>
      <c r="W1831">
        <f t="shared" si="431"/>
        <v>-30.886000000000003</v>
      </c>
      <c r="X1831">
        <f t="shared" si="432"/>
        <v>-30.422000000000001</v>
      </c>
      <c r="Y1831">
        <f t="shared" si="434"/>
        <v>-30.842461538461542</v>
      </c>
      <c r="Z1831">
        <f t="shared" si="435"/>
        <v>-30.334923076923076</v>
      </c>
      <c r="BB1831">
        <f t="shared" si="437"/>
        <v>2005.541666666529</v>
      </c>
      <c r="BC1831">
        <v>200507</v>
      </c>
      <c r="BD1831">
        <v>0.11</v>
      </c>
      <c r="BE1831">
        <f t="shared" si="436"/>
        <v>3.6666666666666667E-2</v>
      </c>
    </row>
    <row r="1832" spans="1:57">
      <c r="A1832">
        <f t="shared" si="438"/>
        <v>2008</v>
      </c>
      <c r="B1832" t="s">
        <v>4</v>
      </c>
      <c r="C1832">
        <f t="shared" si="433"/>
        <v>2008.3749999998615</v>
      </c>
      <c r="D1832">
        <f>'NOAA-AMO-Raw'!F$153</f>
        <v>0.17199999999999999</v>
      </c>
      <c r="K1832">
        <f t="shared" si="439"/>
        <v>0</v>
      </c>
      <c r="N1832">
        <f>[2]HadCRUT4!C1833</f>
        <v>2002.3749999998615</v>
      </c>
      <c r="O1832">
        <f>[2]HadCRUT4!D1833</f>
        <v>0.42599999999999999</v>
      </c>
      <c r="V1832">
        <f t="shared" si="430"/>
        <v>2.3749999998615294</v>
      </c>
      <c r="W1832">
        <f t="shared" si="431"/>
        <v>-30.924000000000003</v>
      </c>
      <c r="X1832">
        <f t="shared" si="432"/>
        <v>-30.498000000000001</v>
      </c>
      <c r="Y1832">
        <f t="shared" si="434"/>
        <v>-30.839923076923078</v>
      </c>
      <c r="Z1832">
        <f t="shared" si="435"/>
        <v>-30.329846153846155</v>
      </c>
      <c r="BB1832">
        <f t="shared" si="437"/>
        <v>2005.6249999998622</v>
      </c>
      <c r="BC1832">
        <v>200508</v>
      </c>
      <c r="BD1832">
        <v>-0.42</v>
      </c>
      <c r="BE1832">
        <f t="shared" si="436"/>
        <v>-0.13999999999999999</v>
      </c>
    </row>
    <row r="1833" spans="1:57">
      <c r="A1833">
        <f t="shared" si="438"/>
        <v>2008</v>
      </c>
      <c r="B1833" t="s">
        <v>5</v>
      </c>
      <c r="C1833">
        <f t="shared" si="433"/>
        <v>2008.4583333331948</v>
      </c>
      <c r="D1833">
        <f>'NOAA-AMO-Raw'!G$153</f>
        <v>0.25600000000000001</v>
      </c>
      <c r="K1833">
        <f t="shared" si="439"/>
        <v>0</v>
      </c>
      <c r="N1833">
        <f>[2]HadCRUT4!C1834</f>
        <v>2002.4583333331948</v>
      </c>
      <c r="O1833">
        <f>[2]HadCRUT4!D1834</f>
        <v>0.47699999999999998</v>
      </c>
      <c r="V1833">
        <f t="shared" si="430"/>
        <v>2.458333333194787</v>
      </c>
      <c r="W1833">
        <f t="shared" si="431"/>
        <v>-30.873000000000001</v>
      </c>
      <c r="X1833">
        <f t="shared" si="432"/>
        <v>-30.396000000000001</v>
      </c>
      <c r="Y1833">
        <f t="shared" si="434"/>
        <v>-30.86176923076923</v>
      </c>
      <c r="Z1833">
        <f t="shared" si="435"/>
        <v>-30.373538461538462</v>
      </c>
      <c r="BB1833">
        <f t="shared" si="437"/>
        <v>2005.7083333331955</v>
      </c>
      <c r="BC1833">
        <v>200509</v>
      </c>
      <c r="BD1833">
        <v>-0.99</v>
      </c>
      <c r="BE1833">
        <f t="shared" si="436"/>
        <v>-0.33</v>
      </c>
    </row>
    <row r="1834" spans="1:57">
      <c r="A1834">
        <f t="shared" si="438"/>
        <v>2008</v>
      </c>
      <c r="B1834" t="s">
        <v>6</v>
      </c>
      <c r="C1834">
        <f t="shared" si="433"/>
        <v>2008.541666666528</v>
      </c>
      <c r="D1834">
        <f>'NOAA-AMO-Raw'!H$153</f>
        <v>0.20499999999999999</v>
      </c>
      <c r="K1834">
        <f t="shared" si="439"/>
        <v>0</v>
      </c>
      <c r="N1834">
        <f>[2]HadCRUT4!C1835</f>
        <v>2002.541666666528</v>
      </c>
      <c r="O1834">
        <f>[2]HadCRUT4!D1835</f>
        <v>0.48899999999999999</v>
      </c>
      <c r="V1834">
        <f t="shared" si="430"/>
        <v>2.5416666665280445</v>
      </c>
      <c r="W1834">
        <f t="shared" si="431"/>
        <v>-30.861000000000001</v>
      </c>
      <c r="X1834">
        <f t="shared" si="432"/>
        <v>-30.372</v>
      </c>
      <c r="Y1834">
        <f t="shared" si="434"/>
        <v>-30.844384615384612</v>
      </c>
      <c r="Z1834">
        <f t="shared" si="435"/>
        <v>-30.33876923076923</v>
      </c>
      <c r="BB1834">
        <f t="shared" si="437"/>
        <v>2005.7916666665287</v>
      </c>
      <c r="BC1834">
        <v>200510</v>
      </c>
      <c r="BD1834">
        <v>-2</v>
      </c>
      <c r="BE1834">
        <f t="shared" si="436"/>
        <v>-0.66666666666666663</v>
      </c>
    </row>
    <row r="1835" spans="1:57">
      <c r="A1835">
        <f t="shared" si="438"/>
        <v>2008</v>
      </c>
      <c r="B1835" t="s">
        <v>7</v>
      </c>
      <c r="C1835">
        <f t="shared" si="433"/>
        <v>2008.6249999998613</v>
      </c>
      <c r="D1835">
        <f>'NOAA-AMO-Raw'!I$153</f>
        <v>0.17399999999999999</v>
      </c>
      <c r="K1835">
        <f t="shared" si="439"/>
        <v>0</v>
      </c>
      <c r="N1835">
        <f>[2]HadCRUT4!C1836</f>
        <v>2002.6249999998613</v>
      </c>
      <c r="O1835">
        <f>[2]HadCRUT4!D1836</f>
        <v>0.44900000000000001</v>
      </c>
      <c r="V1835">
        <f t="shared" si="430"/>
        <v>2.6249999998613021</v>
      </c>
      <c r="W1835">
        <f t="shared" si="431"/>
        <v>-30.901</v>
      </c>
      <c r="X1835">
        <f t="shared" si="432"/>
        <v>-30.452000000000002</v>
      </c>
      <c r="Y1835">
        <f t="shared" si="434"/>
        <v>-30.860538461538457</v>
      </c>
      <c r="Z1835">
        <f t="shared" si="435"/>
        <v>-30.371076923076924</v>
      </c>
      <c r="BB1835">
        <f t="shared" si="437"/>
        <v>2005.874999999862</v>
      </c>
      <c r="BC1835">
        <v>200511</v>
      </c>
      <c r="BD1835">
        <v>-1.89</v>
      </c>
      <c r="BE1835">
        <f t="shared" si="436"/>
        <v>-0.63</v>
      </c>
    </row>
    <row r="1836" spans="1:57">
      <c r="A1836">
        <f t="shared" si="438"/>
        <v>2008</v>
      </c>
      <c r="B1836" t="s">
        <v>8</v>
      </c>
      <c r="C1836">
        <f t="shared" si="433"/>
        <v>2008.7083333331946</v>
      </c>
      <c r="D1836">
        <f>'NOAA-AMO-Raw'!J$153</f>
        <v>0.19800000000000001</v>
      </c>
      <c r="K1836">
        <f t="shared" si="439"/>
        <v>0</v>
      </c>
      <c r="N1836">
        <f>[2]HadCRUT4!C1837</f>
        <v>2002.7083333331946</v>
      </c>
      <c r="O1836">
        <f>[2]HadCRUT4!D1837</f>
        <v>0.42</v>
      </c>
      <c r="V1836">
        <f t="shared" si="430"/>
        <v>2.7083333331945596</v>
      </c>
      <c r="W1836">
        <f t="shared" si="431"/>
        <v>-30.93</v>
      </c>
      <c r="X1836">
        <f t="shared" si="432"/>
        <v>-30.51</v>
      </c>
      <c r="Y1836">
        <f t="shared" si="434"/>
        <v>-30.879384615384613</v>
      </c>
      <c r="Z1836">
        <f t="shared" si="435"/>
        <v>-30.408769230769231</v>
      </c>
      <c r="BB1836">
        <f t="shared" si="437"/>
        <v>2005.9583333331952</v>
      </c>
      <c r="BC1836">
        <v>200512</v>
      </c>
      <c r="BD1836">
        <v>-0.1</v>
      </c>
      <c r="BE1836">
        <f t="shared" si="436"/>
        <v>-3.3333333333333333E-2</v>
      </c>
    </row>
    <row r="1837" spans="1:57">
      <c r="A1837">
        <f t="shared" si="438"/>
        <v>2008</v>
      </c>
      <c r="B1837" t="s">
        <v>9</v>
      </c>
      <c r="C1837">
        <f t="shared" si="433"/>
        <v>2008.7916666665278</v>
      </c>
      <c r="D1837">
        <f>'NOAA-AMO-Raw'!K$153</f>
        <v>0.10199999999999999</v>
      </c>
      <c r="K1837">
        <f t="shared" si="439"/>
        <v>0</v>
      </c>
      <c r="N1837">
        <f>[2]HadCRUT4!C1838</f>
        <v>2002.7916666665278</v>
      </c>
      <c r="O1837">
        <f>[2]HadCRUT4!D1838</f>
        <v>0.40600000000000003</v>
      </c>
      <c r="V1837">
        <f t="shared" si="430"/>
        <v>2.7916666665278171</v>
      </c>
      <c r="W1837">
        <f t="shared" si="431"/>
        <v>-30.944000000000003</v>
      </c>
      <c r="X1837">
        <f t="shared" si="432"/>
        <v>-30.538</v>
      </c>
      <c r="Y1837">
        <f t="shared" si="434"/>
        <v>-30.899692307692305</v>
      </c>
      <c r="Z1837">
        <f t="shared" si="435"/>
        <v>-30.44938461538462</v>
      </c>
      <c r="BB1837">
        <f t="shared" si="437"/>
        <v>2006.0416666665285</v>
      </c>
      <c r="BC1837">
        <v>200601</v>
      </c>
      <c r="BD1837">
        <v>0.54</v>
      </c>
      <c r="BE1837">
        <f t="shared" si="436"/>
        <v>0.18000000000000002</v>
      </c>
    </row>
    <row r="1838" spans="1:57">
      <c r="A1838">
        <f t="shared" si="438"/>
        <v>2008</v>
      </c>
      <c r="B1838" t="s">
        <v>10</v>
      </c>
      <c r="C1838">
        <f t="shared" si="433"/>
        <v>2008.8749999998611</v>
      </c>
      <c r="D1838">
        <f>'NOAA-AMO-Raw'!L$153</f>
        <v>1E-3</v>
      </c>
      <c r="K1838">
        <f t="shared" si="439"/>
        <v>0</v>
      </c>
      <c r="N1838">
        <f>[2]HadCRUT4!C1839</f>
        <v>2002.8749999998611</v>
      </c>
      <c r="O1838">
        <f>[2]HadCRUT4!D1839</f>
        <v>0.45</v>
      </c>
      <c r="V1838">
        <f t="shared" si="430"/>
        <v>2.8749999998610747</v>
      </c>
      <c r="W1838">
        <f t="shared" si="431"/>
        <v>-30.900000000000002</v>
      </c>
      <c r="X1838">
        <f t="shared" si="432"/>
        <v>-30.450000000000003</v>
      </c>
      <c r="Y1838">
        <f t="shared" si="434"/>
        <v>-30.898615384615383</v>
      </c>
      <c r="Z1838">
        <f t="shared" si="435"/>
        <v>-30.447230769230771</v>
      </c>
      <c r="BB1838">
        <f t="shared" si="437"/>
        <v>2006.1249999998618</v>
      </c>
      <c r="BC1838">
        <v>200602</v>
      </c>
      <c r="BD1838">
        <v>0.38</v>
      </c>
      <c r="BE1838">
        <f t="shared" si="436"/>
        <v>0.12666666666666668</v>
      </c>
    </row>
    <row r="1839" spans="1:57">
      <c r="A1839">
        <f t="shared" si="438"/>
        <v>2008</v>
      </c>
      <c r="B1839" t="s">
        <v>11</v>
      </c>
      <c r="C1839">
        <f t="shared" si="433"/>
        <v>2008.9583333331943</v>
      </c>
      <c r="D1839">
        <f>'NOAA-AMO-Raw'!M$153</f>
        <v>1.7999999999999999E-2</v>
      </c>
      <c r="K1839">
        <f t="shared" si="439"/>
        <v>0</v>
      </c>
      <c r="N1839">
        <f>[2]HadCRUT4!C1840</f>
        <v>2002.9583333331943</v>
      </c>
      <c r="O1839">
        <f>[2]HadCRUT4!D1840</f>
        <v>0.32500000000000001</v>
      </c>
      <c r="V1839">
        <f t="shared" si="430"/>
        <v>2.9583333331943322</v>
      </c>
      <c r="W1839">
        <f t="shared" si="431"/>
        <v>-31.025000000000002</v>
      </c>
      <c r="X1839">
        <f t="shared" si="432"/>
        <v>-30.700000000000003</v>
      </c>
      <c r="Y1839">
        <f t="shared" si="434"/>
        <v>-30.896076923076926</v>
      </c>
      <c r="Z1839">
        <f t="shared" si="435"/>
        <v>-30.44215384615385</v>
      </c>
      <c r="BB1839">
        <f t="shared" si="437"/>
        <v>2006.208333333195</v>
      </c>
      <c r="BC1839">
        <v>200603</v>
      </c>
      <c r="BD1839">
        <v>-0.74</v>
      </c>
      <c r="BE1839">
        <f t="shared" si="436"/>
        <v>-0.24666666666666667</v>
      </c>
    </row>
    <row r="1840" spans="1:57">
      <c r="A1840">
        <f t="shared" si="438"/>
        <v>2009</v>
      </c>
      <c r="B1840" t="s">
        <v>0</v>
      </c>
      <c r="C1840">
        <f t="shared" si="433"/>
        <v>2009.0416666665276</v>
      </c>
      <c r="D1840">
        <f>'NOAA-AMO-Raw'!B$154</f>
        <v>-5.8999999999999997E-2</v>
      </c>
      <c r="K1840">
        <f t="shared" si="439"/>
        <v>0</v>
      </c>
      <c r="N1840">
        <f>[2]HadCRUT4!C1841</f>
        <v>2003.0416666665276</v>
      </c>
      <c r="O1840">
        <f>[2]HadCRUT4!D1841</f>
        <v>0.59899999999999998</v>
      </c>
      <c r="V1840">
        <f t="shared" si="430"/>
        <v>3.0416666665275898</v>
      </c>
      <c r="W1840">
        <f t="shared" si="431"/>
        <v>-30.751000000000001</v>
      </c>
      <c r="X1840">
        <f t="shared" si="432"/>
        <v>-30.152000000000001</v>
      </c>
      <c r="Y1840">
        <f t="shared" si="434"/>
        <v>-30.895923076923076</v>
      </c>
      <c r="Z1840">
        <f t="shared" si="435"/>
        <v>-30.441846153846157</v>
      </c>
      <c r="BB1840">
        <f t="shared" si="437"/>
        <v>2006.2916666665283</v>
      </c>
      <c r="BC1840">
        <v>200604</v>
      </c>
      <c r="BD1840">
        <v>-0.54</v>
      </c>
      <c r="BE1840">
        <f t="shared" si="436"/>
        <v>-0.18000000000000002</v>
      </c>
    </row>
    <row r="1841" spans="1:57">
      <c r="A1841">
        <f t="shared" si="438"/>
        <v>2009</v>
      </c>
      <c r="B1841" t="s">
        <v>1</v>
      </c>
      <c r="C1841">
        <f t="shared" si="433"/>
        <v>2009.1249999998608</v>
      </c>
      <c r="D1841">
        <f>'NOAA-AMO-Raw'!C$154</f>
        <v>-0.16500000000000001</v>
      </c>
      <c r="K1841">
        <f t="shared" si="439"/>
        <v>0</v>
      </c>
      <c r="N1841">
        <f>[2]HadCRUT4!C1842</f>
        <v>2003.1249999998608</v>
      </c>
      <c r="O1841">
        <f>[2]HadCRUT4!D1842</f>
        <v>0.45300000000000001</v>
      </c>
      <c r="V1841">
        <f t="shared" si="430"/>
        <v>3.1249999998608473</v>
      </c>
      <c r="W1841">
        <f t="shared" si="431"/>
        <v>-30.897000000000002</v>
      </c>
      <c r="X1841">
        <f t="shared" si="432"/>
        <v>-30.444000000000003</v>
      </c>
      <c r="Y1841">
        <f t="shared" si="434"/>
        <v>-30.89123076923077</v>
      </c>
      <c r="Z1841">
        <f t="shared" si="435"/>
        <v>-30.432461538461546</v>
      </c>
      <c r="BB1841">
        <f t="shared" si="437"/>
        <v>2006.3749999998615</v>
      </c>
      <c r="BC1841">
        <v>200605</v>
      </c>
      <c r="BD1841">
        <v>-0.37</v>
      </c>
      <c r="BE1841">
        <f t="shared" si="436"/>
        <v>-0.12333333333333334</v>
      </c>
    </row>
    <row r="1842" spans="1:57">
      <c r="A1842">
        <f t="shared" si="438"/>
        <v>2009</v>
      </c>
      <c r="B1842" t="s">
        <v>2</v>
      </c>
      <c r="C1842">
        <f t="shared" si="433"/>
        <v>2009.2083333331941</v>
      </c>
      <c r="D1842">
        <f>'NOAA-AMO-Raw'!D$154</f>
        <v>-0.16</v>
      </c>
      <c r="K1842">
        <f t="shared" si="439"/>
        <v>0</v>
      </c>
      <c r="N1842">
        <f>[2]HadCRUT4!C1843</f>
        <v>2003.2083333331941</v>
      </c>
      <c r="O1842">
        <f>[2]HadCRUT4!D1843</f>
        <v>0.46</v>
      </c>
      <c r="V1842">
        <f t="shared" si="430"/>
        <v>3.2083333331941049</v>
      </c>
      <c r="W1842">
        <f t="shared" si="431"/>
        <v>-30.89</v>
      </c>
      <c r="X1842">
        <f t="shared" si="432"/>
        <v>-30.43</v>
      </c>
      <c r="Y1842">
        <f t="shared" si="434"/>
        <v>-30.884384615384615</v>
      </c>
      <c r="Z1842">
        <f t="shared" si="435"/>
        <v>-30.418769230769236</v>
      </c>
      <c r="BB1842">
        <f t="shared" si="437"/>
        <v>2006.4583333331948</v>
      </c>
      <c r="BC1842">
        <v>200606</v>
      </c>
      <c r="BD1842">
        <v>0.21</v>
      </c>
      <c r="BE1842">
        <f t="shared" si="436"/>
        <v>6.9999999999999993E-2</v>
      </c>
    </row>
    <row r="1843" spans="1:57">
      <c r="A1843">
        <f t="shared" si="438"/>
        <v>2009</v>
      </c>
      <c r="B1843" t="s">
        <v>3</v>
      </c>
      <c r="C1843">
        <f t="shared" si="433"/>
        <v>2009.2916666665274</v>
      </c>
      <c r="D1843">
        <f>'NOAA-AMO-Raw'!E$154</f>
        <v>-0.13100000000000001</v>
      </c>
      <c r="K1843">
        <f t="shared" si="439"/>
        <v>0</v>
      </c>
      <c r="N1843">
        <f>[2]HadCRUT4!C1844</f>
        <v>2003.2916666665274</v>
      </c>
      <c r="O1843">
        <f>[2]HadCRUT4!D1844</f>
        <v>0.436</v>
      </c>
      <c r="V1843">
        <f t="shared" si="430"/>
        <v>3.2916666665273624</v>
      </c>
      <c r="W1843">
        <f t="shared" si="431"/>
        <v>-30.914000000000001</v>
      </c>
      <c r="X1843">
        <f t="shared" si="432"/>
        <v>-30.478000000000002</v>
      </c>
      <c r="Y1843">
        <f t="shared" si="434"/>
        <v>-30.869692307692311</v>
      </c>
      <c r="Z1843">
        <f t="shared" si="435"/>
        <v>-30.389384615384618</v>
      </c>
      <c r="BB1843">
        <f t="shared" si="437"/>
        <v>2006.541666666528</v>
      </c>
      <c r="BC1843">
        <v>200607</v>
      </c>
      <c r="BD1843">
        <v>0.39</v>
      </c>
      <c r="BE1843">
        <f t="shared" si="436"/>
        <v>0.13</v>
      </c>
    </row>
    <row r="1844" spans="1:57">
      <c r="A1844">
        <f t="shared" si="438"/>
        <v>2009</v>
      </c>
      <c r="B1844" t="s">
        <v>4</v>
      </c>
      <c r="C1844">
        <f t="shared" si="433"/>
        <v>2009.3749999998606</v>
      </c>
      <c r="D1844">
        <f>'NOAA-AMO-Raw'!F$154</f>
        <v>-6.2E-2</v>
      </c>
      <c r="K1844">
        <f t="shared" si="439"/>
        <v>0</v>
      </c>
      <c r="N1844">
        <f>[2]HadCRUT4!C1845</f>
        <v>2003.3749999998606</v>
      </c>
      <c r="O1844">
        <f>[2]HadCRUT4!D1845</f>
        <v>0.47799999999999998</v>
      </c>
      <c r="V1844">
        <f t="shared" si="430"/>
        <v>3.3749999998606199</v>
      </c>
      <c r="W1844">
        <f t="shared" si="431"/>
        <v>-30.872</v>
      </c>
      <c r="X1844">
        <f t="shared" si="432"/>
        <v>-30.394000000000002</v>
      </c>
      <c r="Y1844">
        <f t="shared" si="434"/>
        <v>-30.865769230769232</v>
      </c>
      <c r="Z1844">
        <f t="shared" si="435"/>
        <v>-30.381538461538462</v>
      </c>
      <c r="BB1844">
        <f t="shared" si="437"/>
        <v>2006.6249999998613</v>
      </c>
      <c r="BC1844">
        <v>200608</v>
      </c>
      <c r="BD1844">
        <v>-0.85</v>
      </c>
      <c r="BE1844">
        <f t="shared" si="436"/>
        <v>-0.28333333333333333</v>
      </c>
    </row>
    <row r="1845" spans="1:57">
      <c r="A1845">
        <f t="shared" si="438"/>
        <v>2009</v>
      </c>
      <c r="B1845" t="s">
        <v>5</v>
      </c>
      <c r="C1845">
        <f t="shared" si="433"/>
        <v>2009.4583333331939</v>
      </c>
      <c r="D1845">
        <f>'NOAA-AMO-Raw'!G$154</f>
        <v>0.121</v>
      </c>
      <c r="K1845">
        <f t="shared" si="439"/>
        <v>0</v>
      </c>
      <c r="N1845">
        <f>[2]HadCRUT4!C1846</f>
        <v>2003.4583333331939</v>
      </c>
      <c r="O1845">
        <f>[2]HadCRUT4!D1846</f>
        <v>0.45900000000000002</v>
      </c>
      <c r="V1845">
        <f t="shared" si="430"/>
        <v>3.4583333331938775</v>
      </c>
      <c r="W1845">
        <f t="shared" si="431"/>
        <v>-30.891000000000002</v>
      </c>
      <c r="X1845">
        <f t="shared" si="432"/>
        <v>-30.432000000000002</v>
      </c>
      <c r="Y1845">
        <f t="shared" si="434"/>
        <v>-30.854846153846154</v>
      </c>
      <c r="Z1845">
        <f t="shared" si="435"/>
        <v>-30.359692307692306</v>
      </c>
      <c r="BB1845">
        <f t="shared" si="437"/>
        <v>2006.7083333331946</v>
      </c>
      <c r="BC1845">
        <v>200609</v>
      </c>
      <c r="BD1845">
        <v>-1.54</v>
      </c>
      <c r="BE1845">
        <f t="shared" si="436"/>
        <v>-0.51333333333333331</v>
      </c>
    </row>
    <row r="1846" spans="1:57">
      <c r="A1846">
        <f t="shared" si="438"/>
        <v>2009</v>
      </c>
      <c r="B1846" t="s">
        <v>6</v>
      </c>
      <c r="C1846">
        <f t="shared" si="433"/>
        <v>2009.5416666665271</v>
      </c>
      <c r="D1846">
        <f>'NOAA-AMO-Raw'!H$154</f>
        <v>0.22800000000000001</v>
      </c>
      <c r="K1846">
        <f t="shared" si="439"/>
        <v>0</v>
      </c>
      <c r="N1846">
        <f>[2]HadCRUT4!C1847</f>
        <v>2003.5416666665271</v>
      </c>
      <c r="O1846">
        <f>[2]HadCRUT4!D1847</f>
        <v>0.47899999999999998</v>
      </c>
      <c r="V1846">
        <f t="shared" si="430"/>
        <v>3.541666666527135</v>
      </c>
      <c r="W1846">
        <f t="shared" si="431"/>
        <v>-30.871000000000002</v>
      </c>
      <c r="X1846">
        <f t="shared" si="432"/>
        <v>-30.392000000000003</v>
      </c>
      <c r="Y1846">
        <f t="shared" si="434"/>
        <v>-30.841307692307694</v>
      </c>
      <c r="Z1846">
        <f t="shared" si="435"/>
        <v>-30.332615384615387</v>
      </c>
      <c r="BB1846">
        <f t="shared" si="437"/>
        <v>2006.7916666665278</v>
      </c>
      <c r="BC1846">
        <v>200610</v>
      </c>
      <c r="BD1846">
        <v>-0.46</v>
      </c>
      <c r="BE1846">
        <f t="shared" si="436"/>
        <v>-0.15333333333333335</v>
      </c>
    </row>
    <row r="1847" spans="1:57">
      <c r="A1847">
        <f t="shared" si="438"/>
        <v>2009</v>
      </c>
      <c r="B1847" t="s">
        <v>7</v>
      </c>
      <c r="C1847">
        <f t="shared" si="433"/>
        <v>2009.6249999998604</v>
      </c>
      <c r="D1847">
        <f>'NOAA-AMO-Raw'!I$154</f>
        <v>0.152</v>
      </c>
      <c r="K1847">
        <f t="shared" si="439"/>
        <v>0</v>
      </c>
      <c r="N1847">
        <f>[2]HadCRUT4!C1848</f>
        <v>2003.6249999998604</v>
      </c>
      <c r="O1847">
        <f>[2]HadCRUT4!D1848</f>
        <v>0.55000000000000004</v>
      </c>
      <c r="V1847">
        <f t="shared" si="430"/>
        <v>3.6249999998603926</v>
      </c>
      <c r="W1847">
        <f t="shared" si="431"/>
        <v>-30.8</v>
      </c>
      <c r="X1847">
        <f t="shared" si="432"/>
        <v>-30.25</v>
      </c>
      <c r="Y1847">
        <f t="shared" si="434"/>
        <v>-30.840461538461543</v>
      </c>
      <c r="Z1847">
        <f t="shared" si="435"/>
        <v>-30.330923076923074</v>
      </c>
      <c r="BB1847">
        <f t="shared" si="437"/>
        <v>2006.8749999998611</v>
      </c>
      <c r="BC1847">
        <v>200611</v>
      </c>
      <c r="BD1847">
        <v>-0.81</v>
      </c>
      <c r="BE1847">
        <f t="shared" si="436"/>
        <v>-0.27</v>
      </c>
    </row>
    <row r="1848" spans="1:57">
      <c r="A1848">
        <f t="shared" si="438"/>
        <v>2009</v>
      </c>
      <c r="B1848" t="s">
        <v>8</v>
      </c>
      <c r="C1848">
        <f t="shared" si="433"/>
        <v>2009.7083333331937</v>
      </c>
      <c r="D1848">
        <f>'NOAA-AMO-Raw'!J$154</f>
        <v>5.7000000000000002E-2</v>
      </c>
      <c r="K1848">
        <f t="shared" si="439"/>
        <v>0</v>
      </c>
      <c r="N1848">
        <f>[2]HadCRUT4!C1849</f>
        <v>2003.7083333331937</v>
      </c>
      <c r="O1848">
        <f>[2]HadCRUT4!D1849</f>
        <v>0.53800000000000003</v>
      </c>
      <c r="V1848">
        <f t="shared" si="430"/>
        <v>3.7083333331936501</v>
      </c>
      <c r="W1848">
        <f t="shared" si="431"/>
        <v>-30.812000000000001</v>
      </c>
      <c r="X1848">
        <f t="shared" si="432"/>
        <v>-30.274000000000001</v>
      </c>
      <c r="Y1848">
        <f t="shared" si="434"/>
        <v>-30.834769230769229</v>
      </c>
      <c r="Z1848">
        <f t="shared" si="435"/>
        <v>-30.31953846153846</v>
      </c>
      <c r="BB1848">
        <f t="shared" si="437"/>
        <v>2006.9583333331943</v>
      </c>
      <c r="BC1848">
        <v>200612</v>
      </c>
      <c r="BD1848">
        <v>-0.42</v>
      </c>
      <c r="BE1848">
        <f t="shared" si="436"/>
        <v>-0.13999999999999999</v>
      </c>
    </row>
    <row r="1849" spans="1:57">
      <c r="A1849">
        <f t="shared" si="438"/>
        <v>2009</v>
      </c>
      <c r="B1849" t="s">
        <v>9</v>
      </c>
      <c r="C1849">
        <f t="shared" si="433"/>
        <v>2009.7916666665269</v>
      </c>
      <c r="D1849">
        <f>'NOAA-AMO-Raw'!K$154</f>
        <v>0.16400000000000001</v>
      </c>
      <c r="K1849">
        <f t="shared" si="439"/>
        <v>0</v>
      </c>
      <c r="N1849">
        <f>[2]HadCRUT4!C1850</f>
        <v>2003.7916666665269</v>
      </c>
      <c r="O1849">
        <f>[2]HadCRUT4!D1850</f>
        <v>0.61099999999999999</v>
      </c>
      <c r="V1849">
        <f t="shared" si="430"/>
        <v>3.7916666665269076</v>
      </c>
      <c r="W1849">
        <f t="shared" si="431"/>
        <v>-30.739000000000001</v>
      </c>
      <c r="X1849">
        <f t="shared" si="432"/>
        <v>-30.128</v>
      </c>
      <c r="Y1849">
        <f t="shared" si="434"/>
        <v>-30.833307692307692</v>
      </c>
      <c r="Z1849">
        <f t="shared" si="435"/>
        <v>-30.316615384615389</v>
      </c>
      <c r="BB1849">
        <f t="shared" si="437"/>
        <v>2007.0416666665276</v>
      </c>
      <c r="BC1849">
        <v>200701</v>
      </c>
      <c r="BD1849">
        <v>-0.69</v>
      </c>
      <c r="BE1849">
        <f t="shared" si="436"/>
        <v>-0.22999999999999998</v>
      </c>
    </row>
    <row r="1850" spans="1:57">
      <c r="A1850">
        <f t="shared" si="438"/>
        <v>2009</v>
      </c>
      <c r="B1850" t="s">
        <v>10</v>
      </c>
      <c r="C1850">
        <f t="shared" si="433"/>
        <v>2009.8749999998602</v>
      </c>
      <c r="D1850">
        <f>'NOAA-AMO-Raw'!L$154</f>
        <v>6.9000000000000006E-2</v>
      </c>
      <c r="K1850">
        <f t="shared" si="439"/>
        <v>0</v>
      </c>
      <c r="N1850">
        <f>[2]HadCRUT4!C1851</f>
        <v>2003.8749999998602</v>
      </c>
      <c r="O1850">
        <f>[2]HadCRUT4!D1851</f>
        <v>0.45700000000000002</v>
      </c>
      <c r="V1850">
        <f t="shared" si="430"/>
        <v>3.8749999998601652</v>
      </c>
      <c r="W1850">
        <f t="shared" si="431"/>
        <v>-30.893000000000001</v>
      </c>
      <c r="X1850">
        <f t="shared" si="432"/>
        <v>-30.436</v>
      </c>
      <c r="Y1850">
        <f t="shared" si="434"/>
        <v>-30.842923076923075</v>
      </c>
      <c r="Z1850">
        <f t="shared" si="435"/>
        <v>-30.335846153846152</v>
      </c>
      <c r="BB1850">
        <f t="shared" si="437"/>
        <v>2007.1249999998608</v>
      </c>
      <c r="BC1850">
        <v>200702</v>
      </c>
      <c r="BD1850">
        <v>-0.71</v>
      </c>
      <c r="BE1850">
        <f t="shared" si="436"/>
        <v>-0.23666666666666666</v>
      </c>
    </row>
    <row r="1851" spans="1:57">
      <c r="A1851">
        <f t="shared" si="438"/>
        <v>2009</v>
      </c>
      <c r="B1851" t="s">
        <v>11</v>
      </c>
      <c r="C1851">
        <f t="shared" si="433"/>
        <v>2009.9583333331934</v>
      </c>
      <c r="D1851">
        <f>'NOAA-AMO-Raw'!M$154</f>
        <v>8.2000000000000003E-2</v>
      </c>
      <c r="K1851">
        <f t="shared" si="439"/>
        <v>0</v>
      </c>
      <c r="N1851">
        <f>[2]HadCRUT4!C1852</f>
        <v>2003.9583333331934</v>
      </c>
      <c r="O1851">
        <f>[2]HadCRUT4!D1852</f>
        <v>0.59199999999999997</v>
      </c>
      <c r="V1851">
        <f t="shared" si="430"/>
        <v>3.9583333331934227</v>
      </c>
      <c r="W1851">
        <f t="shared" si="431"/>
        <v>-30.758000000000003</v>
      </c>
      <c r="X1851">
        <f t="shared" si="432"/>
        <v>-30.166</v>
      </c>
      <c r="Y1851">
        <f t="shared" si="434"/>
        <v>-30.854538461538461</v>
      </c>
      <c r="Z1851">
        <f t="shared" si="435"/>
        <v>-30.359076923076927</v>
      </c>
      <c r="BB1851">
        <f t="shared" si="437"/>
        <v>2007.2083333331941</v>
      </c>
      <c r="BC1851">
        <v>200703</v>
      </c>
      <c r="BD1851">
        <v>-1.1000000000000001</v>
      </c>
      <c r="BE1851">
        <f t="shared" si="436"/>
        <v>-0.3666666666666667</v>
      </c>
    </row>
    <row r="1852" spans="1:57">
      <c r="A1852">
        <f t="shared" si="438"/>
        <v>2010</v>
      </c>
      <c r="B1852" t="s">
        <v>0</v>
      </c>
      <c r="C1852">
        <f t="shared" si="433"/>
        <v>2010.0416666665267</v>
      </c>
      <c r="D1852">
        <f>'NOAA-AMO-Raw'!B$155</f>
        <v>3.9E-2</v>
      </c>
      <c r="K1852">
        <f t="shared" si="439"/>
        <v>0</v>
      </c>
      <c r="N1852">
        <f>[2]HadCRUT4!C1853</f>
        <v>2004.0416666665267</v>
      </c>
      <c r="O1852">
        <f>[2]HadCRUT4!D1853</f>
        <v>0.501</v>
      </c>
      <c r="V1852">
        <f t="shared" si="430"/>
        <v>4.0416666665266803</v>
      </c>
      <c r="W1852">
        <f t="shared" si="431"/>
        <v>-30.849</v>
      </c>
      <c r="X1852">
        <f t="shared" si="432"/>
        <v>-30.348000000000003</v>
      </c>
      <c r="Y1852">
        <f t="shared" si="434"/>
        <v>-30.862076923076923</v>
      </c>
      <c r="Z1852">
        <f t="shared" si="435"/>
        <v>-30.374153846153849</v>
      </c>
      <c r="BB1852">
        <f t="shared" si="437"/>
        <v>2007.2916666665274</v>
      </c>
      <c r="BC1852">
        <v>200704</v>
      </c>
      <c r="BD1852">
        <v>-0.46</v>
      </c>
      <c r="BE1852">
        <f t="shared" si="436"/>
        <v>-0.15333333333333335</v>
      </c>
    </row>
    <row r="1853" spans="1:57">
      <c r="A1853">
        <f t="shared" si="438"/>
        <v>2010</v>
      </c>
      <c r="B1853" t="s">
        <v>1</v>
      </c>
      <c r="C1853">
        <f t="shared" si="433"/>
        <v>2010.1249999998599</v>
      </c>
      <c r="D1853">
        <f>'NOAA-AMO-Raw'!C$155</f>
        <v>0.17699999999999999</v>
      </c>
      <c r="K1853">
        <f t="shared" si="439"/>
        <v>0</v>
      </c>
      <c r="N1853">
        <f>[2]HadCRUT4!C1854</f>
        <v>2004.1249999998599</v>
      </c>
      <c r="O1853">
        <f>[2]HadCRUT4!D1854</f>
        <v>0.61</v>
      </c>
      <c r="V1853">
        <f t="shared" si="430"/>
        <v>4.1249999998599378</v>
      </c>
      <c r="W1853">
        <f t="shared" si="431"/>
        <v>-30.740000000000002</v>
      </c>
      <c r="X1853">
        <f t="shared" si="432"/>
        <v>-30.130000000000003</v>
      </c>
      <c r="Y1853">
        <f t="shared" si="434"/>
        <v>-30.868384615384613</v>
      </c>
      <c r="Z1853">
        <f t="shared" si="435"/>
        <v>-30.386769230769232</v>
      </c>
      <c r="BB1853">
        <f t="shared" si="437"/>
        <v>2007.3749999998606</v>
      </c>
      <c r="BC1853">
        <v>200705</v>
      </c>
      <c r="BD1853">
        <v>-0.28999999999999998</v>
      </c>
      <c r="BE1853">
        <f t="shared" si="436"/>
        <v>-9.6666666666666665E-2</v>
      </c>
    </row>
    <row r="1854" spans="1:57">
      <c r="A1854">
        <f t="shared" si="438"/>
        <v>2010</v>
      </c>
      <c r="B1854" t="s">
        <v>2</v>
      </c>
      <c r="C1854">
        <f t="shared" si="433"/>
        <v>2010.2083333331932</v>
      </c>
      <c r="D1854">
        <f>'NOAA-AMO-Raw'!D$155</f>
        <v>0.28699999999999998</v>
      </c>
      <c r="K1854">
        <f t="shared" si="439"/>
        <v>0</v>
      </c>
      <c r="N1854">
        <f>[2]HadCRUT4!C1855</f>
        <v>2004.2083333331932</v>
      </c>
      <c r="O1854">
        <f>[2]HadCRUT4!D1855</f>
        <v>0.52700000000000002</v>
      </c>
      <c r="V1854">
        <f t="shared" si="430"/>
        <v>4.2083333331931954</v>
      </c>
      <c r="W1854">
        <f t="shared" si="431"/>
        <v>-30.823</v>
      </c>
      <c r="X1854">
        <f t="shared" si="432"/>
        <v>-30.296000000000003</v>
      </c>
      <c r="Y1854">
        <f t="shared" si="434"/>
        <v>-30.876846153846159</v>
      </c>
      <c r="Z1854">
        <f t="shared" si="435"/>
        <v>-30.403692307692307</v>
      </c>
      <c r="BB1854">
        <f t="shared" si="437"/>
        <v>2007.4583333331939</v>
      </c>
      <c r="BC1854">
        <v>200706</v>
      </c>
      <c r="BD1854">
        <v>-7.0000000000000007E-2</v>
      </c>
      <c r="BE1854">
        <f t="shared" si="436"/>
        <v>-2.3333333333333334E-2</v>
      </c>
    </row>
    <row r="1855" spans="1:57">
      <c r="A1855">
        <f t="shared" si="438"/>
        <v>2010</v>
      </c>
      <c r="B1855" t="s">
        <v>3</v>
      </c>
      <c r="C1855">
        <f t="shared" si="433"/>
        <v>2010.2916666665265</v>
      </c>
      <c r="D1855">
        <f>'NOAA-AMO-Raw'!E$155</f>
        <v>0.42499999999999999</v>
      </c>
      <c r="K1855">
        <f t="shared" si="439"/>
        <v>0</v>
      </c>
      <c r="N1855">
        <f>[2]HadCRUT4!C1856</f>
        <v>2004.2916666665265</v>
      </c>
      <c r="O1855">
        <f>[2]HadCRUT4!D1856</f>
        <v>0.47899999999999998</v>
      </c>
      <c r="V1855">
        <f t="shared" si="430"/>
        <v>4.2916666665264529</v>
      </c>
      <c r="W1855">
        <f t="shared" si="431"/>
        <v>-30.871000000000002</v>
      </c>
      <c r="X1855">
        <f t="shared" si="432"/>
        <v>-30.392000000000003</v>
      </c>
      <c r="Y1855">
        <f t="shared" si="434"/>
        <v>-30.882153846153852</v>
      </c>
      <c r="Z1855">
        <f t="shared" si="435"/>
        <v>-30.414307692307691</v>
      </c>
      <c r="BB1855">
        <f t="shared" si="437"/>
        <v>2007.5416666665271</v>
      </c>
      <c r="BC1855">
        <v>200707</v>
      </c>
      <c r="BD1855">
        <v>0.43</v>
      </c>
      <c r="BE1855">
        <f t="shared" si="436"/>
        <v>0.14333333333333334</v>
      </c>
    </row>
    <row r="1856" spans="1:57">
      <c r="A1856">
        <f t="shared" si="438"/>
        <v>2010</v>
      </c>
      <c r="B1856" t="s">
        <v>4</v>
      </c>
      <c r="C1856">
        <f t="shared" si="433"/>
        <v>2010.3749999998597</v>
      </c>
      <c r="D1856">
        <f>'NOAA-AMO-Raw'!F$155</f>
        <v>0.45900000000000002</v>
      </c>
      <c r="K1856">
        <f t="shared" si="439"/>
        <v>0</v>
      </c>
      <c r="N1856">
        <f>[2]HadCRUT4!C1857</f>
        <v>2004.3749999998597</v>
      </c>
      <c r="O1856">
        <f>[2]HadCRUT4!D1857</f>
        <v>0.311</v>
      </c>
      <c r="V1856">
        <f t="shared" si="430"/>
        <v>4.3749999998597104</v>
      </c>
      <c r="W1856">
        <f t="shared" si="431"/>
        <v>-31.039000000000001</v>
      </c>
      <c r="X1856">
        <f t="shared" si="432"/>
        <v>-30.728000000000002</v>
      </c>
      <c r="Y1856">
        <f t="shared" si="434"/>
        <v>-30.882923076923081</v>
      </c>
      <c r="Z1856">
        <f t="shared" si="435"/>
        <v>-30.415846153846154</v>
      </c>
      <c r="BB1856">
        <f t="shared" si="437"/>
        <v>2007.6249999998604</v>
      </c>
      <c r="BC1856">
        <v>200708</v>
      </c>
      <c r="BD1856">
        <v>0.09</v>
      </c>
      <c r="BE1856">
        <f t="shared" si="436"/>
        <v>0.03</v>
      </c>
    </row>
    <row r="1857" spans="1:57">
      <c r="A1857">
        <f t="shared" si="438"/>
        <v>2010</v>
      </c>
      <c r="B1857" t="s">
        <v>5</v>
      </c>
      <c r="C1857">
        <f t="shared" si="433"/>
        <v>2010.458333333193</v>
      </c>
      <c r="D1857">
        <f>'NOAA-AMO-Raw'!G$155</f>
        <v>0.44700000000000001</v>
      </c>
      <c r="K1857">
        <f t="shared" si="439"/>
        <v>0</v>
      </c>
      <c r="N1857">
        <f>[2]HadCRUT4!C1858</f>
        <v>2004.458333333193</v>
      </c>
      <c r="O1857">
        <f>[2]HadCRUT4!D1858</f>
        <v>0.32700000000000001</v>
      </c>
      <c r="V1857">
        <f t="shared" si="430"/>
        <v>4.458333333192968</v>
      </c>
      <c r="W1857">
        <f t="shared" si="431"/>
        <v>-31.023</v>
      </c>
      <c r="X1857">
        <f t="shared" si="432"/>
        <v>-30.696000000000002</v>
      </c>
      <c r="Y1857">
        <f t="shared" si="434"/>
        <v>-30.890615384615394</v>
      </c>
      <c r="Z1857">
        <f t="shared" si="435"/>
        <v>-30.431230769230773</v>
      </c>
      <c r="BB1857">
        <f t="shared" si="437"/>
        <v>2007.7083333331937</v>
      </c>
      <c r="BC1857">
        <v>200709</v>
      </c>
      <c r="BD1857">
        <v>-0.97</v>
      </c>
      <c r="BE1857">
        <f t="shared" si="436"/>
        <v>-0.32333333333333331</v>
      </c>
    </row>
    <row r="1858" spans="1:57">
      <c r="A1858">
        <f t="shared" si="438"/>
        <v>2010</v>
      </c>
      <c r="B1858" t="s">
        <v>6</v>
      </c>
      <c r="C1858">
        <f t="shared" si="433"/>
        <v>2010.5416666665262</v>
      </c>
      <c r="D1858">
        <f>'NOAA-AMO-Raw'!H$155</f>
        <v>0.45</v>
      </c>
      <c r="K1858">
        <f t="shared" si="439"/>
        <v>0</v>
      </c>
      <c r="N1858">
        <f>[2]HadCRUT4!C1859</f>
        <v>2004.5416666665262</v>
      </c>
      <c r="O1858">
        <f>[2]HadCRUT4!D1859</f>
        <v>0.36099999999999999</v>
      </c>
      <c r="V1858">
        <f t="shared" si="430"/>
        <v>4.5416666665262255</v>
      </c>
      <c r="W1858">
        <f t="shared" si="431"/>
        <v>-30.989000000000001</v>
      </c>
      <c r="X1858">
        <f t="shared" si="432"/>
        <v>-30.628</v>
      </c>
      <c r="Y1858">
        <f t="shared" si="434"/>
        <v>-30.893923076923077</v>
      </c>
      <c r="Z1858">
        <f t="shared" si="435"/>
        <v>-30.437846153846159</v>
      </c>
      <c r="BB1858">
        <f t="shared" si="437"/>
        <v>2007.7916666665269</v>
      </c>
      <c r="BC1858">
        <v>200710</v>
      </c>
      <c r="BD1858">
        <v>-2.33</v>
      </c>
      <c r="BE1858">
        <f t="shared" si="436"/>
        <v>-0.77666666666666673</v>
      </c>
    </row>
    <row r="1859" spans="1:57">
      <c r="A1859">
        <f t="shared" si="438"/>
        <v>2010</v>
      </c>
      <c r="B1859" t="s">
        <v>7</v>
      </c>
      <c r="C1859">
        <f t="shared" si="433"/>
        <v>2010.6249999998595</v>
      </c>
      <c r="D1859">
        <f>'NOAA-AMO-Raw'!I$155</f>
        <v>0.52500000000000002</v>
      </c>
      <c r="K1859">
        <f t="shared" si="439"/>
        <v>0</v>
      </c>
      <c r="N1859">
        <f>[2]HadCRUT4!C1860</f>
        <v>2004.6249999998595</v>
      </c>
      <c r="O1859">
        <f>[2]HadCRUT4!D1860</f>
        <v>0.39700000000000002</v>
      </c>
      <c r="V1859">
        <f t="shared" si="430"/>
        <v>4.6249999998594831</v>
      </c>
      <c r="W1859">
        <f t="shared" si="431"/>
        <v>-30.953000000000003</v>
      </c>
      <c r="X1859">
        <f t="shared" si="432"/>
        <v>-30.556000000000001</v>
      </c>
      <c r="Y1859">
        <f t="shared" si="434"/>
        <v>-30.902076923076926</v>
      </c>
      <c r="Z1859">
        <f t="shared" si="435"/>
        <v>-30.454153846153851</v>
      </c>
      <c r="BB1859">
        <f t="shared" si="437"/>
        <v>2007.8749999998602</v>
      </c>
      <c r="BC1859">
        <v>200711</v>
      </c>
      <c r="BD1859">
        <v>-1.46</v>
      </c>
      <c r="BE1859">
        <f t="shared" si="436"/>
        <v>-0.48666666666666664</v>
      </c>
    </row>
    <row r="1860" spans="1:57">
      <c r="A1860">
        <f t="shared" si="438"/>
        <v>2010</v>
      </c>
      <c r="B1860" t="s">
        <v>8</v>
      </c>
      <c r="C1860">
        <f t="shared" si="433"/>
        <v>2010.7083333331927</v>
      </c>
      <c r="D1860">
        <f>'NOAA-AMO-Raw'!J$155</f>
        <v>0.44900000000000001</v>
      </c>
      <c r="K1860">
        <f t="shared" si="439"/>
        <v>0</v>
      </c>
      <c r="N1860">
        <f>[2]HadCRUT4!C1861</f>
        <v>2004.7083333331927</v>
      </c>
      <c r="O1860">
        <f>[2]HadCRUT4!D1861</f>
        <v>0.44</v>
      </c>
      <c r="V1860">
        <f t="shared" ref="V1860:V1923" si="440">N1860-2000</f>
        <v>4.7083333331927406</v>
      </c>
      <c r="W1860">
        <f t="shared" ref="W1860:W1923" si="441">O1860-31.35</f>
        <v>-30.91</v>
      </c>
      <c r="X1860">
        <f t="shared" ref="X1860:X1923" si="442">O1860*2-31.35</f>
        <v>-30.470000000000002</v>
      </c>
      <c r="Y1860">
        <f t="shared" si="434"/>
        <v>-30.905923076923077</v>
      </c>
      <c r="Z1860">
        <f t="shared" si="435"/>
        <v>-30.46184615384616</v>
      </c>
      <c r="BB1860">
        <f t="shared" si="437"/>
        <v>2007.9583333331934</v>
      </c>
      <c r="BC1860">
        <v>200712</v>
      </c>
      <c r="BD1860">
        <v>-0.87</v>
      </c>
      <c r="BE1860">
        <f t="shared" si="436"/>
        <v>-0.28999999999999998</v>
      </c>
    </row>
    <row r="1861" spans="1:57">
      <c r="A1861">
        <f t="shared" si="438"/>
        <v>2010</v>
      </c>
      <c r="B1861" t="s">
        <v>9</v>
      </c>
      <c r="C1861">
        <f t="shared" ref="C1861:C1924" si="443">C1860+1/12</f>
        <v>2010.791666666526</v>
      </c>
      <c r="D1861">
        <f>'NOAA-AMO-Raw'!K$155</f>
        <v>0.32300000000000001</v>
      </c>
      <c r="K1861">
        <f t="shared" si="439"/>
        <v>0</v>
      </c>
      <c r="N1861">
        <f>[2]HadCRUT4!C1862</f>
        <v>2004.791666666526</v>
      </c>
      <c r="O1861">
        <f>[2]HadCRUT4!D1862</f>
        <v>0.46899999999999997</v>
      </c>
      <c r="V1861">
        <f t="shared" si="440"/>
        <v>4.7916666665259982</v>
      </c>
      <c r="W1861">
        <f t="shared" si="441"/>
        <v>-30.881</v>
      </c>
      <c r="X1861">
        <f t="shared" si="442"/>
        <v>-30.412000000000003</v>
      </c>
      <c r="Y1861">
        <f t="shared" si="434"/>
        <v>-30.899923076923077</v>
      </c>
      <c r="Z1861">
        <f t="shared" si="435"/>
        <v>-30.449846153846156</v>
      </c>
      <c r="BB1861">
        <f t="shared" si="437"/>
        <v>2008.0416666665267</v>
      </c>
      <c r="BC1861">
        <v>200801</v>
      </c>
      <c r="BD1861">
        <v>-1.5</v>
      </c>
      <c r="BE1861">
        <f t="shared" si="436"/>
        <v>-0.5</v>
      </c>
    </row>
    <row r="1862" spans="1:57">
      <c r="A1862">
        <f t="shared" si="438"/>
        <v>2010</v>
      </c>
      <c r="B1862" t="s">
        <v>10</v>
      </c>
      <c r="C1862">
        <f t="shared" si="443"/>
        <v>2010.8749999998593</v>
      </c>
      <c r="D1862">
        <f>'NOAA-AMO-Raw'!L$155</f>
        <v>0.23499999999999999</v>
      </c>
      <c r="K1862">
        <f t="shared" si="439"/>
        <v>0</v>
      </c>
      <c r="N1862">
        <f>[2]HadCRUT4!C1863</f>
        <v>2004.8749999998593</v>
      </c>
      <c r="O1862">
        <f>[2]HadCRUT4!D1863</f>
        <v>0.60099999999999998</v>
      </c>
      <c r="V1862">
        <f t="shared" si="440"/>
        <v>4.8749999998592557</v>
      </c>
      <c r="W1862">
        <f t="shared" si="441"/>
        <v>-30.749000000000002</v>
      </c>
      <c r="X1862">
        <f t="shared" si="442"/>
        <v>-30.148000000000003</v>
      </c>
      <c r="Y1862">
        <f t="shared" si="434"/>
        <v>-30.896692307692312</v>
      </c>
      <c r="Z1862">
        <f t="shared" si="435"/>
        <v>-30.443384615384616</v>
      </c>
      <c r="BB1862">
        <f t="shared" si="437"/>
        <v>2008.1249999998599</v>
      </c>
      <c r="BC1862">
        <v>200802</v>
      </c>
      <c r="BD1862">
        <v>-1.46</v>
      </c>
      <c r="BE1862">
        <f t="shared" si="436"/>
        <v>-0.48666666666666664</v>
      </c>
    </row>
    <row r="1863" spans="1:57">
      <c r="A1863">
        <f t="shared" si="438"/>
        <v>2010</v>
      </c>
      <c r="B1863" t="s">
        <v>11</v>
      </c>
      <c r="C1863">
        <f t="shared" si="443"/>
        <v>2010.9583333331925</v>
      </c>
      <c r="D1863">
        <f>'NOAA-AMO-Raw'!M$155</f>
        <v>0.20699999999999999</v>
      </c>
      <c r="K1863">
        <f t="shared" si="439"/>
        <v>0</v>
      </c>
      <c r="N1863">
        <f>[2]HadCRUT4!C1864</f>
        <v>2004.9583333331925</v>
      </c>
      <c r="O1863">
        <f>[2]HadCRUT4!D1864</f>
        <v>0.35699999999999998</v>
      </c>
      <c r="V1863">
        <f t="shared" si="440"/>
        <v>4.9583333331925132</v>
      </c>
      <c r="W1863">
        <f t="shared" si="441"/>
        <v>-30.993000000000002</v>
      </c>
      <c r="X1863">
        <f t="shared" si="442"/>
        <v>-30.636000000000003</v>
      </c>
      <c r="Y1863">
        <f t="shared" si="434"/>
        <v>-30.878307692307693</v>
      </c>
      <c r="Z1863">
        <f t="shared" si="435"/>
        <v>-30.406615384615385</v>
      </c>
      <c r="BB1863">
        <f t="shared" si="437"/>
        <v>2008.2083333331932</v>
      </c>
      <c r="BC1863">
        <v>200803</v>
      </c>
      <c r="BD1863">
        <v>-1.26</v>
      </c>
      <c r="BE1863">
        <f t="shared" si="436"/>
        <v>-0.42</v>
      </c>
    </row>
    <row r="1864" spans="1:57">
      <c r="A1864">
        <f t="shared" si="438"/>
        <v>2011</v>
      </c>
      <c r="B1864" t="s">
        <v>0</v>
      </c>
      <c r="C1864">
        <f t="shared" si="443"/>
        <v>2011.0416666665258</v>
      </c>
      <c r="D1864">
        <f>'NOAA-AMO-Raw'!B$156</f>
        <v>0.14299999999999999</v>
      </c>
      <c r="K1864">
        <f t="shared" si="439"/>
        <v>0</v>
      </c>
      <c r="N1864">
        <f>[2]HadCRUT4!C1865</f>
        <v>2005.0416666665258</v>
      </c>
      <c r="O1864">
        <f>[2]HadCRUT4!D1865</f>
        <v>0.54900000000000004</v>
      </c>
      <c r="V1864">
        <f t="shared" si="440"/>
        <v>5.0416666665257708</v>
      </c>
      <c r="W1864">
        <f t="shared" si="441"/>
        <v>-30.801000000000002</v>
      </c>
      <c r="X1864">
        <f t="shared" si="442"/>
        <v>-30.252000000000002</v>
      </c>
      <c r="Y1864">
        <f t="shared" si="434"/>
        <v>-30.861307692307697</v>
      </c>
      <c r="Z1864">
        <f t="shared" si="435"/>
        <v>-30.372615384615383</v>
      </c>
      <c r="BB1864">
        <f t="shared" si="437"/>
        <v>2008.2916666665265</v>
      </c>
      <c r="BC1864">
        <v>200804</v>
      </c>
      <c r="BD1864">
        <v>-1.79</v>
      </c>
      <c r="BE1864">
        <f t="shared" si="436"/>
        <v>-0.59666666666666668</v>
      </c>
    </row>
    <row r="1865" spans="1:57">
      <c r="A1865">
        <f t="shared" si="438"/>
        <v>2011</v>
      </c>
      <c r="B1865" t="s">
        <v>1</v>
      </c>
      <c r="C1865">
        <f t="shared" si="443"/>
        <v>2011.124999999859</v>
      </c>
      <c r="D1865">
        <f>'NOAA-AMO-Raw'!C$156</f>
        <v>0.108</v>
      </c>
      <c r="K1865">
        <f t="shared" si="439"/>
        <v>0</v>
      </c>
      <c r="N1865">
        <f>[2]HadCRUT4!C1866</f>
        <v>2005.124999999859</v>
      </c>
      <c r="O1865">
        <f>[2]HadCRUT4!D1866</f>
        <v>0.39500000000000002</v>
      </c>
      <c r="V1865">
        <f t="shared" si="440"/>
        <v>5.1249999998590283</v>
      </c>
      <c r="W1865">
        <f t="shared" si="441"/>
        <v>-30.955000000000002</v>
      </c>
      <c r="X1865">
        <f t="shared" si="442"/>
        <v>-30.560000000000002</v>
      </c>
      <c r="Y1865">
        <f t="shared" si="434"/>
        <v>-30.847461538461541</v>
      </c>
      <c r="Z1865">
        <f t="shared" si="435"/>
        <v>-30.344923076923081</v>
      </c>
      <c r="BB1865">
        <f t="shared" si="437"/>
        <v>2008.3749999998597</v>
      </c>
      <c r="BC1865">
        <v>200805</v>
      </c>
      <c r="BD1865">
        <v>-1.62</v>
      </c>
      <c r="BE1865">
        <f t="shared" si="436"/>
        <v>-0.54</v>
      </c>
    </row>
    <row r="1866" spans="1:57">
      <c r="A1866">
        <f t="shared" si="438"/>
        <v>2011</v>
      </c>
      <c r="B1866" t="s">
        <v>2</v>
      </c>
      <c r="C1866">
        <f t="shared" si="443"/>
        <v>2011.2083333331923</v>
      </c>
      <c r="D1866">
        <f>'NOAA-AMO-Raw'!D$156</f>
        <v>5.5E-2</v>
      </c>
      <c r="K1866">
        <f t="shared" si="439"/>
        <v>0</v>
      </c>
      <c r="N1866">
        <f>[2]HadCRUT4!C1867</f>
        <v>2005.2083333331923</v>
      </c>
      <c r="O1866">
        <f>[2]HadCRUT4!D1867</f>
        <v>0.56000000000000005</v>
      </c>
      <c r="V1866">
        <f t="shared" si="440"/>
        <v>5.2083333331922859</v>
      </c>
      <c r="W1866">
        <f t="shared" si="441"/>
        <v>-30.790000000000003</v>
      </c>
      <c r="X1866">
        <f t="shared" si="442"/>
        <v>-30.23</v>
      </c>
      <c r="Y1866">
        <f t="shared" ref="Y1866:Y1929" si="444">AVERAGE(W1860:W1872)</f>
        <v>-30.834538461538468</v>
      </c>
      <c r="Z1866">
        <f t="shared" ref="Z1866:Z1929" si="445">AVERAGE(X1860:X1872)</f>
        <v>-30.319076923076924</v>
      </c>
      <c r="BB1866">
        <f t="shared" si="437"/>
        <v>2008.458333333193</v>
      </c>
      <c r="BC1866">
        <v>200806</v>
      </c>
      <c r="BD1866">
        <v>-1.85</v>
      </c>
      <c r="BE1866">
        <f t="shared" si="436"/>
        <v>-0.6166666666666667</v>
      </c>
    </row>
    <row r="1867" spans="1:57">
      <c r="A1867">
        <f t="shared" si="438"/>
        <v>2011</v>
      </c>
      <c r="B1867" t="s">
        <v>3</v>
      </c>
      <c r="C1867">
        <f t="shared" si="443"/>
        <v>2011.2916666665255</v>
      </c>
      <c r="D1867">
        <f>'NOAA-AMO-Raw'!E$156</f>
        <v>9.0999999999999998E-2</v>
      </c>
      <c r="K1867">
        <f t="shared" si="439"/>
        <v>0</v>
      </c>
      <c r="N1867">
        <f>[2]HadCRUT4!C1868</f>
        <v>2005.2916666665255</v>
      </c>
      <c r="O1867">
        <f>[2]HadCRUT4!D1868</f>
        <v>0.60499999999999998</v>
      </c>
      <c r="V1867">
        <f t="shared" si="440"/>
        <v>5.2916666665255434</v>
      </c>
      <c r="W1867">
        <f t="shared" si="441"/>
        <v>-30.745000000000001</v>
      </c>
      <c r="X1867">
        <f t="shared" si="442"/>
        <v>-30.14</v>
      </c>
      <c r="Y1867">
        <f t="shared" si="444"/>
        <v>-30.821692307692313</v>
      </c>
      <c r="Z1867">
        <f t="shared" si="445"/>
        <v>-30.293384615384618</v>
      </c>
      <c r="BB1867">
        <f t="shared" si="437"/>
        <v>2008.5416666665262</v>
      </c>
      <c r="BC1867">
        <v>200807</v>
      </c>
      <c r="BD1867">
        <v>-1.96</v>
      </c>
      <c r="BE1867">
        <f t="shared" si="436"/>
        <v>-0.65333333333333332</v>
      </c>
    </row>
    <row r="1868" spans="1:57">
      <c r="A1868">
        <f t="shared" si="438"/>
        <v>2011</v>
      </c>
      <c r="B1868" t="s">
        <v>4</v>
      </c>
      <c r="C1868">
        <f t="shared" si="443"/>
        <v>2011.3749999998588</v>
      </c>
      <c r="D1868">
        <f>'NOAA-AMO-Raw'!F$156</f>
        <v>0.151</v>
      </c>
      <c r="K1868">
        <f t="shared" si="439"/>
        <v>0</v>
      </c>
      <c r="N1868">
        <f>[2]HadCRUT4!C1869</f>
        <v>2005.3749999998588</v>
      </c>
      <c r="O1868">
        <f>[2]HadCRUT4!D1869</f>
        <v>0.52100000000000002</v>
      </c>
      <c r="V1868">
        <f t="shared" si="440"/>
        <v>5.3749999998588009</v>
      </c>
      <c r="W1868">
        <f t="shared" si="441"/>
        <v>-30.829000000000001</v>
      </c>
      <c r="X1868">
        <f t="shared" si="442"/>
        <v>-30.308</v>
      </c>
      <c r="Y1868">
        <f t="shared" si="444"/>
        <v>-30.809461538461544</v>
      </c>
      <c r="Z1868">
        <f t="shared" si="445"/>
        <v>-30.268923076923084</v>
      </c>
      <c r="BB1868">
        <f t="shared" si="437"/>
        <v>2008.6249999998595</v>
      </c>
      <c r="BC1868">
        <v>200808</v>
      </c>
      <c r="BD1868">
        <v>-1.85</v>
      </c>
      <c r="BE1868">
        <f t="shared" si="436"/>
        <v>-0.6166666666666667</v>
      </c>
    </row>
    <row r="1869" spans="1:57">
      <c r="A1869">
        <f t="shared" si="438"/>
        <v>2011</v>
      </c>
      <c r="B1869" t="s">
        <v>5</v>
      </c>
      <c r="C1869">
        <f t="shared" si="443"/>
        <v>2011.4583333331921</v>
      </c>
      <c r="D1869">
        <f>'NOAA-AMO-Raw'!G$156</f>
        <v>0.17799999999999999</v>
      </c>
      <c r="K1869">
        <f t="shared" si="439"/>
        <v>0</v>
      </c>
      <c r="N1869">
        <f>[2]HadCRUT4!C1870</f>
        <v>2005.4583333331921</v>
      </c>
      <c r="O1869">
        <f>[2]HadCRUT4!D1870</f>
        <v>0.55000000000000004</v>
      </c>
      <c r="V1869">
        <f t="shared" si="440"/>
        <v>5.4583333331920585</v>
      </c>
      <c r="W1869">
        <f t="shared" si="441"/>
        <v>-30.8</v>
      </c>
      <c r="X1869">
        <f t="shared" si="442"/>
        <v>-30.25</v>
      </c>
      <c r="Y1869">
        <f t="shared" si="444"/>
        <v>-30.819384615384617</v>
      </c>
      <c r="Z1869">
        <f t="shared" si="445"/>
        <v>-30.288769230769237</v>
      </c>
      <c r="BB1869">
        <f t="shared" si="437"/>
        <v>2008.7083333331927</v>
      </c>
      <c r="BC1869">
        <v>200809</v>
      </c>
      <c r="BD1869">
        <v>-1.87</v>
      </c>
      <c r="BE1869">
        <f t="shared" si="436"/>
        <v>-0.62333333333333341</v>
      </c>
    </row>
    <row r="1870" spans="1:57">
      <c r="A1870">
        <f t="shared" si="438"/>
        <v>2011</v>
      </c>
      <c r="B1870" t="s">
        <v>6</v>
      </c>
      <c r="C1870">
        <f t="shared" si="443"/>
        <v>2011.5416666665253</v>
      </c>
      <c r="D1870">
        <f>'NOAA-AMO-Raw'!H$156</f>
        <v>9.0999999999999998E-2</v>
      </c>
      <c r="K1870">
        <f t="shared" si="439"/>
        <v>0</v>
      </c>
      <c r="N1870">
        <f>[2]HadCRUT4!C1871</f>
        <v>2005.5416666665253</v>
      </c>
      <c r="O1870">
        <f>[2]HadCRUT4!D1871</f>
        <v>0.54800000000000004</v>
      </c>
      <c r="V1870">
        <f t="shared" si="440"/>
        <v>5.541666666525316</v>
      </c>
      <c r="W1870">
        <f t="shared" si="441"/>
        <v>-30.802</v>
      </c>
      <c r="X1870">
        <f t="shared" si="442"/>
        <v>-30.254000000000001</v>
      </c>
      <c r="Y1870">
        <f t="shared" si="444"/>
        <v>-30.817153846153847</v>
      </c>
      <c r="Z1870">
        <f t="shared" si="445"/>
        <v>-30.284307692307696</v>
      </c>
      <c r="BB1870">
        <f t="shared" si="437"/>
        <v>2008.791666666526</v>
      </c>
      <c r="BC1870">
        <v>200810</v>
      </c>
      <c r="BD1870">
        <v>-1.9</v>
      </c>
      <c r="BE1870">
        <f t="shared" ref="BE1870:BE1933" si="446">BD1870/3</f>
        <v>-0.6333333333333333</v>
      </c>
    </row>
    <row r="1871" spans="1:57">
      <c r="A1871">
        <f t="shared" si="438"/>
        <v>2011</v>
      </c>
      <c r="B1871" t="s">
        <v>7</v>
      </c>
      <c r="C1871">
        <f t="shared" si="443"/>
        <v>2011.6249999998586</v>
      </c>
      <c r="D1871">
        <f>'NOAA-AMO-Raw'!I$156</f>
        <v>0.14599999999999999</v>
      </c>
      <c r="K1871">
        <f t="shared" si="439"/>
        <v>0</v>
      </c>
      <c r="N1871">
        <f>[2]HadCRUT4!C1872</f>
        <v>2005.6249999998586</v>
      </c>
      <c r="O1871">
        <f>[2]HadCRUT4!D1872</f>
        <v>0.54100000000000004</v>
      </c>
      <c r="V1871">
        <f t="shared" si="440"/>
        <v>5.6249999998585736</v>
      </c>
      <c r="W1871">
        <f t="shared" si="441"/>
        <v>-30.809000000000001</v>
      </c>
      <c r="X1871">
        <f t="shared" si="442"/>
        <v>-30.268000000000001</v>
      </c>
      <c r="Y1871">
        <f t="shared" si="444"/>
        <v>-30.81607692307692</v>
      </c>
      <c r="Z1871">
        <f t="shared" si="445"/>
        <v>-30.282153846153843</v>
      </c>
      <c r="BB1871">
        <f t="shared" ref="BB1871:BB1934" si="447">BB1870+1/12</f>
        <v>2008.8749999998593</v>
      </c>
      <c r="BC1871">
        <v>200811</v>
      </c>
      <c r="BD1871">
        <v>-1.59</v>
      </c>
      <c r="BE1871">
        <f t="shared" si="446"/>
        <v>-0.53</v>
      </c>
    </row>
    <row r="1872" spans="1:57">
      <c r="A1872">
        <f t="shared" ref="A1872:A1935" si="448">A1860+1</f>
        <v>2011</v>
      </c>
      <c r="B1872" t="s">
        <v>8</v>
      </c>
      <c r="C1872">
        <f t="shared" si="443"/>
        <v>2011.7083333331918</v>
      </c>
      <c r="D1872">
        <f>'NOAA-AMO-Raw'!J$156</f>
        <v>0.14399999999999999</v>
      </c>
      <c r="K1872">
        <f t="shared" si="439"/>
        <v>0</v>
      </c>
      <c r="N1872">
        <f>[2]HadCRUT4!C1873</f>
        <v>2005.7083333331918</v>
      </c>
      <c r="O1872">
        <f>[2]HadCRUT4!D1873</f>
        <v>0.56499999999999995</v>
      </c>
      <c r="V1872">
        <f t="shared" si="440"/>
        <v>5.7083333331918311</v>
      </c>
      <c r="W1872">
        <f t="shared" si="441"/>
        <v>-30.785</v>
      </c>
      <c r="X1872">
        <f t="shared" si="442"/>
        <v>-30.220000000000002</v>
      </c>
      <c r="Y1872">
        <f t="shared" si="444"/>
        <v>-30.811076923076918</v>
      </c>
      <c r="Z1872">
        <f t="shared" si="445"/>
        <v>-30.272153846153849</v>
      </c>
      <c r="BB1872">
        <f t="shared" si="447"/>
        <v>2008.9583333331925</v>
      </c>
      <c r="BC1872">
        <v>200812</v>
      </c>
      <c r="BD1872">
        <v>-1.31</v>
      </c>
      <c r="BE1872">
        <f t="shared" si="446"/>
        <v>-0.4366666666666667</v>
      </c>
    </row>
    <row r="1873" spans="1:57">
      <c r="A1873">
        <f t="shared" si="448"/>
        <v>2011</v>
      </c>
      <c r="B1873" t="s">
        <v>9</v>
      </c>
      <c r="C1873">
        <f t="shared" si="443"/>
        <v>2011.7916666665251</v>
      </c>
      <c r="D1873">
        <f>'NOAA-AMO-Raw'!K$156</f>
        <v>6.2E-2</v>
      </c>
      <c r="K1873">
        <f t="shared" si="439"/>
        <v>0</v>
      </c>
      <c r="N1873">
        <f>[2]HadCRUT4!C1874</f>
        <v>2005.7916666665251</v>
      </c>
      <c r="O1873">
        <f>[2]HadCRUT4!D1874</f>
        <v>0.60699999999999998</v>
      </c>
      <c r="V1873">
        <f t="shared" si="440"/>
        <v>5.7916666665250887</v>
      </c>
      <c r="W1873">
        <f t="shared" si="441"/>
        <v>-30.743000000000002</v>
      </c>
      <c r="X1873">
        <f t="shared" si="442"/>
        <v>-30.136000000000003</v>
      </c>
      <c r="Y1873">
        <f t="shared" si="444"/>
        <v>-30.822923076923075</v>
      </c>
      <c r="Z1873">
        <f t="shared" si="445"/>
        <v>-30.295846153846153</v>
      </c>
      <c r="BB1873">
        <f t="shared" si="447"/>
        <v>2009.0416666665258</v>
      </c>
      <c r="BC1873">
        <v>200901</v>
      </c>
      <c r="BD1873">
        <v>-1.81</v>
      </c>
      <c r="BE1873">
        <f t="shared" si="446"/>
        <v>-0.60333333333333339</v>
      </c>
    </row>
    <row r="1874" spans="1:57">
      <c r="A1874">
        <f t="shared" si="448"/>
        <v>2011</v>
      </c>
      <c r="B1874" t="s">
        <v>10</v>
      </c>
      <c r="C1874">
        <f t="shared" si="443"/>
        <v>2011.8749999998583</v>
      </c>
      <c r="D1874">
        <f>'NOAA-AMO-Raw'!L$156</f>
        <v>-7.0999999999999994E-2</v>
      </c>
      <c r="K1874">
        <f t="shared" si="439"/>
        <v>0</v>
      </c>
      <c r="N1874">
        <f>[2]HadCRUT4!C1875</f>
        <v>2005.8749999998583</v>
      </c>
      <c r="O1874">
        <f>[2]HadCRUT4!D1875</f>
        <v>0.628</v>
      </c>
      <c r="V1874">
        <f t="shared" si="440"/>
        <v>5.8749999998583462</v>
      </c>
      <c r="W1874">
        <f t="shared" si="441"/>
        <v>-30.722000000000001</v>
      </c>
      <c r="X1874">
        <f t="shared" si="442"/>
        <v>-30.094000000000001</v>
      </c>
      <c r="Y1874">
        <f t="shared" si="444"/>
        <v>-30.838538461538459</v>
      </c>
      <c r="Z1874">
        <f t="shared" si="445"/>
        <v>-30.327076923076923</v>
      </c>
      <c r="BB1874">
        <f t="shared" si="447"/>
        <v>2009.124999999859</v>
      </c>
      <c r="BC1874">
        <v>200902</v>
      </c>
      <c r="BD1874">
        <v>-1.78</v>
      </c>
      <c r="BE1874">
        <f t="shared" si="446"/>
        <v>-0.59333333333333338</v>
      </c>
    </row>
    <row r="1875" spans="1:57">
      <c r="A1875">
        <f t="shared" si="448"/>
        <v>2011</v>
      </c>
      <c r="B1875" t="s">
        <v>11</v>
      </c>
      <c r="C1875">
        <f t="shared" si="443"/>
        <v>2011.9583333331916</v>
      </c>
      <c r="D1875">
        <f>'NOAA-AMO-Raw'!M$156</f>
        <v>-4.4999999999999998E-2</v>
      </c>
      <c r="K1875">
        <f t="shared" si="439"/>
        <v>0</v>
      </c>
      <c r="N1875">
        <f>[2]HadCRUT4!C1876</f>
        <v>2005.9583333331916</v>
      </c>
      <c r="O1875">
        <f>[2]HadCRUT4!D1876</f>
        <v>0.47199999999999998</v>
      </c>
      <c r="V1875">
        <f t="shared" si="440"/>
        <v>5.9583333331916037</v>
      </c>
      <c r="W1875">
        <f t="shared" si="441"/>
        <v>-30.878</v>
      </c>
      <c r="X1875">
        <f t="shared" si="442"/>
        <v>-30.406000000000002</v>
      </c>
      <c r="Y1875">
        <f t="shared" si="444"/>
        <v>-30.838461538461537</v>
      </c>
      <c r="Z1875">
        <f t="shared" si="445"/>
        <v>-30.326923076923077</v>
      </c>
      <c r="BB1875">
        <f t="shared" si="447"/>
        <v>2009.2083333331923</v>
      </c>
      <c r="BC1875">
        <v>200903</v>
      </c>
      <c r="BD1875">
        <v>-2.06</v>
      </c>
      <c r="BE1875">
        <f t="shared" si="446"/>
        <v>-0.68666666666666665</v>
      </c>
    </row>
    <row r="1876" spans="1:57">
      <c r="A1876">
        <f t="shared" si="448"/>
        <v>2012</v>
      </c>
      <c r="B1876" t="s">
        <v>0</v>
      </c>
      <c r="C1876">
        <f t="shared" si="443"/>
        <v>2012.0416666665249</v>
      </c>
      <c r="D1876">
        <f>'NOAA-AMO-Raw'!B$157</f>
        <v>-6.5000000000000002E-2</v>
      </c>
      <c r="K1876">
        <f t="shared" si="439"/>
        <v>0</v>
      </c>
      <c r="N1876">
        <f>[2]HadCRUT4!C1877</f>
        <v>2006.0416666665249</v>
      </c>
      <c r="O1876">
        <f>[2]HadCRUT4!D1877</f>
        <v>0.38600000000000001</v>
      </c>
      <c r="V1876">
        <f t="shared" si="440"/>
        <v>6.0416666665248613</v>
      </c>
      <c r="W1876">
        <f t="shared" si="441"/>
        <v>-30.964000000000002</v>
      </c>
      <c r="X1876">
        <f t="shared" si="442"/>
        <v>-30.578000000000003</v>
      </c>
      <c r="Y1876">
        <f t="shared" si="444"/>
        <v>-30.843384615384615</v>
      </c>
      <c r="Z1876">
        <f t="shared" si="445"/>
        <v>-30.336769230769228</v>
      </c>
      <c r="BB1876">
        <f t="shared" si="447"/>
        <v>2009.2916666665255</v>
      </c>
      <c r="BC1876">
        <v>200904</v>
      </c>
      <c r="BD1876">
        <v>-2.23</v>
      </c>
      <c r="BE1876">
        <f t="shared" si="446"/>
        <v>-0.74333333333333329</v>
      </c>
    </row>
    <row r="1877" spans="1:57">
      <c r="A1877">
        <f t="shared" si="448"/>
        <v>2012</v>
      </c>
      <c r="B1877" t="s">
        <v>1</v>
      </c>
      <c r="C1877">
        <f t="shared" si="443"/>
        <v>2012.1249999998581</v>
      </c>
      <c r="D1877">
        <f>'NOAA-AMO-Raw'!C$157</f>
        <v>4.0000000000000001E-3</v>
      </c>
      <c r="K1877">
        <f t="shared" si="439"/>
        <v>0</v>
      </c>
      <c r="N1877">
        <f>[2]HadCRUT4!C1878</f>
        <v>2006.1249999998581</v>
      </c>
      <c r="O1877">
        <f>[2]HadCRUT4!D1878</f>
        <v>0.56299999999999994</v>
      </c>
      <c r="V1877">
        <f t="shared" si="440"/>
        <v>6.1249999998581188</v>
      </c>
      <c r="W1877">
        <f t="shared" si="441"/>
        <v>-30.787000000000003</v>
      </c>
      <c r="X1877">
        <f t="shared" si="442"/>
        <v>-30.224</v>
      </c>
      <c r="Y1877">
        <f t="shared" si="444"/>
        <v>-30.844692307692306</v>
      </c>
      <c r="Z1877">
        <f t="shared" si="445"/>
        <v>-30.339384615384613</v>
      </c>
      <c r="BB1877">
        <f t="shared" si="447"/>
        <v>2009.3749999998588</v>
      </c>
      <c r="BC1877">
        <v>200905</v>
      </c>
      <c r="BD1877">
        <v>-1.32</v>
      </c>
      <c r="BE1877">
        <f t="shared" si="446"/>
        <v>-0.44</v>
      </c>
    </row>
    <row r="1878" spans="1:57">
      <c r="A1878">
        <f t="shared" si="448"/>
        <v>2012</v>
      </c>
      <c r="B1878" t="s">
        <v>2</v>
      </c>
      <c r="C1878">
        <f t="shared" si="443"/>
        <v>2012.2083333331914</v>
      </c>
      <c r="D1878">
        <f>'NOAA-AMO-Raw'!D$157</f>
        <v>2.5000000000000001E-2</v>
      </c>
      <c r="K1878">
        <f t="shared" si="439"/>
        <v>0</v>
      </c>
      <c r="N1878">
        <f>[2]HadCRUT4!C1879</f>
        <v>2006.2083333331914</v>
      </c>
      <c r="O1878">
        <f>[2]HadCRUT4!D1879</f>
        <v>0.46</v>
      </c>
      <c r="V1878">
        <f t="shared" si="440"/>
        <v>6.2083333331913764</v>
      </c>
      <c r="W1878">
        <f t="shared" si="441"/>
        <v>-30.89</v>
      </c>
      <c r="X1878">
        <f t="shared" si="442"/>
        <v>-30.43</v>
      </c>
      <c r="Y1878">
        <f t="shared" si="444"/>
        <v>-30.847923076923077</v>
      </c>
      <c r="Z1878">
        <f t="shared" si="445"/>
        <v>-30.345846153846153</v>
      </c>
      <c r="BB1878">
        <f t="shared" si="447"/>
        <v>2009.4583333331921</v>
      </c>
      <c r="BC1878">
        <v>200906</v>
      </c>
      <c r="BD1878">
        <v>-0.73</v>
      </c>
      <c r="BE1878">
        <f t="shared" si="446"/>
        <v>-0.24333333333333332</v>
      </c>
    </row>
    <row r="1879" spans="1:57">
      <c r="A1879">
        <f t="shared" si="448"/>
        <v>2012</v>
      </c>
      <c r="B1879" t="s">
        <v>3</v>
      </c>
      <c r="C1879">
        <f t="shared" si="443"/>
        <v>2012.2916666665246</v>
      </c>
      <c r="D1879">
        <f>'NOAA-AMO-Raw'!E$157</f>
        <v>0.08</v>
      </c>
      <c r="K1879">
        <f t="shared" si="439"/>
        <v>0</v>
      </c>
      <c r="N1879">
        <f>[2]HadCRUT4!C1880</f>
        <v>2006.2916666665246</v>
      </c>
      <c r="O1879">
        <f>[2]HadCRUT4!D1880</f>
        <v>0.40600000000000003</v>
      </c>
      <c r="V1879">
        <f t="shared" si="440"/>
        <v>6.2916666665246339</v>
      </c>
      <c r="W1879">
        <f t="shared" si="441"/>
        <v>-30.944000000000003</v>
      </c>
      <c r="X1879">
        <f t="shared" si="442"/>
        <v>-30.538</v>
      </c>
      <c r="Y1879">
        <f t="shared" si="444"/>
        <v>-30.848230769230767</v>
      </c>
      <c r="Z1879">
        <f t="shared" si="445"/>
        <v>-30.34646153846154</v>
      </c>
      <c r="BB1879">
        <f t="shared" si="447"/>
        <v>2009.5416666665253</v>
      </c>
      <c r="BC1879">
        <v>200907</v>
      </c>
      <c r="BD1879">
        <v>-0.71</v>
      </c>
      <c r="BE1879">
        <f t="shared" si="446"/>
        <v>-0.23666666666666666</v>
      </c>
    </row>
    <row r="1880" spans="1:57">
      <c r="A1880">
        <f t="shared" si="448"/>
        <v>2012</v>
      </c>
      <c r="B1880" t="s">
        <v>4</v>
      </c>
      <c r="C1880">
        <f t="shared" si="443"/>
        <v>2012.3749999998579</v>
      </c>
      <c r="D1880">
        <f>'NOAA-AMO-Raw'!F$157</f>
        <v>0.16400000000000001</v>
      </c>
      <c r="K1880">
        <f t="shared" si="439"/>
        <v>0</v>
      </c>
      <c r="N1880">
        <f>[2]HadCRUT4!C1881</f>
        <v>2006.3749999998579</v>
      </c>
      <c r="O1880">
        <f>[2]HadCRUT4!D1881</f>
        <v>0.40200000000000002</v>
      </c>
      <c r="V1880">
        <f t="shared" si="440"/>
        <v>6.3749999998578915</v>
      </c>
      <c r="W1880">
        <f t="shared" si="441"/>
        <v>-30.948</v>
      </c>
      <c r="X1880">
        <f t="shared" si="442"/>
        <v>-30.546000000000003</v>
      </c>
      <c r="Y1880">
        <f t="shared" si="444"/>
        <v>-30.85323076923077</v>
      </c>
      <c r="Z1880">
        <f t="shared" si="445"/>
        <v>-30.356461538461538</v>
      </c>
      <c r="BB1880">
        <f t="shared" si="447"/>
        <v>2009.6249999998586</v>
      </c>
      <c r="BC1880">
        <v>200908</v>
      </c>
      <c r="BD1880">
        <v>-0.49</v>
      </c>
      <c r="BE1880">
        <f t="shared" si="446"/>
        <v>-0.16333333333333333</v>
      </c>
    </row>
    <row r="1881" spans="1:57">
      <c r="A1881">
        <f t="shared" si="448"/>
        <v>2012</v>
      </c>
      <c r="B1881" t="s">
        <v>5</v>
      </c>
      <c r="C1881">
        <f t="shared" si="443"/>
        <v>2012.4583333331911</v>
      </c>
      <c r="D1881">
        <f>'NOAA-AMO-Raw'!G$157</f>
        <v>0.3</v>
      </c>
      <c r="K1881">
        <f t="shared" si="439"/>
        <v>0</v>
      </c>
      <c r="N1881">
        <f>[2]HadCRUT4!C1882</f>
        <v>2006.4583333331911</v>
      </c>
      <c r="O1881">
        <f>[2]HadCRUT4!D1882</f>
        <v>0.52200000000000002</v>
      </c>
      <c r="V1881">
        <f t="shared" si="440"/>
        <v>6.458333333191149</v>
      </c>
      <c r="W1881">
        <f t="shared" si="441"/>
        <v>-30.828000000000003</v>
      </c>
      <c r="X1881">
        <f t="shared" si="442"/>
        <v>-30.306000000000001</v>
      </c>
      <c r="Y1881">
        <f t="shared" si="444"/>
        <v>-30.847846153846152</v>
      </c>
      <c r="Z1881">
        <f t="shared" si="445"/>
        <v>-30.34569230769231</v>
      </c>
      <c r="BB1881">
        <f t="shared" si="447"/>
        <v>2009.7083333331918</v>
      </c>
      <c r="BC1881">
        <v>200909</v>
      </c>
      <c r="BD1881">
        <v>0.33</v>
      </c>
      <c r="BE1881">
        <f t="shared" si="446"/>
        <v>0.11</v>
      </c>
    </row>
    <row r="1882" spans="1:57">
      <c r="A1882">
        <f t="shared" si="448"/>
        <v>2012</v>
      </c>
      <c r="B1882" t="s">
        <v>6</v>
      </c>
      <c r="C1882">
        <f t="shared" si="443"/>
        <v>2012.5416666665244</v>
      </c>
      <c r="D1882">
        <f>'NOAA-AMO-Raw'!H$157</f>
        <v>0.375</v>
      </c>
      <c r="K1882">
        <f t="shared" si="439"/>
        <v>0</v>
      </c>
      <c r="N1882">
        <f>[2]HadCRUT4!C1883</f>
        <v>2006.5416666665244</v>
      </c>
      <c r="O1882">
        <f>[2]HadCRUT4!D1883</f>
        <v>0.48599999999999999</v>
      </c>
      <c r="V1882">
        <f t="shared" si="440"/>
        <v>6.5416666665244065</v>
      </c>
      <c r="W1882">
        <f t="shared" si="441"/>
        <v>-30.864000000000001</v>
      </c>
      <c r="X1882">
        <f t="shared" si="442"/>
        <v>-30.378</v>
      </c>
      <c r="Y1882">
        <f t="shared" si="444"/>
        <v>-30.82</v>
      </c>
      <c r="Z1882">
        <f t="shared" si="445"/>
        <v>-30.290000000000003</v>
      </c>
      <c r="BB1882">
        <f t="shared" si="447"/>
        <v>2009.7916666665251</v>
      </c>
      <c r="BC1882">
        <v>200910</v>
      </c>
      <c r="BD1882">
        <v>-0.13</v>
      </c>
      <c r="BE1882">
        <f t="shared" si="446"/>
        <v>-4.3333333333333335E-2</v>
      </c>
    </row>
    <row r="1883" spans="1:57">
      <c r="A1883">
        <f t="shared" si="448"/>
        <v>2012</v>
      </c>
      <c r="B1883" t="s">
        <v>7</v>
      </c>
      <c r="C1883">
        <f t="shared" si="443"/>
        <v>2012.6249999998577</v>
      </c>
      <c r="D1883">
        <f>'NOAA-AMO-Raw'!I$157</f>
        <v>0.43</v>
      </c>
      <c r="K1883">
        <f t="shared" si="439"/>
        <v>0</v>
      </c>
      <c r="N1883">
        <f>[2]HadCRUT4!C1884</f>
        <v>2006.6249999998577</v>
      </c>
      <c r="O1883">
        <f>[2]HadCRUT4!D1884</f>
        <v>0.53100000000000003</v>
      </c>
      <c r="V1883">
        <f t="shared" si="440"/>
        <v>6.6249999998576641</v>
      </c>
      <c r="W1883">
        <f t="shared" si="441"/>
        <v>-30.819000000000003</v>
      </c>
      <c r="X1883">
        <f t="shared" si="442"/>
        <v>-30.288</v>
      </c>
      <c r="Y1883">
        <f t="shared" si="444"/>
        <v>-30.806615384615387</v>
      </c>
      <c r="Z1883">
        <f t="shared" si="445"/>
        <v>-30.263230769230777</v>
      </c>
      <c r="BB1883">
        <f t="shared" si="447"/>
        <v>2009.8749999998583</v>
      </c>
      <c r="BC1883">
        <v>200911</v>
      </c>
      <c r="BD1883">
        <v>-0.94</v>
      </c>
      <c r="BE1883">
        <f t="shared" si="446"/>
        <v>-0.3133333333333333</v>
      </c>
    </row>
    <row r="1884" spans="1:57">
      <c r="A1884">
        <f t="shared" si="448"/>
        <v>2012</v>
      </c>
      <c r="B1884" t="s">
        <v>8</v>
      </c>
      <c r="C1884">
        <f t="shared" si="443"/>
        <v>2012.7083333331909</v>
      </c>
      <c r="D1884">
        <f>'NOAA-AMO-Raw'!J$157</f>
        <v>0.44800000000000001</v>
      </c>
      <c r="K1884">
        <f t="shared" si="439"/>
        <v>0</v>
      </c>
      <c r="N1884">
        <f>[2]HadCRUT4!C1885</f>
        <v>2006.7083333331909</v>
      </c>
      <c r="O1884">
        <f>[2]HadCRUT4!D1885</f>
        <v>0.499</v>
      </c>
      <c r="V1884">
        <f t="shared" si="440"/>
        <v>6.7083333331909216</v>
      </c>
      <c r="W1884">
        <f t="shared" si="441"/>
        <v>-30.851000000000003</v>
      </c>
      <c r="X1884">
        <f t="shared" si="442"/>
        <v>-30.352</v>
      </c>
      <c r="Y1884">
        <f t="shared" si="444"/>
        <v>-30.809615384615388</v>
      </c>
      <c r="Z1884">
        <f t="shared" si="445"/>
        <v>-30.269230769230777</v>
      </c>
      <c r="BB1884">
        <f t="shared" si="447"/>
        <v>2009.9583333331916</v>
      </c>
      <c r="BC1884">
        <v>200912</v>
      </c>
      <c r="BD1884">
        <v>-0.51</v>
      </c>
      <c r="BE1884">
        <f t="shared" si="446"/>
        <v>-0.17</v>
      </c>
    </row>
    <row r="1885" spans="1:57">
      <c r="A1885">
        <f t="shared" si="448"/>
        <v>2012</v>
      </c>
      <c r="B1885" t="s">
        <v>9</v>
      </c>
      <c r="C1885">
        <f t="shared" si="443"/>
        <v>2012.7916666665242</v>
      </c>
      <c r="D1885">
        <f>'NOAA-AMO-Raw'!K$157</f>
        <v>0.32900000000000001</v>
      </c>
      <c r="K1885">
        <f t="shared" si="439"/>
        <v>0</v>
      </c>
      <c r="N1885">
        <f>[2]HadCRUT4!C1886</f>
        <v>2006.7916666665242</v>
      </c>
      <c r="O1885">
        <f>[2]HadCRUT4!D1886</f>
        <v>0.56100000000000005</v>
      </c>
      <c r="V1885">
        <f t="shared" si="440"/>
        <v>6.7916666665241792</v>
      </c>
      <c r="W1885">
        <f t="shared" si="441"/>
        <v>-30.789000000000001</v>
      </c>
      <c r="X1885">
        <f t="shared" si="442"/>
        <v>-30.228000000000002</v>
      </c>
      <c r="Y1885">
        <f t="shared" si="444"/>
        <v>-30.800461538461544</v>
      </c>
      <c r="Z1885">
        <f t="shared" si="445"/>
        <v>-30.25092307692308</v>
      </c>
      <c r="BB1885">
        <f t="shared" si="447"/>
        <v>2010.0416666665249</v>
      </c>
      <c r="BC1885">
        <v>201001</v>
      </c>
      <c r="BD1885">
        <v>0.05</v>
      </c>
      <c r="BE1885">
        <f t="shared" si="446"/>
        <v>1.6666666666666666E-2</v>
      </c>
    </row>
    <row r="1886" spans="1:57">
      <c r="A1886">
        <f t="shared" si="448"/>
        <v>2012</v>
      </c>
      <c r="B1886" t="s">
        <v>10</v>
      </c>
      <c r="C1886">
        <f t="shared" si="443"/>
        <v>2012.8749999998574</v>
      </c>
      <c r="D1886">
        <f>'NOAA-AMO-Raw'!L$157</f>
        <v>0.16400000000000001</v>
      </c>
      <c r="K1886">
        <f t="shared" ref="K1886:K1949" si="449">K1885</f>
        <v>0</v>
      </c>
      <c r="N1886">
        <f>[2]HadCRUT4!C1887</f>
        <v>2006.8749999998574</v>
      </c>
      <c r="O1886">
        <f>[2]HadCRUT4!D1887</f>
        <v>0.54200000000000004</v>
      </c>
      <c r="V1886">
        <f t="shared" si="440"/>
        <v>6.8749999998574367</v>
      </c>
      <c r="W1886">
        <f t="shared" si="441"/>
        <v>-30.808</v>
      </c>
      <c r="X1886">
        <f t="shared" si="442"/>
        <v>-30.266000000000002</v>
      </c>
      <c r="Y1886">
        <f t="shared" si="444"/>
        <v>-30.797230769230772</v>
      </c>
      <c r="Z1886">
        <f t="shared" si="445"/>
        <v>-30.244461538461543</v>
      </c>
      <c r="BB1886">
        <f t="shared" si="447"/>
        <v>2010.1249999998581</v>
      </c>
      <c r="BC1886">
        <v>201002</v>
      </c>
      <c r="BD1886">
        <v>0.25</v>
      </c>
      <c r="BE1886">
        <f t="shared" si="446"/>
        <v>8.3333333333333329E-2</v>
      </c>
    </row>
    <row r="1887" spans="1:57">
      <c r="A1887">
        <f t="shared" si="448"/>
        <v>2012</v>
      </c>
      <c r="B1887" t="s">
        <v>11</v>
      </c>
      <c r="C1887">
        <f t="shared" si="443"/>
        <v>2012.9583333331907</v>
      </c>
      <c r="D1887">
        <f>'NOAA-AMO-Raw'!M$157</f>
        <v>0.14000000000000001</v>
      </c>
      <c r="K1887">
        <f t="shared" si="449"/>
        <v>0</v>
      </c>
      <c r="N1887">
        <f>[2]HadCRUT4!C1888</f>
        <v>2006.9583333331907</v>
      </c>
      <c r="O1887">
        <f>[2]HadCRUT4!D1888</f>
        <v>0.69799999999999995</v>
      </c>
      <c r="V1887">
        <f t="shared" si="440"/>
        <v>6.9583333331906942</v>
      </c>
      <c r="W1887">
        <f t="shared" si="441"/>
        <v>-30.652000000000001</v>
      </c>
      <c r="X1887">
        <f t="shared" si="442"/>
        <v>-29.954000000000001</v>
      </c>
      <c r="Y1887">
        <f t="shared" si="444"/>
        <v>-30.796076923076921</v>
      </c>
      <c r="Z1887">
        <f t="shared" si="445"/>
        <v>-30.242153846153851</v>
      </c>
      <c r="BB1887">
        <f t="shared" si="447"/>
        <v>2010.2083333331914</v>
      </c>
      <c r="BC1887">
        <v>201003</v>
      </c>
      <c r="BD1887">
        <v>-0.16</v>
      </c>
      <c r="BE1887">
        <f t="shared" si="446"/>
        <v>-5.3333333333333337E-2</v>
      </c>
    </row>
    <row r="1888" spans="1:57">
      <c r="A1888">
        <f t="shared" si="448"/>
        <v>2013</v>
      </c>
      <c r="B1888" t="s">
        <v>0</v>
      </c>
      <c r="C1888">
        <f t="shared" si="443"/>
        <v>2013.041666666524</v>
      </c>
      <c r="D1888">
        <f>'NOAA-AMO-Raw'!B$158</f>
        <v>0.127</v>
      </c>
      <c r="K1888">
        <f t="shared" si="449"/>
        <v>0</v>
      </c>
      <c r="N1888">
        <f>[2]HadCRUT4!C1889</f>
        <v>2007.041666666524</v>
      </c>
      <c r="O1888">
        <f>[2]HadCRUT4!D1889</f>
        <v>0.83399999999999996</v>
      </c>
      <c r="V1888">
        <f t="shared" si="440"/>
        <v>7.0416666665239518</v>
      </c>
      <c r="W1888">
        <f t="shared" si="441"/>
        <v>-30.516000000000002</v>
      </c>
      <c r="X1888">
        <f t="shared" si="442"/>
        <v>-29.682000000000002</v>
      </c>
      <c r="Y1888">
        <f t="shared" si="444"/>
        <v>-30.802461538461539</v>
      </c>
      <c r="Z1888">
        <f t="shared" si="445"/>
        <v>-30.254923076923077</v>
      </c>
      <c r="BB1888">
        <f t="shared" si="447"/>
        <v>2010.2916666665246</v>
      </c>
      <c r="BC1888">
        <v>201004</v>
      </c>
      <c r="BD1888">
        <v>-0.04</v>
      </c>
      <c r="BE1888">
        <f t="shared" si="446"/>
        <v>-1.3333333333333334E-2</v>
      </c>
    </row>
    <row r="1889" spans="1:57">
      <c r="A1889">
        <f t="shared" si="448"/>
        <v>2013</v>
      </c>
      <c r="B1889" t="s">
        <v>1</v>
      </c>
      <c r="C1889">
        <f t="shared" si="443"/>
        <v>2013.1249999998572</v>
      </c>
      <c r="D1889">
        <f>'NOAA-AMO-Raw'!C$158</f>
        <v>0.115</v>
      </c>
      <c r="K1889">
        <f t="shared" si="449"/>
        <v>0</v>
      </c>
      <c r="N1889">
        <f>[2]HadCRUT4!C1890</f>
        <v>2007.1249999998572</v>
      </c>
      <c r="O1889">
        <f>[2]HadCRUT4!D1890</f>
        <v>0.56000000000000005</v>
      </c>
      <c r="V1889">
        <f t="shared" si="440"/>
        <v>7.1249999998572093</v>
      </c>
      <c r="W1889">
        <f t="shared" si="441"/>
        <v>-30.790000000000003</v>
      </c>
      <c r="X1889">
        <f t="shared" si="442"/>
        <v>-30.23</v>
      </c>
      <c r="Y1889">
        <f t="shared" si="444"/>
        <v>-30.805999999999997</v>
      </c>
      <c r="Z1889">
        <f t="shared" si="445"/>
        <v>-30.262</v>
      </c>
      <c r="BB1889">
        <f t="shared" si="447"/>
        <v>2010.3749999998579</v>
      </c>
      <c r="BC1889">
        <v>201005</v>
      </c>
      <c r="BD1889">
        <v>-0.18</v>
      </c>
      <c r="BE1889">
        <f t="shared" si="446"/>
        <v>-0.06</v>
      </c>
    </row>
    <row r="1890" spans="1:57">
      <c r="A1890">
        <f t="shared" si="448"/>
        <v>2013</v>
      </c>
      <c r="B1890" t="s">
        <v>2</v>
      </c>
      <c r="C1890">
        <f t="shared" si="443"/>
        <v>2013.2083333331905</v>
      </c>
      <c r="D1890">
        <f>'NOAA-AMO-Raw'!D$158</f>
        <v>0.158</v>
      </c>
      <c r="K1890">
        <f t="shared" si="449"/>
        <v>0</v>
      </c>
      <c r="N1890">
        <f>[2]HadCRUT4!C1891</f>
        <v>2007.2083333331905</v>
      </c>
      <c r="O1890">
        <f>[2]HadCRUT4!D1891</f>
        <v>0.52400000000000002</v>
      </c>
      <c r="V1890">
        <f t="shared" si="440"/>
        <v>7.2083333331904669</v>
      </c>
      <c r="W1890">
        <f t="shared" si="441"/>
        <v>-30.826000000000001</v>
      </c>
      <c r="X1890">
        <f t="shared" si="442"/>
        <v>-30.302</v>
      </c>
      <c r="Y1890">
        <f t="shared" si="444"/>
        <v>-30.811769230769229</v>
      </c>
      <c r="Z1890">
        <f t="shared" si="445"/>
        <v>-30.273538461538465</v>
      </c>
      <c r="BB1890">
        <f t="shared" si="447"/>
        <v>2010.4583333331911</v>
      </c>
      <c r="BC1890">
        <v>201006</v>
      </c>
      <c r="BD1890">
        <v>-0.79</v>
      </c>
      <c r="BE1890">
        <f t="shared" si="446"/>
        <v>-0.26333333333333336</v>
      </c>
    </row>
    <row r="1891" spans="1:57">
      <c r="A1891">
        <f t="shared" si="448"/>
        <v>2013</v>
      </c>
      <c r="B1891" t="s">
        <v>3</v>
      </c>
      <c r="C1891">
        <f t="shared" si="443"/>
        <v>2013.2916666665237</v>
      </c>
      <c r="D1891">
        <f>'NOAA-AMO-Raw'!E$158</f>
        <v>0.13600000000000001</v>
      </c>
      <c r="K1891">
        <f t="shared" si="449"/>
        <v>0</v>
      </c>
      <c r="N1891">
        <f>[2]HadCRUT4!C1892</f>
        <v>2007.2916666665237</v>
      </c>
      <c r="O1891">
        <f>[2]HadCRUT4!D1892</f>
        <v>0.57899999999999996</v>
      </c>
      <c r="V1891">
        <f t="shared" si="440"/>
        <v>7.2916666665237244</v>
      </c>
      <c r="W1891">
        <f t="shared" si="441"/>
        <v>-30.771000000000001</v>
      </c>
      <c r="X1891">
        <f t="shared" si="442"/>
        <v>-30.192</v>
      </c>
      <c r="Y1891">
        <f t="shared" si="444"/>
        <v>-30.813538461538464</v>
      </c>
      <c r="Z1891">
        <f t="shared" si="445"/>
        <v>-30.277076923076926</v>
      </c>
      <c r="BB1891">
        <f t="shared" si="447"/>
        <v>2010.5416666665244</v>
      </c>
      <c r="BC1891">
        <v>201007</v>
      </c>
      <c r="BD1891">
        <v>-1.99</v>
      </c>
      <c r="BE1891">
        <f t="shared" si="446"/>
        <v>-0.66333333333333333</v>
      </c>
    </row>
    <row r="1892" spans="1:57">
      <c r="A1892">
        <f t="shared" si="448"/>
        <v>2013</v>
      </c>
      <c r="B1892" t="s">
        <v>4</v>
      </c>
      <c r="C1892">
        <f t="shared" si="443"/>
        <v>2013.374999999857</v>
      </c>
      <c r="D1892">
        <f>'NOAA-AMO-Raw'!F$158</f>
        <v>0.1</v>
      </c>
      <c r="K1892">
        <f t="shared" si="449"/>
        <v>0</v>
      </c>
      <c r="N1892">
        <f>[2]HadCRUT4!C1893</f>
        <v>2007.374999999857</v>
      </c>
      <c r="O1892">
        <f>[2]HadCRUT4!D1893</f>
        <v>0.44800000000000001</v>
      </c>
      <c r="V1892">
        <f t="shared" si="440"/>
        <v>7.374999999856982</v>
      </c>
      <c r="W1892">
        <f t="shared" si="441"/>
        <v>-30.902000000000001</v>
      </c>
      <c r="X1892">
        <f t="shared" si="442"/>
        <v>-30.454000000000001</v>
      </c>
      <c r="Y1892">
        <f t="shared" si="444"/>
        <v>-30.827076923076923</v>
      </c>
      <c r="Z1892">
        <f t="shared" si="445"/>
        <v>-30.304153846153845</v>
      </c>
      <c r="BB1892">
        <f t="shared" si="447"/>
        <v>2010.6249999998577</v>
      </c>
      <c r="BC1892">
        <v>201008</v>
      </c>
      <c r="BD1892">
        <v>-2.21</v>
      </c>
      <c r="BE1892">
        <f t="shared" si="446"/>
        <v>-0.73666666666666669</v>
      </c>
    </row>
    <row r="1893" spans="1:57">
      <c r="A1893">
        <f t="shared" si="448"/>
        <v>2013</v>
      </c>
      <c r="B1893" t="s">
        <v>5</v>
      </c>
      <c r="C1893">
        <f t="shared" si="443"/>
        <v>2013.4583333331902</v>
      </c>
      <c r="D1893">
        <f>'NOAA-AMO-Raw'!G$158</f>
        <v>4.5999999999999999E-2</v>
      </c>
      <c r="K1893">
        <f t="shared" si="449"/>
        <v>0</v>
      </c>
      <c r="N1893">
        <f>[2]HadCRUT4!C1894</f>
        <v>2007.4583333331902</v>
      </c>
      <c r="O1893">
        <f>[2]HadCRUT4!D1894</f>
        <v>0.41699999999999998</v>
      </c>
      <c r="V1893">
        <f t="shared" si="440"/>
        <v>7.4583333331902395</v>
      </c>
      <c r="W1893">
        <f t="shared" si="441"/>
        <v>-30.933</v>
      </c>
      <c r="X1893">
        <f t="shared" si="442"/>
        <v>-30.516000000000002</v>
      </c>
      <c r="Y1893">
        <f t="shared" si="444"/>
        <v>-30.842076923076924</v>
      </c>
      <c r="Z1893">
        <f t="shared" si="445"/>
        <v>-30.33415384615385</v>
      </c>
      <c r="BB1893">
        <f t="shared" si="447"/>
        <v>2010.7083333331909</v>
      </c>
      <c r="BC1893">
        <v>201009</v>
      </c>
      <c r="BD1893">
        <v>-2.4500000000000002</v>
      </c>
      <c r="BE1893">
        <f t="shared" si="446"/>
        <v>-0.81666666666666676</v>
      </c>
    </row>
    <row r="1894" spans="1:57">
      <c r="A1894">
        <f t="shared" si="448"/>
        <v>2013</v>
      </c>
      <c r="B1894" t="s">
        <v>6</v>
      </c>
      <c r="C1894">
        <f t="shared" si="443"/>
        <v>2013.5416666665235</v>
      </c>
      <c r="D1894">
        <f>'NOAA-AMO-Raw'!H$158</f>
        <v>0.19</v>
      </c>
      <c r="K1894">
        <f t="shared" si="449"/>
        <v>0</v>
      </c>
      <c r="N1894">
        <f>[2]HadCRUT4!C1895</f>
        <v>2007.5416666665235</v>
      </c>
      <c r="O1894">
        <f>[2]HadCRUT4!D1895</f>
        <v>0.439</v>
      </c>
      <c r="V1894">
        <f t="shared" si="440"/>
        <v>7.541666666523497</v>
      </c>
      <c r="W1894">
        <f t="shared" si="441"/>
        <v>-30.911000000000001</v>
      </c>
      <c r="X1894">
        <f t="shared" si="442"/>
        <v>-30.472000000000001</v>
      </c>
      <c r="Y1894">
        <f t="shared" si="444"/>
        <v>-30.882846153846153</v>
      </c>
      <c r="Z1894">
        <f t="shared" si="445"/>
        <v>-30.415692307692311</v>
      </c>
      <c r="BB1894">
        <f t="shared" si="447"/>
        <v>2010.7916666665242</v>
      </c>
      <c r="BC1894">
        <v>201010</v>
      </c>
      <c r="BD1894">
        <v>-1.6</v>
      </c>
      <c r="BE1894">
        <f t="shared" si="446"/>
        <v>-0.53333333333333333</v>
      </c>
    </row>
    <row r="1895" spans="1:57">
      <c r="A1895">
        <f t="shared" si="448"/>
        <v>2013</v>
      </c>
      <c r="B1895" t="s">
        <v>7</v>
      </c>
      <c r="C1895">
        <f t="shared" si="443"/>
        <v>2013.6249999998568</v>
      </c>
      <c r="D1895">
        <f>'NOAA-AMO-Raw'!I$158</f>
        <v>0.19400000000000001</v>
      </c>
      <c r="K1895">
        <f t="shared" si="449"/>
        <v>0</v>
      </c>
      <c r="N1895">
        <f>[2]HadCRUT4!C1896</f>
        <v>2007.6249999998568</v>
      </c>
      <c r="O1895">
        <f>[2]HadCRUT4!D1896</f>
        <v>0.44</v>
      </c>
      <c r="V1895">
        <f t="shared" si="440"/>
        <v>7.6249999998567546</v>
      </c>
      <c r="W1895">
        <f t="shared" si="441"/>
        <v>-30.91</v>
      </c>
      <c r="X1895">
        <f t="shared" si="442"/>
        <v>-30.470000000000002</v>
      </c>
      <c r="Y1895">
        <f t="shared" si="444"/>
        <v>-30.928461538461537</v>
      </c>
      <c r="Z1895">
        <f t="shared" si="445"/>
        <v>-30.50692307692308</v>
      </c>
      <c r="BB1895">
        <f t="shared" si="447"/>
        <v>2010.8749999998574</v>
      </c>
      <c r="BC1895">
        <v>201011</v>
      </c>
      <c r="BD1895">
        <v>-1.57</v>
      </c>
      <c r="BE1895">
        <f t="shared" si="446"/>
        <v>-0.52333333333333332</v>
      </c>
    </row>
    <row r="1896" spans="1:57">
      <c r="A1896">
        <f t="shared" si="448"/>
        <v>2013</v>
      </c>
      <c r="B1896" t="s">
        <v>8</v>
      </c>
      <c r="C1896">
        <f t="shared" si="443"/>
        <v>2013.70833333319</v>
      </c>
      <c r="D1896">
        <f>'NOAA-AMO-Raw'!J$158</f>
        <v>0.254</v>
      </c>
      <c r="K1896">
        <f t="shared" si="449"/>
        <v>0</v>
      </c>
      <c r="N1896">
        <f>[2]HadCRUT4!C1897</f>
        <v>2007.70833333319</v>
      </c>
      <c r="O1896">
        <f>[2]HadCRUT4!D1897</f>
        <v>0.45600000000000002</v>
      </c>
      <c r="V1896">
        <f t="shared" si="440"/>
        <v>7.7083333331900121</v>
      </c>
      <c r="W1896">
        <f t="shared" si="441"/>
        <v>-30.894000000000002</v>
      </c>
      <c r="X1896">
        <f t="shared" si="442"/>
        <v>-30.438000000000002</v>
      </c>
      <c r="Y1896">
        <f t="shared" si="444"/>
        <v>-30.929384615384613</v>
      </c>
      <c r="Z1896">
        <f t="shared" si="445"/>
        <v>-30.508769230769232</v>
      </c>
      <c r="BB1896">
        <f t="shared" si="447"/>
        <v>2010.9583333331907</v>
      </c>
      <c r="BC1896">
        <v>201012</v>
      </c>
      <c r="BD1896">
        <v>-2.04</v>
      </c>
      <c r="BE1896">
        <f t="shared" si="446"/>
        <v>-0.68</v>
      </c>
    </row>
    <row r="1897" spans="1:57">
      <c r="A1897">
        <f t="shared" si="448"/>
        <v>2013</v>
      </c>
      <c r="B1897" t="s">
        <v>9</v>
      </c>
      <c r="C1897">
        <f t="shared" si="443"/>
        <v>2013.7916666665233</v>
      </c>
      <c r="D1897">
        <f>'NOAA-AMO-Raw'!K$158</f>
        <v>0.34599999999999997</v>
      </c>
      <c r="K1897">
        <f t="shared" si="449"/>
        <v>0</v>
      </c>
      <c r="N1897">
        <f>[2]HadCRUT4!C1898</f>
        <v>2007.7916666665233</v>
      </c>
      <c r="O1897">
        <f>[2]HadCRUT4!D1898</f>
        <v>0.47599999999999998</v>
      </c>
      <c r="V1897">
        <f t="shared" si="440"/>
        <v>7.7916666665232697</v>
      </c>
      <c r="W1897">
        <f t="shared" si="441"/>
        <v>-30.874000000000002</v>
      </c>
      <c r="X1897">
        <f t="shared" si="442"/>
        <v>-30.398000000000003</v>
      </c>
      <c r="Y1897">
        <f t="shared" si="444"/>
        <v>-30.944384615384617</v>
      </c>
      <c r="Z1897">
        <f t="shared" si="445"/>
        <v>-30.538769230769237</v>
      </c>
      <c r="BB1897">
        <f t="shared" si="447"/>
        <v>2011.041666666524</v>
      </c>
      <c r="BC1897">
        <v>201101</v>
      </c>
      <c r="BD1897">
        <v>-1.8</v>
      </c>
      <c r="BE1897">
        <f t="shared" si="446"/>
        <v>-0.6</v>
      </c>
    </row>
    <row r="1898" spans="1:57">
      <c r="A1898">
        <f t="shared" si="448"/>
        <v>2013</v>
      </c>
      <c r="B1898" t="s">
        <v>10</v>
      </c>
      <c r="C1898">
        <f t="shared" si="443"/>
        <v>2013.8749999998565</v>
      </c>
      <c r="D1898">
        <f>'NOAA-AMO-Raw'!L$158</f>
        <v>0.128</v>
      </c>
      <c r="K1898">
        <f t="shared" si="449"/>
        <v>0</v>
      </c>
      <c r="N1898">
        <f>[2]HadCRUT4!C1899</f>
        <v>2007.8749999998565</v>
      </c>
      <c r="O1898">
        <f>[2]HadCRUT4!D1899</f>
        <v>0.38500000000000001</v>
      </c>
      <c r="V1898">
        <f t="shared" si="440"/>
        <v>7.8749999998565272</v>
      </c>
      <c r="W1898">
        <f t="shared" si="441"/>
        <v>-30.965</v>
      </c>
      <c r="X1898">
        <f t="shared" si="442"/>
        <v>-30.580000000000002</v>
      </c>
      <c r="Y1898">
        <f t="shared" si="444"/>
        <v>-30.963000000000001</v>
      </c>
      <c r="Z1898">
        <f t="shared" si="445"/>
        <v>-30.576000000000004</v>
      </c>
      <c r="BB1898">
        <f t="shared" si="447"/>
        <v>2011.1249999998572</v>
      </c>
      <c r="BC1898">
        <v>201102</v>
      </c>
      <c r="BD1898">
        <v>-1.46</v>
      </c>
      <c r="BE1898">
        <f t="shared" si="446"/>
        <v>-0.48666666666666664</v>
      </c>
    </row>
    <row r="1899" spans="1:57">
      <c r="A1899">
        <f t="shared" si="448"/>
        <v>2013</v>
      </c>
      <c r="B1899" t="s">
        <v>11</v>
      </c>
      <c r="C1899">
        <f t="shared" si="443"/>
        <v>2013.9583333331898</v>
      </c>
      <c r="D1899">
        <f>'NOAA-AMO-Raw'!M$158</f>
        <v>3.5999999999999997E-2</v>
      </c>
      <c r="K1899">
        <f t="shared" si="449"/>
        <v>0</v>
      </c>
      <c r="N1899">
        <f>[2]HadCRUT4!C1900</f>
        <v>2007.9583333331898</v>
      </c>
      <c r="O1899">
        <f>[2]HadCRUT4!D1900</f>
        <v>0.34699999999999998</v>
      </c>
      <c r="V1899">
        <f t="shared" si="440"/>
        <v>7.9583333331897848</v>
      </c>
      <c r="W1899">
        <f t="shared" si="441"/>
        <v>-31.003</v>
      </c>
      <c r="X1899">
        <f t="shared" si="442"/>
        <v>-30.656000000000002</v>
      </c>
      <c r="Y1899">
        <f t="shared" si="444"/>
        <v>-30.969461538461537</v>
      </c>
      <c r="Z1899">
        <f t="shared" si="445"/>
        <v>-30.588923076923081</v>
      </c>
      <c r="BB1899">
        <f t="shared" si="447"/>
        <v>2011.2083333331905</v>
      </c>
      <c r="BC1899">
        <v>201103</v>
      </c>
      <c r="BD1899">
        <v>-1.28</v>
      </c>
      <c r="BE1899">
        <f t="shared" si="446"/>
        <v>-0.42666666666666669</v>
      </c>
    </row>
    <row r="1900" spans="1:57">
      <c r="A1900">
        <f t="shared" si="448"/>
        <v>2014</v>
      </c>
      <c r="B1900" t="s">
        <v>0</v>
      </c>
      <c r="C1900">
        <f t="shared" si="443"/>
        <v>2014.041666666523</v>
      </c>
      <c r="D1900">
        <f>'NOAA-AMO-Raw'!B$159</f>
        <v>-6.3E-2</v>
      </c>
      <c r="K1900">
        <f t="shared" si="449"/>
        <v>0</v>
      </c>
      <c r="N1900">
        <f>[2]HadCRUT4!C1901</f>
        <v>2008.041666666523</v>
      </c>
      <c r="O1900">
        <f>[2]HadCRUT4!D1901</f>
        <v>0.16800000000000001</v>
      </c>
      <c r="V1900">
        <f t="shared" si="440"/>
        <v>8.0416666665230423</v>
      </c>
      <c r="W1900">
        <f t="shared" si="441"/>
        <v>-31.182000000000002</v>
      </c>
      <c r="X1900">
        <f t="shared" si="442"/>
        <v>-31.014000000000003</v>
      </c>
      <c r="Y1900">
        <f t="shared" si="444"/>
        <v>-30.967076923076924</v>
      </c>
      <c r="Z1900">
        <f t="shared" si="445"/>
        <v>-30.58415384615385</v>
      </c>
      <c r="BB1900">
        <f t="shared" si="447"/>
        <v>2011.2916666665237</v>
      </c>
      <c r="BC1900">
        <v>201104</v>
      </c>
      <c r="BD1900">
        <v>-1.02</v>
      </c>
      <c r="BE1900">
        <f t="shared" si="446"/>
        <v>-0.34</v>
      </c>
    </row>
    <row r="1901" spans="1:57">
      <c r="A1901">
        <f t="shared" si="448"/>
        <v>2014</v>
      </c>
      <c r="B1901" t="s">
        <v>1</v>
      </c>
      <c r="C1901">
        <f t="shared" si="443"/>
        <v>2014.1249999998563</v>
      </c>
      <c r="D1901">
        <f>'NOAA-AMO-Raw'!C$159</f>
        <v>-4.2999999999999997E-2</v>
      </c>
      <c r="K1901">
        <f t="shared" si="449"/>
        <v>0</v>
      </c>
      <c r="N1901">
        <f>[2]HadCRUT4!C1902</f>
        <v>2008.1249999998563</v>
      </c>
      <c r="O1901">
        <f>[2]HadCRUT4!D1902</f>
        <v>0.24099999999999999</v>
      </c>
      <c r="V1901">
        <f t="shared" si="440"/>
        <v>8.1249999998562998</v>
      </c>
      <c r="W1901">
        <f t="shared" si="441"/>
        <v>-31.109000000000002</v>
      </c>
      <c r="X1901">
        <f t="shared" si="442"/>
        <v>-30.868000000000002</v>
      </c>
      <c r="Y1901">
        <f t="shared" si="444"/>
        <v>-30.967692307692307</v>
      </c>
      <c r="Z1901">
        <f t="shared" si="445"/>
        <v>-30.585384615384616</v>
      </c>
      <c r="BB1901">
        <f t="shared" si="447"/>
        <v>2011.374999999857</v>
      </c>
      <c r="BC1901">
        <v>201105</v>
      </c>
      <c r="BD1901">
        <v>-0.66</v>
      </c>
      <c r="BE1901">
        <f t="shared" si="446"/>
        <v>-0.22</v>
      </c>
    </row>
    <row r="1902" spans="1:57">
      <c r="A1902">
        <f t="shared" si="448"/>
        <v>2014</v>
      </c>
      <c r="B1902" t="s">
        <v>2</v>
      </c>
      <c r="C1902">
        <f t="shared" si="443"/>
        <v>2014.2083333331896</v>
      </c>
      <c r="D1902">
        <f>'NOAA-AMO-Raw'!D$159</f>
        <v>-8.2000000000000003E-2</v>
      </c>
      <c r="K1902">
        <f t="shared" si="449"/>
        <v>0</v>
      </c>
      <c r="N1902">
        <f>[2]HadCRUT4!C1903</f>
        <v>2008.2083333331896</v>
      </c>
      <c r="O1902">
        <f>[2]HadCRUT4!D1903</f>
        <v>0.54800000000000004</v>
      </c>
      <c r="V1902">
        <f t="shared" si="440"/>
        <v>8.2083333331895574</v>
      </c>
      <c r="W1902">
        <f t="shared" si="441"/>
        <v>-30.802</v>
      </c>
      <c r="X1902">
        <f t="shared" si="442"/>
        <v>-30.254000000000001</v>
      </c>
      <c r="Y1902">
        <f t="shared" si="444"/>
        <v>-30.970230769230763</v>
      </c>
      <c r="Z1902">
        <f t="shared" si="445"/>
        <v>-30.590461538461543</v>
      </c>
      <c r="BB1902">
        <f t="shared" si="447"/>
        <v>2011.4583333331902</v>
      </c>
      <c r="BC1902">
        <v>201106</v>
      </c>
      <c r="BD1902">
        <v>-1.08</v>
      </c>
      <c r="BE1902">
        <f t="shared" si="446"/>
        <v>-0.36000000000000004</v>
      </c>
    </row>
    <row r="1903" spans="1:57">
      <c r="A1903">
        <f t="shared" si="448"/>
        <v>2014</v>
      </c>
      <c r="B1903" t="s">
        <v>3</v>
      </c>
      <c r="C1903">
        <f t="shared" si="443"/>
        <v>2014.2916666665228</v>
      </c>
      <c r="D1903">
        <f>'NOAA-AMO-Raw'!E$159</f>
        <v>-9.4E-2</v>
      </c>
      <c r="K1903">
        <f t="shared" si="449"/>
        <v>0</v>
      </c>
      <c r="N1903">
        <f>[2]HadCRUT4!C1904</f>
        <v>2008.2916666665228</v>
      </c>
      <c r="O1903">
        <f>[2]HadCRUT4!D1904</f>
        <v>0.32900000000000001</v>
      </c>
      <c r="V1903">
        <f t="shared" si="440"/>
        <v>8.2916666665228149</v>
      </c>
      <c r="W1903">
        <f t="shared" si="441"/>
        <v>-31.021000000000001</v>
      </c>
      <c r="X1903">
        <f t="shared" si="442"/>
        <v>-30.692</v>
      </c>
      <c r="Y1903">
        <f t="shared" si="444"/>
        <v>-30.963384615384616</v>
      </c>
      <c r="Z1903">
        <f t="shared" si="445"/>
        <v>-30.576769230769234</v>
      </c>
      <c r="BB1903">
        <f t="shared" si="447"/>
        <v>2011.5416666665235</v>
      </c>
      <c r="BC1903">
        <v>201107</v>
      </c>
      <c r="BD1903">
        <v>-2.2999999999999998</v>
      </c>
      <c r="BE1903">
        <f t="shared" si="446"/>
        <v>-0.76666666666666661</v>
      </c>
    </row>
    <row r="1904" spans="1:57">
      <c r="A1904">
        <f t="shared" si="448"/>
        <v>2014</v>
      </c>
      <c r="B1904" t="s">
        <v>4</v>
      </c>
      <c r="C1904">
        <f t="shared" si="443"/>
        <v>2014.3749999998561</v>
      </c>
      <c r="D1904">
        <f>'NOAA-AMO-Raw'!F$159</f>
        <v>-2E-3</v>
      </c>
      <c r="K1904">
        <f t="shared" si="449"/>
        <v>0</v>
      </c>
      <c r="N1904">
        <f>[2]HadCRUT4!C1905</f>
        <v>2008.3749999998561</v>
      </c>
      <c r="O1904">
        <f>[2]HadCRUT4!D1905</f>
        <v>0.33700000000000002</v>
      </c>
      <c r="V1904">
        <f t="shared" si="440"/>
        <v>8.3749999998560725</v>
      </c>
      <c r="W1904">
        <f t="shared" si="441"/>
        <v>-31.013000000000002</v>
      </c>
      <c r="X1904">
        <f t="shared" si="442"/>
        <v>-30.676000000000002</v>
      </c>
      <c r="Y1904">
        <f t="shared" si="444"/>
        <v>-30.959769230769229</v>
      </c>
      <c r="Z1904">
        <f t="shared" si="445"/>
        <v>-30.56953846153846</v>
      </c>
      <c r="BB1904">
        <f t="shared" si="447"/>
        <v>2011.6249999998568</v>
      </c>
      <c r="BC1904">
        <v>201108</v>
      </c>
      <c r="BD1904">
        <v>-2.37</v>
      </c>
      <c r="BE1904">
        <f t="shared" si="446"/>
        <v>-0.79</v>
      </c>
    </row>
    <row r="1905" spans="1:57">
      <c r="A1905">
        <f t="shared" si="448"/>
        <v>2014</v>
      </c>
      <c r="B1905" t="s">
        <v>5</v>
      </c>
      <c r="C1905">
        <f t="shared" si="443"/>
        <v>2014.4583333331893</v>
      </c>
      <c r="D1905">
        <f>'NOAA-AMO-Raw'!G$159</f>
        <v>6.0999999999999999E-2</v>
      </c>
      <c r="K1905">
        <f t="shared" si="449"/>
        <v>0</v>
      </c>
      <c r="N1905">
        <f>[2]HadCRUT4!C1906</f>
        <v>2008.4583333331893</v>
      </c>
      <c r="O1905">
        <f>[2]HadCRUT4!D1906</f>
        <v>0.36399999999999999</v>
      </c>
      <c r="V1905">
        <f t="shared" si="440"/>
        <v>8.45833333318933</v>
      </c>
      <c r="W1905">
        <f t="shared" si="441"/>
        <v>-30.986000000000001</v>
      </c>
      <c r="X1905">
        <f t="shared" si="442"/>
        <v>-30.622</v>
      </c>
      <c r="Y1905">
        <f t="shared" si="444"/>
        <v>-30.959692307692308</v>
      </c>
      <c r="Z1905">
        <f t="shared" si="445"/>
        <v>-30.569384615384617</v>
      </c>
      <c r="BB1905">
        <f t="shared" si="447"/>
        <v>2011.70833333319</v>
      </c>
      <c r="BC1905">
        <v>201109</v>
      </c>
      <c r="BD1905">
        <v>-2.5</v>
      </c>
      <c r="BE1905">
        <f t="shared" si="446"/>
        <v>-0.83333333333333337</v>
      </c>
    </row>
    <row r="1906" spans="1:57">
      <c r="A1906">
        <f t="shared" si="448"/>
        <v>2014</v>
      </c>
      <c r="B1906" t="s">
        <v>6</v>
      </c>
      <c r="C1906">
        <f t="shared" si="443"/>
        <v>2014.5416666665226</v>
      </c>
      <c r="D1906">
        <f>'NOAA-AMO-Raw'!H$159</f>
        <v>0.221</v>
      </c>
      <c r="K1906">
        <f t="shared" si="449"/>
        <v>0</v>
      </c>
      <c r="N1906">
        <f>[2]HadCRUT4!C1907</f>
        <v>2008.5416666665226</v>
      </c>
      <c r="O1906">
        <f>[2]HadCRUT4!D1907</f>
        <v>0.44800000000000001</v>
      </c>
      <c r="V1906">
        <f t="shared" si="440"/>
        <v>8.5416666665225875</v>
      </c>
      <c r="W1906">
        <f t="shared" si="441"/>
        <v>-30.902000000000001</v>
      </c>
      <c r="X1906">
        <f t="shared" si="442"/>
        <v>-30.454000000000001</v>
      </c>
      <c r="Y1906">
        <f t="shared" si="444"/>
        <v>-30.949230769230773</v>
      </c>
      <c r="Z1906">
        <f t="shared" si="445"/>
        <v>-30.548461538461538</v>
      </c>
      <c r="BB1906">
        <f t="shared" si="447"/>
        <v>2011.7916666665233</v>
      </c>
      <c r="BC1906">
        <v>201110</v>
      </c>
      <c r="BD1906">
        <v>-1.92</v>
      </c>
      <c r="BE1906">
        <f t="shared" si="446"/>
        <v>-0.64</v>
      </c>
    </row>
    <row r="1907" spans="1:57">
      <c r="A1907">
        <f t="shared" si="448"/>
        <v>2014</v>
      </c>
      <c r="B1907" t="s">
        <v>7</v>
      </c>
      <c r="C1907">
        <f t="shared" si="443"/>
        <v>2014.6249999998558</v>
      </c>
      <c r="D1907">
        <f>'NOAA-AMO-Raw'!I$159</f>
        <v>0.33400000000000002</v>
      </c>
      <c r="K1907">
        <f t="shared" si="449"/>
        <v>0</v>
      </c>
      <c r="N1907">
        <f>[2]HadCRUT4!C1908</f>
        <v>2008.6249999998558</v>
      </c>
      <c r="O1907">
        <f>[2]HadCRUT4!D1908</f>
        <v>0.43099999999999999</v>
      </c>
      <c r="V1907">
        <f t="shared" si="440"/>
        <v>8.6249999998558451</v>
      </c>
      <c r="W1907">
        <f t="shared" si="441"/>
        <v>-30.919</v>
      </c>
      <c r="X1907">
        <f t="shared" si="442"/>
        <v>-30.488000000000003</v>
      </c>
      <c r="Y1907">
        <f t="shared" si="444"/>
        <v>-30.928384615384623</v>
      </c>
      <c r="Z1907">
        <f t="shared" si="445"/>
        <v>-30.50676923076923</v>
      </c>
      <c r="BB1907">
        <f t="shared" si="447"/>
        <v>2011.8749999998565</v>
      </c>
      <c r="BC1907">
        <v>201111</v>
      </c>
      <c r="BD1907">
        <v>-2.95</v>
      </c>
      <c r="BE1907">
        <f t="shared" si="446"/>
        <v>-0.98333333333333339</v>
      </c>
    </row>
    <row r="1908" spans="1:57">
      <c r="A1908">
        <f t="shared" si="448"/>
        <v>2014</v>
      </c>
      <c r="B1908" t="s">
        <v>8</v>
      </c>
      <c r="C1908">
        <f t="shared" si="443"/>
        <v>2014.7083333331891</v>
      </c>
      <c r="D1908">
        <f>'NOAA-AMO-Raw'!J$159</f>
        <v>0.309</v>
      </c>
      <c r="K1908">
        <f t="shared" si="449"/>
        <v>0</v>
      </c>
      <c r="N1908">
        <f>[2]HadCRUT4!C1909</f>
        <v>2008.7083333331891</v>
      </c>
      <c r="O1908">
        <f>[2]HadCRUT4!D1909</f>
        <v>0.40699999999999997</v>
      </c>
      <c r="V1908">
        <f t="shared" si="440"/>
        <v>8.7083333331891026</v>
      </c>
      <c r="W1908">
        <f t="shared" si="441"/>
        <v>-30.943000000000001</v>
      </c>
      <c r="X1908">
        <f t="shared" si="442"/>
        <v>-30.536000000000001</v>
      </c>
      <c r="Y1908">
        <f t="shared" si="444"/>
        <v>-30.915769230769232</v>
      </c>
      <c r="Z1908">
        <f t="shared" si="445"/>
        <v>-30.481538461538467</v>
      </c>
      <c r="BB1908">
        <f t="shared" si="447"/>
        <v>2011.9583333331898</v>
      </c>
      <c r="BC1908">
        <v>201112</v>
      </c>
      <c r="BD1908">
        <v>-2.4</v>
      </c>
      <c r="BE1908">
        <f t="shared" si="446"/>
        <v>-0.79999999999999993</v>
      </c>
    </row>
    <row r="1909" spans="1:57">
      <c r="A1909">
        <f t="shared" si="448"/>
        <v>2014</v>
      </c>
      <c r="B1909" t="s">
        <v>9</v>
      </c>
      <c r="C1909">
        <f t="shared" si="443"/>
        <v>2014.7916666665224</v>
      </c>
      <c r="D1909">
        <f>'NOAA-AMO-Raw'!K$159</f>
        <v>0.29099999999999998</v>
      </c>
      <c r="K1909">
        <f t="shared" si="449"/>
        <v>0</v>
      </c>
      <c r="N1909">
        <f>[2]HadCRUT4!C1910</f>
        <v>2008.7916666665224</v>
      </c>
      <c r="O1909">
        <f>[2]HadCRUT4!D1910</f>
        <v>0.54500000000000004</v>
      </c>
      <c r="V1909">
        <f t="shared" si="440"/>
        <v>8.7916666665223602</v>
      </c>
      <c r="W1909">
        <f t="shared" si="441"/>
        <v>-30.805</v>
      </c>
      <c r="X1909">
        <f t="shared" si="442"/>
        <v>-30.26</v>
      </c>
      <c r="Y1909">
        <f t="shared" si="444"/>
        <v>-30.918384615384621</v>
      </c>
      <c r="Z1909">
        <f t="shared" si="445"/>
        <v>-30.486769230769234</v>
      </c>
      <c r="BB1909">
        <f t="shared" si="447"/>
        <v>2012.041666666523</v>
      </c>
      <c r="BC1909">
        <v>201201</v>
      </c>
      <c r="BD1909">
        <v>-1.85</v>
      </c>
      <c r="BE1909">
        <f t="shared" si="446"/>
        <v>-0.6166666666666667</v>
      </c>
    </row>
    <row r="1910" spans="1:57">
      <c r="A1910">
        <f t="shared" si="448"/>
        <v>2014</v>
      </c>
      <c r="B1910" t="s">
        <v>10</v>
      </c>
      <c r="C1910">
        <f t="shared" si="443"/>
        <v>2014.8749999998556</v>
      </c>
      <c r="D1910">
        <f>'NOAA-AMO-Raw'!L$159</f>
        <v>6.4000000000000001E-2</v>
      </c>
      <c r="K1910">
        <f t="shared" si="449"/>
        <v>0</v>
      </c>
      <c r="N1910">
        <f>[2]HadCRUT4!C1911</f>
        <v>2008.8749999998556</v>
      </c>
      <c r="O1910">
        <f>[2]HadCRUT4!D1911</f>
        <v>0.52300000000000002</v>
      </c>
      <c r="V1910">
        <f t="shared" si="440"/>
        <v>8.8749999998556177</v>
      </c>
      <c r="W1910">
        <f t="shared" si="441"/>
        <v>-30.827000000000002</v>
      </c>
      <c r="X1910">
        <f t="shared" si="442"/>
        <v>-30.304000000000002</v>
      </c>
      <c r="Y1910">
        <f t="shared" si="444"/>
        <v>-30.909461538461535</v>
      </c>
      <c r="Z1910">
        <f t="shared" si="445"/>
        <v>-30.468923076923076</v>
      </c>
      <c r="BB1910">
        <f t="shared" si="447"/>
        <v>2012.1249999998563</v>
      </c>
      <c r="BC1910">
        <v>201202</v>
      </c>
      <c r="BD1910">
        <v>-1.35</v>
      </c>
      <c r="BE1910">
        <f t="shared" si="446"/>
        <v>-0.45</v>
      </c>
    </row>
    <row r="1911" spans="1:57">
      <c r="A1911">
        <f t="shared" si="448"/>
        <v>2014</v>
      </c>
      <c r="B1911" t="s">
        <v>11</v>
      </c>
      <c r="C1911">
        <f t="shared" si="443"/>
        <v>2014.9583333331889</v>
      </c>
      <c r="D1911">
        <f>'NOAA-AMO-Raw'!M$159</f>
        <v>5.8000000000000003E-2</v>
      </c>
      <c r="K1911">
        <f t="shared" si="449"/>
        <v>0</v>
      </c>
      <c r="N1911">
        <f>[2]HadCRUT4!C1912</f>
        <v>2008.9583333331889</v>
      </c>
      <c r="O1911">
        <f>[2]HadCRUT4!D1912</f>
        <v>0.38600000000000001</v>
      </c>
      <c r="V1911">
        <f t="shared" si="440"/>
        <v>8.9583333331888753</v>
      </c>
      <c r="W1911">
        <f t="shared" si="441"/>
        <v>-30.964000000000002</v>
      </c>
      <c r="X1911">
        <f t="shared" si="442"/>
        <v>-30.578000000000003</v>
      </c>
      <c r="Y1911">
        <f t="shared" si="444"/>
        <v>-30.892923076923083</v>
      </c>
      <c r="Z1911">
        <f t="shared" si="445"/>
        <v>-30.435846153846153</v>
      </c>
      <c r="BB1911">
        <f t="shared" si="447"/>
        <v>2012.2083333331896</v>
      </c>
      <c r="BC1911">
        <v>201203</v>
      </c>
      <c r="BD1911">
        <v>-1.66</v>
      </c>
      <c r="BE1911">
        <f t="shared" si="446"/>
        <v>-0.55333333333333334</v>
      </c>
    </row>
    <row r="1912" spans="1:57">
      <c r="A1912">
        <f t="shared" si="448"/>
        <v>2015</v>
      </c>
      <c r="B1912" t="s">
        <v>0</v>
      </c>
      <c r="C1912">
        <f t="shared" si="443"/>
        <v>2015.0416666665221</v>
      </c>
      <c r="D1912">
        <f>'NOAA-AMO-Raw'!B$160</f>
        <v>-8.9999999999999993E-3</v>
      </c>
      <c r="K1912">
        <f t="shared" si="449"/>
        <v>0</v>
      </c>
      <c r="N1912">
        <f>[2]HadCRUT4!C1913</f>
        <v>2009.0416666665221</v>
      </c>
      <c r="O1912">
        <f>[2]HadCRUT4!D1913</f>
        <v>0.48299999999999998</v>
      </c>
      <c r="V1912">
        <f t="shared" si="440"/>
        <v>9.0416666665221328</v>
      </c>
      <c r="W1912">
        <f t="shared" si="441"/>
        <v>-30.867000000000001</v>
      </c>
      <c r="X1912">
        <f t="shared" si="442"/>
        <v>-30.384</v>
      </c>
      <c r="Y1912">
        <f t="shared" si="444"/>
        <v>-30.879461538461534</v>
      </c>
      <c r="Z1912">
        <f t="shared" si="445"/>
        <v>-30.408923076923074</v>
      </c>
      <c r="BB1912">
        <f t="shared" si="447"/>
        <v>2012.2916666665228</v>
      </c>
      <c r="BC1912">
        <v>201204</v>
      </c>
      <c r="BD1912">
        <v>-1.01</v>
      </c>
      <c r="BE1912">
        <f t="shared" si="446"/>
        <v>-0.33666666666666667</v>
      </c>
    </row>
    <row r="1913" spans="1:57">
      <c r="A1913">
        <f t="shared" si="448"/>
        <v>2015</v>
      </c>
      <c r="B1913" t="s">
        <v>1</v>
      </c>
      <c r="C1913">
        <f t="shared" si="443"/>
        <v>2015.1249999998554</v>
      </c>
      <c r="D1913">
        <f>'NOAA-AMO-Raw'!C$160</f>
        <v>-4.0000000000000001E-3</v>
      </c>
      <c r="K1913">
        <f t="shared" si="449"/>
        <v>0</v>
      </c>
      <c r="N1913">
        <f>[2]HadCRUT4!C1914</f>
        <v>2009.1249999998554</v>
      </c>
      <c r="O1913">
        <f>[2]HadCRUT4!D1914</f>
        <v>0.439</v>
      </c>
      <c r="V1913">
        <f t="shared" si="440"/>
        <v>9.1249999998553903</v>
      </c>
      <c r="W1913">
        <f t="shared" si="441"/>
        <v>-30.911000000000001</v>
      </c>
      <c r="X1913">
        <f t="shared" si="442"/>
        <v>-30.472000000000001</v>
      </c>
      <c r="Y1913">
        <f t="shared" si="444"/>
        <v>-30.868384615384613</v>
      </c>
      <c r="Z1913">
        <f t="shared" si="445"/>
        <v>-30.386769230769229</v>
      </c>
      <c r="BB1913">
        <f t="shared" si="447"/>
        <v>2012.3749999998561</v>
      </c>
      <c r="BC1913">
        <v>201205</v>
      </c>
      <c r="BD1913">
        <v>-2.12</v>
      </c>
      <c r="BE1913">
        <f t="shared" si="446"/>
        <v>-0.70666666666666667</v>
      </c>
    </row>
    <row r="1914" spans="1:57">
      <c r="A1914">
        <f t="shared" si="448"/>
        <v>2015</v>
      </c>
      <c r="B1914" t="s">
        <v>2</v>
      </c>
      <c r="C1914">
        <f t="shared" si="443"/>
        <v>2015.2083333331886</v>
      </c>
      <c r="D1914">
        <f>'NOAA-AMO-Raw'!D$160</f>
        <v>-0.13</v>
      </c>
      <c r="K1914">
        <f t="shared" si="449"/>
        <v>0</v>
      </c>
      <c r="N1914">
        <f>[2]HadCRUT4!C1915</f>
        <v>2009.2083333331886</v>
      </c>
      <c r="O1914">
        <f>[2]HadCRUT4!D1915</f>
        <v>0.40500000000000003</v>
      </c>
      <c r="V1914">
        <f t="shared" si="440"/>
        <v>9.2083333331886479</v>
      </c>
      <c r="W1914">
        <f t="shared" si="441"/>
        <v>-30.945</v>
      </c>
      <c r="X1914">
        <f t="shared" si="442"/>
        <v>-30.540000000000003</v>
      </c>
      <c r="Y1914">
        <f t="shared" si="444"/>
        <v>-30.858076923076926</v>
      </c>
      <c r="Z1914">
        <f t="shared" si="445"/>
        <v>-30.366153846153846</v>
      </c>
      <c r="BB1914">
        <f t="shared" si="447"/>
        <v>2012.4583333331893</v>
      </c>
      <c r="BC1914">
        <v>201206</v>
      </c>
      <c r="BD1914">
        <v>-1.63</v>
      </c>
      <c r="BE1914">
        <f t="shared" si="446"/>
        <v>-0.54333333333333333</v>
      </c>
    </row>
    <row r="1915" spans="1:57">
      <c r="A1915">
        <f t="shared" si="448"/>
        <v>2015</v>
      </c>
      <c r="B1915" t="s">
        <v>3</v>
      </c>
      <c r="C1915">
        <f t="shared" si="443"/>
        <v>2015.2916666665219</v>
      </c>
      <c r="D1915">
        <f>'NOAA-AMO-Raw'!E$160</f>
        <v>-7.1999999999999995E-2</v>
      </c>
      <c r="K1915">
        <f t="shared" si="449"/>
        <v>0</v>
      </c>
      <c r="N1915">
        <f>[2]HadCRUT4!C1916</f>
        <v>2009.2916666665219</v>
      </c>
      <c r="O1915">
        <f>[2]HadCRUT4!D1916</f>
        <v>0.51400000000000001</v>
      </c>
      <c r="V1915">
        <f t="shared" si="440"/>
        <v>9.2916666665219054</v>
      </c>
      <c r="W1915">
        <f t="shared" si="441"/>
        <v>-30.836000000000002</v>
      </c>
      <c r="X1915">
        <f t="shared" si="442"/>
        <v>-30.322000000000003</v>
      </c>
      <c r="Y1915">
        <f t="shared" si="444"/>
        <v>-30.84961538461539</v>
      </c>
      <c r="Z1915">
        <f t="shared" si="445"/>
        <v>-30.349230769230775</v>
      </c>
      <c r="BB1915">
        <f t="shared" si="447"/>
        <v>2012.5416666665226</v>
      </c>
      <c r="BC1915">
        <v>201207</v>
      </c>
      <c r="BD1915">
        <v>-2.4</v>
      </c>
      <c r="BE1915">
        <f t="shared" si="446"/>
        <v>-0.79999999999999993</v>
      </c>
    </row>
    <row r="1916" spans="1:57">
      <c r="A1916">
        <f t="shared" si="448"/>
        <v>2015</v>
      </c>
      <c r="B1916" t="s">
        <v>4</v>
      </c>
      <c r="C1916">
        <f t="shared" si="443"/>
        <v>2015.3749999998552</v>
      </c>
      <c r="D1916">
        <f>'NOAA-AMO-Raw'!F$160</f>
        <v>4.3999999999999997E-2</v>
      </c>
      <c r="K1916">
        <f t="shared" si="449"/>
        <v>0</v>
      </c>
      <c r="N1916">
        <f>[2]HadCRUT4!C1917</f>
        <v>2009.3749999998552</v>
      </c>
      <c r="O1916">
        <f>[2]HadCRUT4!D1917</f>
        <v>0.44500000000000001</v>
      </c>
      <c r="V1916">
        <f t="shared" si="440"/>
        <v>9.374999999855163</v>
      </c>
      <c r="W1916">
        <f t="shared" si="441"/>
        <v>-30.905000000000001</v>
      </c>
      <c r="X1916">
        <f t="shared" si="442"/>
        <v>-30.46</v>
      </c>
      <c r="Y1916">
        <f t="shared" si="444"/>
        <v>-30.849461538461544</v>
      </c>
      <c r="Z1916">
        <f t="shared" si="445"/>
        <v>-30.348923076923082</v>
      </c>
      <c r="BB1916">
        <f t="shared" si="447"/>
        <v>2012.6249999998558</v>
      </c>
      <c r="BC1916">
        <v>201208</v>
      </c>
      <c r="BD1916">
        <v>-2.6</v>
      </c>
      <c r="BE1916">
        <f t="shared" si="446"/>
        <v>-0.8666666666666667</v>
      </c>
    </row>
    <row r="1917" spans="1:57">
      <c r="A1917">
        <f t="shared" si="448"/>
        <v>2015</v>
      </c>
      <c r="B1917" t="s">
        <v>5</v>
      </c>
      <c r="C1917">
        <f t="shared" si="443"/>
        <v>2015.4583333331884</v>
      </c>
      <c r="D1917">
        <f>'NOAA-AMO-Raw'!G$160</f>
        <v>2.8000000000000001E-2</v>
      </c>
      <c r="K1917">
        <f t="shared" si="449"/>
        <v>0</v>
      </c>
      <c r="N1917">
        <f>[2]HadCRUT4!C1918</f>
        <v>2009.4583333331884</v>
      </c>
      <c r="O1917">
        <f>[2]HadCRUT4!D1918</f>
        <v>0.55200000000000005</v>
      </c>
      <c r="V1917">
        <f t="shared" si="440"/>
        <v>9.4583333331884205</v>
      </c>
      <c r="W1917">
        <f t="shared" si="441"/>
        <v>-30.798000000000002</v>
      </c>
      <c r="X1917">
        <f t="shared" si="442"/>
        <v>-30.246000000000002</v>
      </c>
      <c r="Y1917">
        <f t="shared" si="444"/>
        <v>-30.85307692307693</v>
      </c>
      <c r="Z1917">
        <f t="shared" si="445"/>
        <v>-30.356153846153845</v>
      </c>
      <c r="BB1917">
        <f t="shared" si="447"/>
        <v>2012.7083333331891</v>
      </c>
      <c r="BC1917">
        <v>201209</v>
      </c>
      <c r="BD1917">
        <v>-2.99</v>
      </c>
      <c r="BE1917">
        <f t="shared" si="446"/>
        <v>-0.9966666666666667</v>
      </c>
    </row>
    <row r="1918" spans="1:57">
      <c r="A1918">
        <f t="shared" si="448"/>
        <v>2015</v>
      </c>
      <c r="B1918" t="s">
        <v>6</v>
      </c>
      <c r="C1918">
        <f t="shared" si="443"/>
        <v>2015.5416666665217</v>
      </c>
      <c r="D1918">
        <f>'NOAA-AMO-Raw'!H$160</f>
        <v>0.13100000000000001</v>
      </c>
      <c r="K1918">
        <f t="shared" si="449"/>
        <v>0</v>
      </c>
      <c r="N1918">
        <f>[2]HadCRUT4!C1919</f>
        <v>2009.5416666665217</v>
      </c>
      <c r="O1918">
        <f>[2]HadCRUT4!D1919</f>
        <v>0.53900000000000003</v>
      </c>
      <c r="V1918">
        <f t="shared" si="440"/>
        <v>9.5416666665216781</v>
      </c>
      <c r="W1918">
        <f t="shared" si="441"/>
        <v>-30.811</v>
      </c>
      <c r="X1918">
        <f t="shared" si="442"/>
        <v>-30.272000000000002</v>
      </c>
      <c r="Y1918">
        <f t="shared" si="444"/>
        <v>-30.839615384615392</v>
      </c>
      <c r="Z1918">
        <f t="shared" si="445"/>
        <v>-30.329230769230772</v>
      </c>
      <c r="BB1918">
        <f t="shared" si="447"/>
        <v>2012.7916666665224</v>
      </c>
      <c r="BC1918">
        <v>201210</v>
      </c>
      <c r="BD1918">
        <v>-1.22</v>
      </c>
      <c r="BE1918">
        <f t="shared" si="446"/>
        <v>-0.40666666666666668</v>
      </c>
    </row>
    <row r="1919" spans="1:57">
      <c r="A1919">
        <f t="shared" si="448"/>
        <v>2015</v>
      </c>
      <c r="B1919" t="s">
        <v>7</v>
      </c>
      <c r="C1919">
        <f t="shared" si="443"/>
        <v>2015.6249999998549</v>
      </c>
      <c r="D1919">
        <f>'NOAA-AMO-Raw'!I$160</f>
        <v>0.17699999999999999</v>
      </c>
      <c r="K1919">
        <f t="shared" si="449"/>
        <v>0</v>
      </c>
      <c r="N1919">
        <f>[2]HadCRUT4!C1920</f>
        <v>2009.6249999998549</v>
      </c>
      <c r="O1919">
        <f>[2]HadCRUT4!D1920</f>
        <v>0.59199999999999997</v>
      </c>
      <c r="V1919">
        <f t="shared" si="440"/>
        <v>9.6249999998549356</v>
      </c>
      <c r="W1919">
        <f t="shared" si="441"/>
        <v>-30.758000000000003</v>
      </c>
      <c r="X1919">
        <f t="shared" si="442"/>
        <v>-30.166</v>
      </c>
      <c r="Y1919">
        <f t="shared" si="444"/>
        <v>-30.832461538461544</v>
      </c>
      <c r="Z1919">
        <f t="shared" si="445"/>
        <v>-30.314923076923076</v>
      </c>
      <c r="BB1919">
        <f t="shared" si="447"/>
        <v>2012.8749999998556</v>
      </c>
      <c r="BC1919">
        <v>201211</v>
      </c>
      <c r="BD1919">
        <v>-0.66</v>
      </c>
      <c r="BE1919">
        <f t="shared" si="446"/>
        <v>-0.22</v>
      </c>
    </row>
    <row r="1920" spans="1:57">
      <c r="A1920">
        <f t="shared" si="448"/>
        <v>2015</v>
      </c>
      <c r="B1920" t="s">
        <v>8</v>
      </c>
      <c r="C1920">
        <f t="shared" si="443"/>
        <v>2015.7083333331882</v>
      </c>
      <c r="D1920">
        <f>'NOAA-AMO-Raw'!J$160</f>
        <v>0.29899999999999999</v>
      </c>
      <c r="K1920">
        <f t="shared" si="449"/>
        <v>0</v>
      </c>
      <c r="N1920">
        <f>[2]HadCRUT4!C1921</f>
        <v>2009.7083333331882</v>
      </c>
      <c r="O1920">
        <f>[2]HadCRUT4!D1921</f>
        <v>0.56499999999999995</v>
      </c>
      <c r="V1920">
        <f t="shared" si="440"/>
        <v>9.7083333331881931</v>
      </c>
      <c r="W1920">
        <f t="shared" si="441"/>
        <v>-30.785</v>
      </c>
      <c r="X1920">
        <f t="shared" si="442"/>
        <v>-30.220000000000002</v>
      </c>
      <c r="Y1920">
        <f t="shared" si="444"/>
        <v>-30.814307692307697</v>
      </c>
      <c r="Z1920">
        <f t="shared" si="445"/>
        <v>-30.278615384615385</v>
      </c>
      <c r="BB1920">
        <f t="shared" si="447"/>
        <v>2012.9583333331889</v>
      </c>
      <c r="BC1920">
        <v>201212</v>
      </c>
      <c r="BD1920">
        <v>-1.31</v>
      </c>
      <c r="BE1920">
        <f t="shared" si="446"/>
        <v>-0.4366666666666667</v>
      </c>
    </row>
    <row r="1921" spans="1:57">
      <c r="A1921">
        <f t="shared" si="448"/>
        <v>2015</v>
      </c>
      <c r="B1921" t="s">
        <v>9</v>
      </c>
      <c r="C1921">
        <f t="shared" si="443"/>
        <v>2015.7916666665215</v>
      </c>
      <c r="D1921">
        <f>'NOAA-AMO-Raw'!K$160</f>
        <v>0.32400000000000001</v>
      </c>
      <c r="K1921">
        <f t="shared" si="449"/>
        <v>0</v>
      </c>
      <c r="N1921">
        <f>[2]HadCRUT4!C1922</f>
        <v>2009.7916666665215</v>
      </c>
      <c r="O1921">
        <f>[2]HadCRUT4!D1922</f>
        <v>0.51700000000000002</v>
      </c>
      <c r="V1921">
        <f t="shared" si="440"/>
        <v>9.7916666665214507</v>
      </c>
      <c r="W1921">
        <f t="shared" si="441"/>
        <v>-30.833000000000002</v>
      </c>
      <c r="X1921">
        <f t="shared" si="442"/>
        <v>-30.316000000000003</v>
      </c>
      <c r="Y1921">
        <f t="shared" si="444"/>
        <v>-30.793153846153849</v>
      </c>
      <c r="Z1921">
        <f t="shared" si="445"/>
        <v>-30.236307692307694</v>
      </c>
      <c r="BB1921">
        <f t="shared" si="447"/>
        <v>2013.0416666665221</v>
      </c>
      <c r="BC1921">
        <v>201301</v>
      </c>
      <c r="BD1921">
        <v>-1.1000000000000001</v>
      </c>
      <c r="BE1921">
        <f t="shared" si="446"/>
        <v>-0.3666666666666667</v>
      </c>
    </row>
    <row r="1922" spans="1:57">
      <c r="A1922">
        <f t="shared" si="448"/>
        <v>2015</v>
      </c>
      <c r="B1922" t="s">
        <v>10</v>
      </c>
      <c r="C1922">
        <f t="shared" si="443"/>
        <v>2015.8749999998547</v>
      </c>
      <c r="D1922">
        <f>'NOAA-AMO-Raw'!L$160</f>
        <v>0.186</v>
      </c>
      <c r="K1922">
        <f t="shared" si="449"/>
        <v>0</v>
      </c>
      <c r="N1922">
        <f>[2]HadCRUT4!C1923</f>
        <v>2009.8749999998547</v>
      </c>
      <c r="O1922">
        <f>[2]HadCRUT4!D1923</f>
        <v>0.54700000000000004</v>
      </c>
      <c r="V1922">
        <f t="shared" si="440"/>
        <v>9.8749999998547082</v>
      </c>
      <c r="W1922">
        <f t="shared" si="441"/>
        <v>-30.803000000000001</v>
      </c>
      <c r="X1922">
        <f t="shared" si="442"/>
        <v>-30.256</v>
      </c>
      <c r="Y1922">
        <f t="shared" si="444"/>
        <v>-30.787307692307692</v>
      </c>
      <c r="Z1922">
        <f t="shared" si="445"/>
        <v>-30.224615384615387</v>
      </c>
      <c r="BB1922">
        <f t="shared" si="447"/>
        <v>2013.1249999998554</v>
      </c>
      <c r="BC1922">
        <v>201302</v>
      </c>
      <c r="BD1922">
        <v>-1.42</v>
      </c>
      <c r="BE1922">
        <f t="shared" si="446"/>
        <v>-0.47333333333333333</v>
      </c>
    </row>
    <row r="1923" spans="1:57">
      <c r="A1923">
        <f t="shared" si="448"/>
        <v>2015</v>
      </c>
      <c r="B1923" t="s">
        <v>11</v>
      </c>
      <c r="C1923">
        <f t="shared" si="443"/>
        <v>2015.958333333188</v>
      </c>
      <c r="D1923">
        <f>'NOAA-AMO-Raw'!M$160</f>
        <v>0.22800000000000001</v>
      </c>
      <c r="K1923">
        <f t="shared" si="449"/>
        <v>0</v>
      </c>
      <c r="N1923">
        <f>[2]HadCRUT4!C1924</f>
        <v>2009.958333333188</v>
      </c>
      <c r="O1923">
        <f>[2]HadCRUT4!D1924</f>
        <v>0.47599999999999998</v>
      </c>
      <c r="V1923">
        <f t="shared" si="440"/>
        <v>9.9583333331879658</v>
      </c>
      <c r="W1923">
        <f t="shared" si="441"/>
        <v>-30.874000000000002</v>
      </c>
      <c r="X1923">
        <f t="shared" si="442"/>
        <v>-30.398000000000003</v>
      </c>
      <c r="Y1923">
        <f t="shared" si="444"/>
        <v>-30.776461538461543</v>
      </c>
      <c r="Z1923">
        <f t="shared" si="445"/>
        <v>-30.202923076923078</v>
      </c>
      <c r="BB1923">
        <f t="shared" si="447"/>
        <v>2013.2083333331886</v>
      </c>
      <c r="BC1923">
        <v>201303</v>
      </c>
      <c r="BD1923">
        <v>-1.48</v>
      </c>
      <c r="BE1923">
        <f t="shared" si="446"/>
        <v>-0.49333333333333335</v>
      </c>
    </row>
    <row r="1924" spans="1:57">
      <c r="A1924">
        <f t="shared" si="448"/>
        <v>2016</v>
      </c>
      <c r="B1924" t="s">
        <v>0</v>
      </c>
      <c r="C1924">
        <f t="shared" si="443"/>
        <v>2016.0416666665212</v>
      </c>
      <c r="D1924">
        <f>'NOAA-AMO-Raw'!B$161</f>
        <v>0.23</v>
      </c>
      <c r="K1924">
        <f t="shared" si="449"/>
        <v>0</v>
      </c>
      <c r="N1924">
        <f>[2]HadCRUT4!C1925</f>
        <v>2010.0416666665212</v>
      </c>
      <c r="O1924">
        <f>[2]HadCRUT4!D1925</f>
        <v>0.56100000000000005</v>
      </c>
      <c r="V1924">
        <f t="shared" ref="V1924:V1987" si="450">N1924-2000</f>
        <v>10.041666666521223</v>
      </c>
      <c r="W1924">
        <f t="shared" ref="W1924:W1987" si="451">O1924-31.35</f>
        <v>-30.789000000000001</v>
      </c>
      <c r="X1924">
        <f t="shared" ref="X1924:X1987" si="452">O1924*2-31.35</f>
        <v>-30.228000000000002</v>
      </c>
      <c r="Y1924">
        <f t="shared" si="444"/>
        <v>-30.771384615384623</v>
      </c>
      <c r="Z1924">
        <f t="shared" si="445"/>
        <v>-30.192769230769233</v>
      </c>
      <c r="BB1924">
        <f t="shared" si="447"/>
        <v>2013.2916666665219</v>
      </c>
      <c r="BC1924">
        <v>201304</v>
      </c>
      <c r="BD1924">
        <v>-0.73</v>
      </c>
      <c r="BE1924">
        <f t="shared" si="446"/>
        <v>-0.24333333333333332</v>
      </c>
    </row>
    <row r="1925" spans="1:57">
      <c r="A1925">
        <f t="shared" si="448"/>
        <v>2016</v>
      </c>
      <c r="B1925" t="s">
        <v>1</v>
      </c>
      <c r="C1925">
        <f t="shared" ref="C1925:C1959" si="453">C1924+1/12</f>
        <v>2016.1249999998545</v>
      </c>
      <c r="D1925">
        <f>'NOAA-AMO-Raw'!C$161</f>
        <v>0.155</v>
      </c>
      <c r="K1925">
        <f t="shared" si="449"/>
        <v>0</v>
      </c>
      <c r="N1925">
        <f>[2]HadCRUT4!C1926</f>
        <v>2010.1249999998545</v>
      </c>
      <c r="O1925">
        <f>[2]HadCRUT4!D1926</f>
        <v>0.57599999999999996</v>
      </c>
      <c r="V1925">
        <f t="shared" si="450"/>
        <v>10.124999999854481</v>
      </c>
      <c r="W1925">
        <f t="shared" si="451"/>
        <v>-30.774000000000001</v>
      </c>
      <c r="X1925">
        <f t="shared" si="452"/>
        <v>-30.198</v>
      </c>
      <c r="Y1925">
        <f t="shared" si="444"/>
        <v>-30.771153846153847</v>
      </c>
      <c r="Z1925">
        <f t="shared" si="445"/>
        <v>-30.192307692307693</v>
      </c>
      <c r="BB1925">
        <f t="shared" si="447"/>
        <v>2013.3749999998552</v>
      </c>
      <c r="BC1925">
        <v>201305</v>
      </c>
      <c r="BD1925">
        <v>-0.4</v>
      </c>
      <c r="BE1925">
        <f t="shared" si="446"/>
        <v>-0.13333333333333333</v>
      </c>
    </row>
    <row r="1926" spans="1:57">
      <c r="A1926">
        <f t="shared" si="448"/>
        <v>2016</v>
      </c>
      <c r="B1926" t="s">
        <v>2</v>
      </c>
      <c r="C1926">
        <f t="shared" si="453"/>
        <v>2016.2083333331877</v>
      </c>
      <c r="D1926">
        <f>'NOAA-AMO-Raw'!D$161</f>
        <v>0.187</v>
      </c>
      <c r="K1926">
        <f t="shared" si="449"/>
        <v>0</v>
      </c>
      <c r="N1926">
        <f>[2]HadCRUT4!C1927</f>
        <v>2010.2083333331877</v>
      </c>
      <c r="O1926">
        <f>[2]HadCRUT4!D1927</f>
        <v>0.67500000000000004</v>
      </c>
      <c r="V1926">
        <f t="shared" si="450"/>
        <v>10.208333333187738</v>
      </c>
      <c r="W1926">
        <f t="shared" si="451"/>
        <v>-30.675000000000001</v>
      </c>
      <c r="X1926">
        <f t="shared" si="452"/>
        <v>-30</v>
      </c>
      <c r="Y1926">
        <f t="shared" si="444"/>
        <v>-30.78292307692308</v>
      </c>
      <c r="Z1926">
        <f t="shared" si="445"/>
        <v>-30.215846153846151</v>
      </c>
      <c r="BB1926">
        <f t="shared" si="447"/>
        <v>2013.4583333331884</v>
      </c>
      <c r="BC1926">
        <v>201306</v>
      </c>
      <c r="BD1926">
        <v>-1.19</v>
      </c>
      <c r="BE1926">
        <f t="shared" si="446"/>
        <v>-0.39666666666666667</v>
      </c>
    </row>
    <row r="1927" spans="1:57">
      <c r="A1927">
        <f t="shared" si="448"/>
        <v>2016</v>
      </c>
      <c r="B1927" t="s">
        <v>3</v>
      </c>
      <c r="C1927">
        <f t="shared" si="453"/>
        <v>2016.291666666521</v>
      </c>
      <c r="D1927">
        <f>'NOAA-AMO-Raw'!E$161</f>
        <v>0.17599999999999999</v>
      </c>
      <c r="K1927">
        <f t="shared" si="449"/>
        <v>0</v>
      </c>
      <c r="N1927">
        <f>[2]HadCRUT4!C1928</f>
        <v>2010.291666666521</v>
      </c>
      <c r="O1927">
        <f>[2]HadCRUT4!D1928</f>
        <v>0.68</v>
      </c>
      <c r="V1927">
        <f t="shared" si="450"/>
        <v>10.291666666520996</v>
      </c>
      <c r="W1927">
        <f t="shared" si="451"/>
        <v>-30.67</v>
      </c>
      <c r="X1927">
        <f t="shared" si="452"/>
        <v>-29.990000000000002</v>
      </c>
      <c r="Y1927">
        <f t="shared" si="444"/>
        <v>-30.788461538461544</v>
      </c>
      <c r="Z1927">
        <f t="shared" si="445"/>
        <v>-30.226923076923075</v>
      </c>
      <c r="BB1927">
        <f t="shared" si="447"/>
        <v>2013.5416666665217</v>
      </c>
      <c r="BC1927">
        <v>201307</v>
      </c>
      <c r="BD1927">
        <v>-1.32</v>
      </c>
      <c r="BE1927">
        <f t="shared" si="446"/>
        <v>-0.44</v>
      </c>
    </row>
    <row r="1928" spans="1:57">
      <c r="A1928">
        <f t="shared" si="448"/>
        <v>2016</v>
      </c>
      <c r="B1928" t="s">
        <v>4</v>
      </c>
      <c r="C1928">
        <f t="shared" si="453"/>
        <v>2016.3749999998543</v>
      </c>
      <c r="D1928">
        <f>'NOAA-AMO-Raw'!F$161</f>
        <v>0.34300000000000003</v>
      </c>
      <c r="K1928">
        <f t="shared" si="449"/>
        <v>0</v>
      </c>
      <c r="N1928">
        <f>[2]HadCRUT4!C1929</f>
        <v>2010.3749999998543</v>
      </c>
      <c r="O1928">
        <f>[2]HadCRUT4!D1929</f>
        <v>0.59</v>
      </c>
      <c r="V1928">
        <f t="shared" si="450"/>
        <v>10.374999999854253</v>
      </c>
      <c r="W1928">
        <f t="shared" si="451"/>
        <v>-30.76</v>
      </c>
      <c r="X1928">
        <f t="shared" si="452"/>
        <v>-30.17</v>
      </c>
      <c r="Y1928">
        <f t="shared" si="444"/>
        <v>-30.782846153846158</v>
      </c>
      <c r="Z1928">
        <f t="shared" si="445"/>
        <v>-30.215692307692304</v>
      </c>
      <c r="BB1928">
        <f t="shared" si="447"/>
        <v>2013.6249999998549</v>
      </c>
      <c r="BC1928">
        <v>201308</v>
      </c>
      <c r="BD1928">
        <v>-1.57</v>
      </c>
      <c r="BE1928">
        <f t="shared" si="446"/>
        <v>-0.52333333333333332</v>
      </c>
    </row>
    <row r="1929" spans="1:57">
      <c r="A1929">
        <f t="shared" si="448"/>
        <v>2016</v>
      </c>
      <c r="B1929" t="s">
        <v>5</v>
      </c>
      <c r="C1929">
        <f t="shared" si="453"/>
        <v>2016.4583333331875</v>
      </c>
      <c r="D1929">
        <f>'NOAA-AMO-Raw'!G$161</f>
        <v>0.40799999999999997</v>
      </c>
      <c r="K1929">
        <f t="shared" si="449"/>
        <v>0</v>
      </c>
      <c r="N1929">
        <f>[2]HadCRUT4!C1930</f>
        <v>2010.4583333331875</v>
      </c>
      <c r="O1929">
        <f>[2]HadCRUT4!D1930</f>
        <v>0.58599999999999997</v>
      </c>
      <c r="V1929">
        <f t="shared" si="450"/>
        <v>10.458333333187511</v>
      </c>
      <c r="W1929">
        <f t="shared" si="451"/>
        <v>-30.764000000000003</v>
      </c>
      <c r="X1929">
        <f t="shared" si="452"/>
        <v>-30.178000000000001</v>
      </c>
      <c r="Y1929">
        <f t="shared" si="444"/>
        <v>-30.798769230769231</v>
      </c>
      <c r="Z1929">
        <f t="shared" si="445"/>
        <v>-30.247538461538461</v>
      </c>
      <c r="BB1929">
        <f t="shared" si="447"/>
        <v>2013.7083333331882</v>
      </c>
      <c r="BC1929">
        <v>201309</v>
      </c>
      <c r="BD1929">
        <v>-1</v>
      </c>
      <c r="BE1929">
        <f t="shared" si="446"/>
        <v>-0.33333333333333331</v>
      </c>
    </row>
    <row r="1930" spans="1:57">
      <c r="A1930">
        <f t="shared" si="448"/>
        <v>2016</v>
      </c>
      <c r="B1930" t="s">
        <v>6</v>
      </c>
      <c r="C1930">
        <f t="shared" si="453"/>
        <v>2016.5416666665208</v>
      </c>
      <c r="D1930">
        <f>'NOAA-AMO-Raw'!H$161</f>
        <v>0.43099999999999999</v>
      </c>
      <c r="K1930">
        <f t="shared" si="449"/>
        <v>0</v>
      </c>
      <c r="N1930">
        <f>[2]HadCRUT4!C1931</f>
        <v>2010.5416666665208</v>
      </c>
      <c r="O1930">
        <f>[2]HadCRUT4!D1931</f>
        <v>0.61799999999999999</v>
      </c>
      <c r="V1930">
        <f t="shared" si="450"/>
        <v>10.541666666520769</v>
      </c>
      <c r="W1930">
        <f t="shared" si="451"/>
        <v>-30.732000000000003</v>
      </c>
      <c r="X1930">
        <f t="shared" si="452"/>
        <v>-30.114000000000001</v>
      </c>
      <c r="Y1930">
        <f t="shared" ref="Y1930:Y1993" si="454">AVERAGE(W1924:W1936)</f>
        <v>-30.811384615384618</v>
      </c>
      <c r="Z1930">
        <f t="shared" ref="Z1930:Z1993" si="455">AVERAGE(X1924:X1936)</f>
        <v>-30.272769230769232</v>
      </c>
      <c r="BB1930">
        <f t="shared" si="447"/>
        <v>2013.7916666665215</v>
      </c>
      <c r="BC1930">
        <v>201310</v>
      </c>
      <c r="BD1930">
        <v>-1.65</v>
      </c>
      <c r="BE1930">
        <f t="shared" si="446"/>
        <v>-0.54999999999999993</v>
      </c>
    </row>
    <row r="1931" spans="1:57">
      <c r="A1931">
        <f t="shared" si="448"/>
        <v>2016</v>
      </c>
      <c r="B1931" t="s">
        <v>7</v>
      </c>
      <c r="C1931">
        <f t="shared" si="453"/>
        <v>2016.624999999854</v>
      </c>
      <c r="D1931">
        <f>'NOAA-AMO-Raw'!I$161</f>
        <v>0.45600000000000002</v>
      </c>
      <c r="K1931">
        <f t="shared" si="449"/>
        <v>0</v>
      </c>
      <c r="N1931">
        <f>[2]HadCRUT4!C1932</f>
        <v>2010.624999999854</v>
      </c>
      <c r="O1931">
        <f>[2]HadCRUT4!D1932</f>
        <v>0.54200000000000004</v>
      </c>
      <c r="V1931">
        <f t="shared" si="450"/>
        <v>10.624999999854026</v>
      </c>
      <c r="W1931">
        <f t="shared" si="451"/>
        <v>-30.808</v>
      </c>
      <c r="X1931">
        <f t="shared" si="452"/>
        <v>-30.266000000000002</v>
      </c>
      <c r="Y1931">
        <f t="shared" si="454"/>
        <v>-30.82946153846154</v>
      </c>
      <c r="Z1931">
        <f t="shared" si="455"/>
        <v>-30.30892307692308</v>
      </c>
      <c r="BB1931">
        <f t="shared" si="447"/>
        <v>2013.8749999998547</v>
      </c>
      <c r="BC1931">
        <v>201311</v>
      </c>
      <c r="BD1931">
        <v>-1.07</v>
      </c>
      <c r="BE1931">
        <f t="shared" si="446"/>
        <v>-0.35666666666666669</v>
      </c>
    </row>
    <row r="1932" spans="1:57">
      <c r="A1932">
        <f t="shared" si="448"/>
        <v>2016</v>
      </c>
      <c r="B1932" t="s">
        <v>8</v>
      </c>
      <c r="C1932">
        <f t="shared" si="453"/>
        <v>2016.7083333331873</v>
      </c>
      <c r="D1932">
        <f>'NOAA-AMO-Raw'!J$161</f>
        <v>0.45700000000000002</v>
      </c>
      <c r="K1932">
        <f t="shared" si="449"/>
        <v>0</v>
      </c>
      <c r="N1932">
        <f>[2]HadCRUT4!C1933</f>
        <v>2010.7083333331873</v>
      </c>
      <c r="O1932">
        <f>[2]HadCRUT4!D1933</f>
        <v>0.439</v>
      </c>
      <c r="V1932">
        <f t="shared" si="450"/>
        <v>10.708333333187284</v>
      </c>
      <c r="W1932">
        <f t="shared" si="451"/>
        <v>-30.911000000000001</v>
      </c>
      <c r="X1932">
        <f t="shared" si="452"/>
        <v>-30.472000000000001</v>
      </c>
      <c r="Y1932">
        <f t="shared" si="454"/>
        <v>-30.841230769230773</v>
      </c>
      <c r="Z1932">
        <f t="shared" si="455"/>
        <v>-30.332461538461537</v>
      </c>
      <c r="BB1932">
        <f t="shared" si="447"/>
        <v>2013.958333333188</v>
      </c>
      <c r="BC1932">
        <v>201312</v>
      </c>
      <c r="BD1932">
        <v>-1.04</v>
      </c>
      <c r="BE1932">
        <f t="shared" si="446"/>
        <v>-0.34666666666666668</v>
      </c>
    </row>
    <row r="1933" spans="1:57">
      <c r="A1933">
        <f t="shared" si="448"/>
        <v>2016</v>
      </c>
      <c r="B1933" t="s">
        <v>9</v>
      </c>
      <c r="C1933">
        <f t="shared" si="453"/>
        <v>2016.7916666665205</v>
      </c>
      <c r="D1933">
        <f>'NOAA-AMO-Raw'!K$161</f>
        <v>0.379</v>
      </c>
      <c r="K1933">
        <f t="shared" si="449"/>
        <v>0</v>
      </c>
      <c r="N1933">
        <f>[2]HadCRUT4!C1934</f>
        <v>2010.7916666665205</v>
      </c>
      <c r="O1933">
        <f>[2]HadCRUT4!D1934</f>
        <v>0.49299999999999999</v>
      </c>
      <c r="V1933">
        <f t="shared" si="450"/>
        <v>10.791666666520541</v>
      </c>
      <c r="W1933">
        <f t="shared" si="451"/>
        <v>-30.857000000000003</v>
      </c>
      <c r="X1933">
        <f t="shared" si="452"/>
        <v>-30.364000000000001</v>
      </c>
      <c r="Y1933">
        <f t="shared" si="454"/>
        <v>-30.856307692307691</v>
      </c>
      <c r="Z1933">
        <f t="shared" si="455"/>
        <v>-30.362615384615388</v>
      </c>
      <c r="BB1933">
        <f t="shared" si="447"/>
        <v>2014.0416666665212</v>
      </c>
      <c r="BC1933">
        <v>201401</v>
      </c>
      <c r="BD1933">
        <v>-0.56999999999999995</v>
      </c>
      <c r="BE1933">
        <f t="shared" si="446"/>
        <v>-0.18999999999999997</v>
      </c>
    </row>
    <row r="1934" spans="1:57">
      <c r="A1934">
        <f t="shared" si="448"/>
        <v>2016</v>
      </c>
      <c r="B1934" t="s">
        <v>10</v>
      </c>
      <c r="C1934">
        <f t="shared" si="453"/>
        <v>2016.8749999998538</v>
      </c>
      <c r="D1934">
        <f>'NOAA-AMO-Raw'!L$161</f>
        <v>0.39</v>
      </c>
      <c r="K1934">
        <f t="shared" si="449"/>
        <v>0</v>
      </c>
      <c r="N1934">
        <f>[2]HadCRUT4!C1935</f>
        <v>2010.8749999998538</v>
      </c>
      <c r="O1934">
        <f>[2]HadCRUT4!D1935</f>
        <v>0.59</v>
      </c>
      <c r="V1934">
        <f t="shared" si="450"/>
        <v>10.874999999853799</v>
      </c>
      <c r="W1934">
        <f t="shared" si="451"/>
        <v>-30.76</v>
      </c>
      <c r="X1934">
        <f t="shared" si="452"/>
        <v>-30.17</v>
      </c>
      <c r="Y1934">
        <f t="shared" si="454"/>
        <v>-30.878923076923076</v>
      </c>
      <c r="Z1934">
        <f t="shared" si="455"/>
        <v>-30.407846153846155</v>
      </c>
      <c r="BB1934">
        <f t="shared" si="447"/>
        <v>2014.1249999998545</v>
      </c>
      <c r="BC1934">
        <v>201402</v>
      </c>
      <c r="BD1934">
        <v>-0.42</v>
      </c>
      <c r="BE1934">
        <f t="shared" ref="BE1934:BE1997" si="456">BD1934/3</f>
        <v>-0.13999999999999999</v>
      </c>
    </row>
    <row r="1935" spans="1:57">
      <c r="A1935">
        <f t="shared" si="448"/>
        <v>2016</v>
      </c>
      <c r="B1935" t="s">
        <v>11</v>
      </c>
      <c r="C1935">
        <f t="shared" si="453"/>
        <v>2016.9583333331871</v>
      </c>
      <c r="D1935">
        <f>'NOAA-AMO-Raw'!M$161</f>
        <v>0.33400000000000002</v>
      </c>
      <c r="K1935">
        <f t="shared" si="449"/>
        <v>0</v>
      </c>
      <c r="N1935">
        <f>[2]HadCRUT4!C1936</f>
        <v>2010.9583333331871</v>
      </c>
      <c r="O1935">
        <f>[2]HadCRUT4!D1936</f>
        <v>0.34</v>
      </c>
      <c r="V1935">
        <f t="shared" si="450"/>
        <v>10.958333333187056</v>
      </c>
      <c r="W1935">
        <f t="shared" si="451"/>
        <v>-31.01</v>
      </c>
      <c r="X1935">
        <f t="shared" si="452"/>
        <v>-30.67</v>
      </c>
      <c r="Y1935">
        <f t="shared" si="454"/>
        <v>-30.886769230769232</v>
      </c>
      <c r="Z1935">
        <f t="shared" si="455"/>
        <v>-30.423538461538467</v>
      </c>
      <c r="BB1935">
        <f t="shared" ref="BB1935:BB1998" si="457">BB1934+1/12</f>
        <v>2014.2083333331877</v>
      </c>
      <c r="BC1935">
        <v>201403</v>
      </c>
      <c r="BD1935">
        <v>0.3</v>
      </c>
      <c r="BE1935">
        <f t="shared" si="456"/>
        <v>9.9999999999999992E-2</v>
      </c>
    </row>
    <row r="1936" spans="1:57">
      <c r="A1936">
        <f t="shared" ref="A1936:A1959" si="458">A1924+1</f>
        <v>2017</v>
      </c>
      <c r="B1936" t="s">
        <v>0</v>
      </c>
      <c r="C1936">
        <f t="shared" si="453"/>
        <v>2017.0416666665203</v>
      </c>
      <c r="D1936">
        <f>'NOAA-AMO-Raw'!B$162</f>
        <v>0.22500000000000001</v>
      </c>
      <c r="K1936">
        <f t="shared" si="449"/>
        <v>0</v>
      </c>
      <c r="N1936">
        <f>[2]HadCRUT4!C1937</f>
        <v>2011.0416666665203</v>
      </c>
      <c r="O1936">
        <f>[2]HadCRUT4!D1937</f>
        <v>0.312</v>
      </c>
      <c r="V1936">
        <f t="shared" si="450"/>
        <v>11.041666666520314</v>
      </c>
      <c r="W1936">
        <f t="shared" si="451"/>
        <v>-31.038</v>
      </c>
      <c r="X1936">
        <f t="shared" si="452"/>
        <v>-30.726000000000003</v>
      </c>
      <c r="Y1936">
        <f t="shared" si="454"/>
        <v>-30.892769230769229</v>
      </c>
      <c r="Z1936">
        <f t="shared" si="455"/>
        <v>-30.435538461538467</v>
      </c>
      <c r="BB1936">
        <f t="shared" si="457"/>
        <v>2014.291666666521</v>
      </c>
      <c r="BC1936">
        <v>201404</v>
      </c>
      <c r="BD1936">
        <v>0.36</v>
      </c>
      <c r="BE1936">
        <f t="shared" si="456"/>
        <v>0.12</v>
      </c>
    </row>
    <row r="1937" spans="1:57">
      <c r="A1937">
        <f t="shared" si="458"/>
        <v>2017</v>
      </c>
      <c r="B1937" t="s">
        <v>1</v>
      </c>
      <c r="C1937">
        <f t="shared" si="453"/>
        <v>2017.1249999998536</v>
      </c>
      <c r="D1937">
        <f>'NOAA-AMO-Raw'!C$162</f>
        <v>0.22600000000000001</v>
      </c>
      <c r="K1937">
        <f t="shared" si="449"/>
        <v>0</v>
      </c>
      <c r="N1937">
        <f>[2]HadCRUT4!C1938</f>
        <v>2011.1249999998536</v>
      </c>
      <c r="O1937">
        <f>[2]HadCRUT4!D1938</f>
        <v>0.32600000000000001</v>
      </c>
      <c r="V1937">
        <f t="shared" si="450"/>
        <v>11.124999999853571</v>
      </c>
      <c r="W1937">
        <f t="shared" si="451"/>
        <v>-31.024000000000001</v>
      </c>
      <c r="X1937">
        <f t="shared" si="452"/>
        <v>-30.698</v>
      </c>
      <c r="Y1937">
        <f t="shared" si="454"/>
        <v>-30.902769230769234</v>
      </c>
      <c r="Z1937">
        <f t="shared" si="455"/>
        <v>-30.455538461538467</v>
      </c>
      <c r="BB1937">
        <f t="shared" si="457"/>
        <v>2014.3749999998543</v>
      </c>
      <c r="BC1937">
        <v>201405</v>
      </c>
      <c r="BD1937">
        <v>1.27</v>
      </c>
      <c r="BE1937">
        <f t="shared" si="456"/>
        <v>0.42333333333333334</v>
      </c>
    </row>
    <row r="1938" spans="1:57">
      <c r="A1938">
        <f t="shared" si="458"/>
        <v>2017</v>
      </c>
      <c r="B1938" t="s">
        <v>2</v>
      </c>
      <c r="C1938">
        <f t="shared" si="453"/>
        <v>2017.2083333331868</v>
      </c>
      <c r="D1938">
        <f>'NOAA-AMO-Raw'!D$162</f>
        <v>0.16700000000000001</v>
      </c>
      <c r="K1938">
        <f t="shared" si="449"/>
        <v>0</v>
      </c>
      <c r="N1938">
        <f>[2]HadCRUT4!C1939</f>
        <v>2011.2083333331868</v>
      </c>
      <c r="O1938">
        <f>[2]HadCRUT4!D1939</f>
        <v>0.42299999999999999</v>
      </c>
      <c r="V1938">
        <f t="shared" si="450"/>
        <v>11.208333333186829</v>
      </c>
      <c r="W1938">
        <f t="shared" si="451"/>
        <v>-30.927000000000003</v>
      </c>
      <c r="X1938">
        <f t="shared" si="452"/>
        <v>-30.504000000000001</v>
      </c>
      <c r="Y1938">
        <f t="shared" si="454"/>
        <v>-30.909692307692314</v>
      </c>
      <c r="Z1938">
        <f t="shared" si="455"/>
        <v>-30.469384615384623</v>
      </c>
      <c r="BB1938">
        <f t="shared" si="457"/>
        <v>2014.4583333331875</v>
      </c>
      <c r="BC1938">
        <v>201406</v>
      </c>
      <c r="BD1938">
        <v>-0.28000000000000003</v>
      </c>
      <c r="BE1938">
        <f t="shared" si="456"/>
        <v>-9.3333333333333338E-2</v>
      </c>
    </row>
    <row r="1939" spans="1:57">
      <c r="A1939">
        <f t="shared" si="458"/>
        <v>2017</v>
      </c>
      <c r="B1939" t="s">
        <v>3</v>
      </c>
      <c r="C1939">
        <f t="shared" si="453"/>
        <v>2017.2916666665201</v>
      </c>
      <c r="D1939">
        <f>'NOAA-AMO-Raw'!E$162</f>
        <v>0.28199999999999997</v>
      </c>
      <c r="K1939">
        <f t="shared" si="449"/>
        <v>0</v>
      </c>
      <c r="N1939">
        <f>[2]HadCRUT4!C1940</f>
        <v>2011.2916666665201</v>
      </c>
      <c r="O1939">
        <f>[2]HadCRUT4!D1940</f>
        <v>0.47899999999999998</v>
      </c>
      <c r="V1939">
        <f t="shared" si="450"/>
        <v>11.291666666520086</v>
      </c>
      <c r="W1939">
        <f t="shared" si="451"/>
        <v>-30.871000000000002</v>
      </c>
      <c r="X1939">
        <f t="shared" si="452"/>
        <v>-30.392000000000003</v>
      </c>
      <c r="Y1939">
        <f t="shared" si="454"/>
        <v>-30.90853846153847</v>
      </c>
      <c r="Z1939">
        <f t="shared" si="455"/>
        <v>-30.467076923076927</v>
      </c>
      <c r="BB1939">
        <f t="shared" si="457"/>
        <v>2014.5416666665208</v>
      </c>
      <c r="BC1939">
        <v>201407</v>
      </c>
      <c r="BD1939">
        <v>0.26</v>
      </c>
      <c r="BE1939">
        <f t="shared" si="456"/>
        <v>8.666666666666667E-2</v>
      </c>
    </row>
    <row r="1940" spans="1:57">
      <c r="A1940">
        <f t="shared" si="458"/>
        <v>2017</v>
      </c>
      <c r="B1940" t="s">
        <v>4</v>
      </c>
      <c r="C1940">
        <f t="shared" si="453"/>
        <v>2017.3749999998533</v>
      </c>
      <c r="D1940">
        <f>'NOAA-AMO-Raw'!F$162</f>
        <v>0.313</v>
      </c>
      <c r="K1940">
        <f t="shared" si="449"/>
        <v>0</v>
      </c>
      <c r="N1940">
        <f>[2]HadCRUT4!C1941</f>
        <v>2011.3749999998533</v>
      </c>
      <c r="O1940">
        <f>[2]HadCRUT4!D1941</f>
        <v>0.38600000000000001</v>
      </c>
      <c r="V1940">
        <f t="shared" si="450"/>
        <v>11.374999999853344</v>
      </c>
      <c r="W1940">
        <f t="shared" si="451"/>
        <v>-30.964000000000002</v>
      </c>
      <c r="X1940">
        <f t="shared" si="452"/>
        <v>-30.578000000000003</v>
      </c>
      <c r="Y1940">
        <f t="shared" si="454"/>
        <v>-30.919692307692312</v>
      </c>
      <c r="Z1940">
        <f t="shared" si="455"/>
        <v>-30.489384615384623</v>
      </c>
      <c r="BB1940">
        <f t="shared" si="457"/>
        <v>2014.624999999854</v>
      </c>
      <c r="BC1940">
        <v>201408</v>
      </c>
      <c r="BD1940">
        <v>0.33</v>
      </c>
      <c r="BE1940">
        <f t="shared" si="456"/>
        <v>0.11</v>
      </c>
    </row>
    <row r="1941" spans="1:57">
      <c r="A1941">
        <f t="shared" si="458"/>
        <v>2017</v>
      </c>
      <c r="B1941" t="s">
        <v>5</v>
      </c>
      <c r="C1941">
        <f t="shared" si="453"/>
        <v>2017.4583333331866</v>
      </c>
      <c r="D1941">
        <f>'NOAA-AMO-Raw'!G$162</f>
        <v>0.307</v>
      </c>
      <c r="K1941">
        <f t="shared" si="449"/>
        <v>0</v>
      </c>
      <c r="N1941">
        <f>[2]HadCRUT4!C1942</f>
        <v>2011.4583333331866</v>
      </c>
      <c r="O1941">
        <f>[2]HadCRUT4!D1942</f>
        <v>0.48799999999999999</v>
      </c>
      <c r="V1941">
        <f t="shared" si="450"/>
        <v>11.458333333186602</v>
      </c>
      <c r="W1941">
        <f t="shared" si="451"/>
        <v>-30.862000000000002</v>
      </c>
      <c r="X1941">
        <f t="shared" si="452"/>
        <v>-30.374000000000002</v>
      </c>
      <c r="Y1941">
        <f t="shared" si="454"/>
        <v>-30.934307692307698</v>
      </c>
      <c r="Z1941">
        <f t="shared" si="455"/>
        <v>-30.518615384615391</v>
      </c>
      <c r="BB1941">
        <f t="shared" si="457"/>
        <v>2014.7083333331873</v>
      </c>
      <c r="BC1941">
        <v>201409</v>
      </c>
      <c r="BD1941">
        <v>0.75</v>
      </c>
      <c r="BE1941">
        <f t="shared" si="456"/>
        <v>0.25</v>
      </c>
    </row>
    <row r="1942" spans="1:57">
      <c r="A1942">
        <f t="shared" si="458"/>
        <v>2017</v>
      </c>
      <c r="B1942" t="s">
        <v>6</v>
      </c>
      <c r="C1942">
        <f t="shared" si="453"/>
        <v>2017.5416666665199</v>
      </c>
      <c r="D1942">
        <f>'NOAA-AMO-Raw'!H$162</f>
        <v>0.30099999999999999</v>
      </c>
      <c r="K1942">
        <f t="shared" si="449"/>
        <v>0</v>
      </c>
      <c r="N1942">
        <f>[2]HadCRUT4!C1943</f>
        <v>2011.5416666665199</v>
      </c>
      <c r="O1942">
        <f>[2]HadCRUT4!D1943</f>
        <v>0.50800000000000001</v>
      </c>
      <c r="V1942">
        <f t="shared" si="450"/>
        <v>11.541666666519859</v>
      </c>
      <c r="W1942">
        <f t="shared" si="451"/>
        <v>-30.842000000000002</v>
      </c>
      <c r="X1942">
        <f t="shared" si="452"/>
        <v>-30.334000000000003</v>
      </c>
      <c r="Y1942">
        <f t="shared" si="454"/>
        <v>-30.937153846153851</v>
      </c>
      <c r="Z1942">
        <f t="shared" si="455"/>
        <v>-30.524307692307694</v>
      </c>
      <c r="BB1942">
        <f t="shared" si="457"/>
        <v>2014.7916666665205</v>
      </c>
      <c r="BC1942">
        <v>201410</v>
      </c>
      <c r="BD1942">
        <v>1.43</v>
      </c>
      <c r="BE1942">
        <f t="shared" si="456"/>
        <v>0.47666666666666663</v>
      </c>
    </row>
    <row r="1943" spans="1:57">
      <c r="A1943">
        <f t="shared" si="458"/>
        <v>2017</v>
      </c>
      <c r="B1943" t="s">
        <v>7</v>
      </c>
      <c r="C1943">
        <f t="shared" si="453"/>
        <v>2017.6249999998531</v>
      </c>
      <c r="D1943">
        <f>'NOAA-AMO-Raw'!I$162</f>
        <v>0.309</v>
      </c>
      <c r="K1943">
        <f t="shared" si="449"/>
        <v>0</v>
      </c>
      <c r="N1943">
        <f>[2]HadCRUT4!C1944</f>
        <v>2011.6249999998531</v>
      </c>
      <c r="O1943">
        <f>[2]HadCRUT4!D1944</f>
        <v>0.48799999999999999</v>
      </c>
      <c r="V1943">
        <f t="shared" si="450"/>
        <v>11.624999999853117</v>
      </c>
      <c r="W1943">
        <f t="shared" si="451"/>
        <v>-30.862000000000002</v>
      </c>
      <c r="X1943">
        <f t="shared" si="452"/>
        <v>-30.374000000000002</v>
      </c>
      <c r="Y1943">
        <f t="shared" si="454"/>
        <v>-30.938307692307696</v>
      </c>
      <c r="Z1943">
        <f t="shared" si="455"/>
        <v>-30.526615384615386</v>
      </c>
      <c r="BB1943">
        <f t="shared" si="457"/>
        <v>2014.8749999998538</v>
      </c>
      <c r="BC1943">
        <v>201411</v>
      </c>
      <c r="BD1943">
        <v>1.35</v>
      </c>
      <c r="BE1943">
        <f t="shared" si="456"/>
        <v>0.45</v>
      </c>
    </row>
    <row r="1944" spans="1:57">
      <c r="A1944">
        <f t="shared" si="458"/>
        <v>2017</v>
      </c>
      <c r="B1944" t="s">
        <v>8</v>
      </c>
      <c r="C1944">
        <f t="shared" si="453"/>
        <v>2017.7083333331864</v>
      </c>
      <c r="D1944">
        <f>'NOAA-AMO-Raw'!J$162</f>
        <v>0.34899999999999998</v>
      </c>
      <c r="K1944">
        <f t="shared" si="449"/>
        <v>0</v>
      </c>
      <c r="N1944">
        <f>[2]HadCRUT4!C1945</f>
        <v>2011.7083333331864</v>
      </c>
      <c r="O1944">
        <f>[2]HadCRUT4!D1945</f>
        <v>0.45200000000000001</v>
      </c>
      <c r="V1944">
        <f t="shared" si="450"/>
        <v>11.708333333186374</v>
      </c>
      <c r="W1944">
        <f t="shared" si="451"/>
        <v>-30.898</v>
      </c>
      <c r="X1944">
        <f t="shared" si="452"/>
        <v>-30.446000000000002</v>
      </c>
      <c r="Y1944">
        <f t="shared" si="454"/>
        <v>-30.93569230769231</v>
      </c>
      <c r="Z1944">
        <f t="shared" si="455"/>
        <v>-30.521384615384616</v>
      </c>
      <c r="BB1944">
        <f t="shared" si="457"/>
        <v>2014.9583333331871</v>
      </c>
      <c r="BC1944">
        <v>201412</v>
      </c>
      <c r="BD1944">
        <v>1.85</v>
      </c>
      <c r="BE1944">
        <f t="shared" si="456"/>
        <v>0.6166666666666667</v>
      </c>
    </row>
    <row r="1945" spans="1:57">
      <c r="A1945">
        <f t="shared" si="458"/>
        <v>2017</v>
      </c>
      <c r="B1945" t="s">
        <v>9</v>
      </c>
      <c r="C1945">
        <f t="shared" si="453"/>
        <v>2017.7916666665196</v>
      </c>
      <c r="D1945">
        <f>'NOAA-AMO-Raw'!K$162</f>
        <v>0.432</v>
      </c>
      <c r="K1945">
        <f t="shared" si="449"/>
        <v>0</v>
      </c>
      <c r="N1945">
        <f>[2]HadCRUT4!C1946</f>
        <v>2011.7916666665196</v>
      </c>
      <c r="O1945">
        <f>[2]HadCRUT4!D1946</f>
        <v>0.45400000000000001</v>
      </c>
      <c r="V1945">
        <f t="shared" si="450"/>
        <v>11.791666666519632</v>
      </c>
      <c r="W1945">
        <f t="shared" si="451"/>
        <v>-30.896000000000001</v>
      </c>
      <c r="X1945">
        <f t="shared" si="452"/>
        <v>-30.442</v>
      </c>
      <c r="Y1945">
        <f t="shared" si="454"/>
        <v>-30.924153846153846</v>
      </c>
      <c r="Z1945">
        <f t="shared" si="455"/>
        <v>-30.498307692307694</v>
      </c>
      <c r="BB1945">
        <f t="shared" si="457"/>
        <v>2015.0416666665203</v>
      </c>
      <c r="BC1945">
        <v>201501</v>
      </c>
      <c r="BD1945">
        <v>1.51</v>
      </c>
      <c r="BE1945">
        <f t="shared" si="456"/>
        <v>0.5033333333333333</v>
      </c>
    </row>
    <row r="1946" spans="1:57">
      <c r="A1946">
        <f t="shared" si="458"/>
        <v>2017</v>
      </c>
      <c r="B1946" t="s">
        <v>10</v>
      </c>
      <c r="C1946">
        <f t="shared" si="453"/>
        <v>2017.8749999998529</v>
      </c>
      <c r="D1946">
        <f>'NOAA-AMO-Raw'!L$162</f>
        <v>0.35099999999999998</v>
      </c>
      <c r="K1946">
        <f t="shared" si="449"/>
        <v>0</v>
      </c>
      <c r="N1946">
        <f>[2]HadCRUT4!C1947</f>
        <v>2011.8749999998529</v>
      </c>
      <c r="O1946">
        <f>[2]HadCRUT4!D1947</f>
        <v>0.34799999999999998</v>
      </c>
      <c r="V1946">
        <f t="shared" si="450"/>
        <v>11.874999999852889</v>
      </c>
      <c r="W1946">
        <f t="shared" si="451"/>
        <v>-31.002000000000002</v>
      </c>
      <c r="X1946">
        <f t="shared" si="452"/>
        <v>-30.654</v>
      </c>
      <c r="Y1946">
        <f t="shared" si="454"/>
        <v>-30.916923076923077</v>
      </c>
      <c r="Z1946">
        <f t="shared" si="455"/>
        <v>-30.483846153846152</v>
      </c>
      <c r="BB1946">
        <f t="shared" si="457"/>
        <v>2015.1249999998536</v>
      </c>
      <c r="BC1946">
        <v>201502</v>
      </c>
      <c r="BD1946">
        <v>1.52</v>
      </c>
      <c r="BE1946">
        <f t="shared" si="456"/>
        <v>0.50666666666666671</v>
      </c>
    </row>
    <row r="1947" spans="1:57">
      <c r="A1947">
        <f t="shared" si="458"/>
        <v>2017</v>
      </c>
      <c r="B1947" t="s">
        <v>11</v>
      </c>
      <c r="C1947">
        <f t="shared" si="453"/>
        <v>2017.9583333331861</v>
      </c>
      <c r="D1947">
        <f>'NOAA-AMO-Raw'!M$162</f>
        <v>0.36299999999999999</v>
      </c>
      <c r="K1947">
        <f t="shared" si="449"/>
        <v>0</v>
      </c>
      <c r="N1947">
        <f>[2]HadCRUT4!C1948</f>
        <v>2011.9583333331861</v>
      </c>
      <c r="O1947">
        <f>[2]HadCRUT4!D1948</f>
        <v>0.4</v>
      </c>
      <c r="V1947">
        <f t="shared" si="450"/>
        <v>11.958333333186147</v>
      </c>
      <c r="W1947">
        <f t="shared" si="451"/>
        <v>-30.950000000000003</v>
      </c>
      <c r="X1947">
        <f t="shared" si="452"/>
        <v>-30.55</v>
      </c>
      <c r="Y1947">
        <f t="shared" si="454"/>
        <v>-30.90369230769231</v>
      </c>
      <c r="Z1947">
        <f t="shared" si="455"/>
        <v>-30.457384615384612</v>
      </c>
      <c r="BB1947">
        <f t="shared" si="457"/>
        <v>2015.2083333331868</v>
      </c>
      <c r="BC1947">
        <v>201503</v>
      </c>
      <c r="BD1947">
        <v>1.33</v>
      </c>
      <c r="BE1947">
        <f t="shared" si="456"/>
        <v>0.44333333333333336</v>
      </c>
    </row>
    <row r="1948" spans="1:57">
      <c r="A1948">
        <f t="shared" si="458"/>
        <v>2018</v>
      </c>
      <c r="B1948" t="s">
        <v>0</v>
      </c>
      <c r="C1948">
        <f t="shared" si="453"/>
        <v>2018.0416666665194</v>
      </c>
      <c r="D1948">
        <f>'NOAA-AMO-Raw'!B$163</f>
        <v>0.17199999999999999</v>
      </c>
      <c r="K1948">
        <f t="shared" si="449"/>
        <v>0</v>
      </c>
      <c r="N1948">
        <f>[2]HadCRUT4!C1949</f>
        <v>2012.0416666665194</v>
      </c>
      <c r="O1948">
        <f>[2]HadCRUT4!D1949</f>
        <v>0.30299999999999999</v>
      </c>
      <c r="V1948">
        <f t="shared" si="450"/>
        <v>12.041666666519404</v>
      </c>
      <c r="W1948">
        <f t="shared" si="451"/>
        <v>-31.047000000000001</v>
      </c>
      <c r="X1948">
        <f t="shared" si="452"/>
        <v>-30.744</v>
      </c>
      <c r="Y1948">
        <f t="shared" si="454"/>
        <v>-30.902153846153844</v>
      </c>
      <c r="Z1948">
        <f t="shared" si="455"/>
        <v>-30.454307692307694</v>
      </c>
      <c r="BB1948">
        <f t="shared" si="457"/>
        <v>2015.2916666665201</v>
      </c>
      <c r="BC1948">
        <v>201504</v>
      </c>
      <c r="BD1948">
        <v>0.89</v>
      </c>
      <c r="BE1948">
        <f t="shared" si="456"/>
        <v>0.29666666666666669</v>
      </c>
    </row>
    <row r="1949" spans="1:57">
      <c r="A1949">
        <f t="shared" si="458"/>
        <v>2018</v>
      </c>
      <c r="B1949" t="s">
        <v>1</v>
      </c>
      <c r="C1949">
        <f t="shared" si="453"/>
        <v>2018.1249999998527</v>
      </c>
      <c r="D1949">
        <f>'NOAA-AMO-Raw'!C$163</f>
        <v>6.0999999999999999E-2</v>
      </c>
      <c r="K1949">
        <f t="shared" si="449"/>
        <v>0</v>
      </c>
      <c r="N1949">
        <f>[2]HadCRUT4!C1950</f>
        <v>2012.1249999998527</v>
      </c>
      <c r="O1949">
        <f>[2]HadCRUT4!D1950</f>
        <v>0.29699999999999999</v>
      </c>
      <c r="V1949">
        <f t="shared" si="450"/>
        <v>12.124999999852662</v>
      </c>
      <c r="W1949">
        <f t="shared" si="451"/>
        <v>-31.053000000000001</v>
      </c>
      <c r="X1949">
        <f t="shared" si="452"/>
        <v>-30.756</v>
      </c>
      <c r="Y1949">
        <f t="shared" si="454"/>
        <v>-30.899923076923073</v>
      </c>
      <c r="Z1949">
        <f t="shared" si="455"/>
        <v>-30.449846153846156</v>
      </c>
      <c r="BB1949">
        <f t="shared" si="457"/>
        <v>2015.3749999998533</v>
      </c>
      <c r="BC1949">
        <v>201505</v>
      </c>
      <c r="BD1949">
        <v>0.31</v>
      </c>
      <c r="BE1949">
        <f t="shared" si="456"/>
        <v>0.10333333333333333</v>
      </c>
    </row>
    <row r="1950" spans="1:57">
      <c r="A1950">
        <f t="shared" si="458"/>
        <v>2018</v>
      </c>
      <c r="B1950" t="s">
        <v>2</v>
      </c>
      <c r="C1950">
        <f t="shared" si="453"/>
        <v>2018.2083333331859</v>
      </c>
      <c r="D1950">
        <f>'NOAA-AMO-Raw'!D$163</f>
        <v>0.13100000000000001</v>
      </c>
      <c r="K1950">
        <f t="shared" ref="K1950:K2013" si="459">K1949</f>
        <v>0</v>
      </c>
      <c r="N1950">
        <f>[2]HadCRUT4!C1951</f>
        <v>2012.2083333331859</v>
      </c>
      <c r="O1950">
        <f>[2]HadCRUT4!D1951</f>
        <v>0.36</v>
      </c>
      <c r="V1950">
        <f t="shared" si="450"/>
        <v>12.208333333185919</v>
      </c>
      <c r="W1950">
        <f t="shared" si="451"/>
        <v>-30.990000000000002</v>
      </c>
      <c r="X1950">
        <f t="shared" si="452"/>
        <v>-30.630000000000003</v>
      </c>
      <c r="Y1950">
        <f t="shared" si="454"/>
        <v>-30.895</v>
      </c>
      <c r="Z1950">
        <f t="shared" si="455"/>
        <v>-30.439999999999998</v>
      </c>
      <c r="BB1950">
        <f t="shared" si="457"/>
        <v>2015.4583333331866</v>
      </c>
      <c r="BC1950">
        <v>201506</v>
      </c>
      <c r="BD1950">
        <v>0.82</v>
      </c>
      <c r="BE1950">
        <f t="shared" si="456"/>
        <v>0.27333333333333332</v>
      </c>
    </row>
    <row r="1951" spans="1:57">
      <c r="A1951">
        <f t="shared" si="458"/>
        <v>2018</v>
      </c>
      <c r="B1951" t="s">
        <v>3</v>
      </c>
      <c r="C1951">
        <f t="shared" si="453"/>
        <v>2018.2916666665192</v>
      </c>
      <c r="D1951">
        <f>'NOAA-AMO-Raw'!E$163</f>
        <v>6.3E-2</v>
      </c>
      <c r="K1951">
        <f t="shared" si="459"/>
        <v>0</v>
      </c>
      <c r="N1951">
        <f>[2]HadCRUT4!C1952</f>
        <v>2012.2916666665192</v>
      </c>
      <c r="O1951">
        <f>[2]HadCRUT4!D1952</f>
        <v>0.57299999999999995</v>
      </c>
      <c r="V1951">
        <f t="shared" si="450"/>
        <v>12.291666666519177</v>
      </c>
      <c r="W1951">
        <f t="shared" si="451"/>
        <v>-30.777000000000001</v>
      </c>
      <c r="X1951">
        <f t="shared" si="452"/>
        <v>-30.204000000000001</v>
      </c>
      <c r="Y1951">
        <f t="shared" si="454"/>
        <v>-30.887384615384612</v>
      </c>
      <c r="Z1951">
        <f t="shared" si="455"/>
        <v>-30.424769230769229</v>
      </c>
      <c r="BB1951">
        <f t="shared" si="457"/>
        <v>2015.5416666665199</v>
      </c>
      <c r="BC1951">
        <v>201507</v>
      </c>
      <c r="BD1951">
        <v>1.4</v>
      </c>
      <c r="BE1951">
        <f t="shared" si="456"/>
        <v>0.46666666666666662</v>
      </c>
    </row>
    <row r="1952" spans="1:57">
      <c r="A1952">
        <f t="shared" si="458"/>
        <v>2018</v>
      </c>
      <c r="B1952" t="s">
        <v>4</v>
      </c>
      <c r="C1952">
        <f t="shared" si="453"/>
        <v>2018.3749999998524</v>
      </c>
      <c r="D1952">
        <f>'NOAA-AMO-Raw'!F$163</f>
        <v>-1E-3</v>
      </c>
      <c r="K1952">
        <f t="shared" si="459"/>
        <v>0</v>
      </c>
      <c r="N1952">
        <f>[2]HadCRUT4!C1953</f>
        <v>2012.3749999998524</v>
      </c>
      <c r="O1952">
        <f>[2]HadCRUT4!D1953</f>
        <v>0.57299999999999995</v>
      </c>
      <c r="V1952">
        <f t="shared" si="450"/>
        <v>12.374999999852434</v>
      </c>
      <c r="W1952">
        <f t="shared" si="451"/>
        <v>-30.777000000000001</v>
      </c>
      <c r="X1952">
        <f t="shared" si="452"/>
        <v>-30.204000000000001</v>
      </c>
      <c r="Y1952">
        <f t="shared" si="454"/>
        <v>-30.880076923076921</v>
      </c>
      <c r="Z1952">
        <f t="shared" si="455"/>
        <v>-30.41015384615385</v>
      </c>
      <c r="BB1952">
        <f t="shared" si="457"/>
        <v>2015.6249999998531</v>
      </c>
      <c r="BC1952">
        <v>201508</v>
      </c>
      <c r="BD1952">
        <v>0.98</v>
      </c>
      <c r="BE1952">
        <f t="shared" si="456"/>
        <v>0.32666666666666666</v>
      </c>
    </row>
    <row r="1953" spans="1:57">
      <c r="A1953">
        <f t="shared" si="458"/>
        <v>2018</v>
      </c>
      <c r="B1953" t="s">
        <v>5</v>
      </c>
      <c r="C1953">
        <f t="shared" si="453"/>
        <v>2018.4583333331857</v>
      </c>
      <c r="D1953">
        <f>'NOAA-AMO-Raw'!G$163</f>
        <v>-1.2E-2</v>
      </c>
      <c r="K1953">
        <f t="shared" si="459"/>
        <v>0</v>
      </c>
      <c r="N1953">
        <f>[2]HadCRUT4!C1954</f>
        <v>2012.4583333331857</v>
      </c>
      <c r="O1953">
        <f>[2]HadCRUT4!D1954</f>
        <v>0.55800000000000005</v>
      </c>
      <c r="V1953">
        <f t="shared" si="450"/>
        <v>12.458333333185692</v>
      </c>
      <c r="W1953">
        <f t="shared" si="451"/>
        <v>-30.792000000000002</v>
      </c>
      <c r="X1953">
        <f t="shared" si="452"/>
        <v>-30.234000000000002</v>
      </c>
      <c r="Y1953">
        <f t="shared" si="454"/>
        <v>-30.885923076923071</v>
      </c>
      <c r="Z1953">
        <f t="shared" si="455"/>
        <v>-30.421846153846154</v>
      </c>
      <c r="BB1953">
        <f t="shared" si="457"/>
        <v>2015.7083333331864</v>
      </c>
      <c r="BC1953">
        <v>201509</v>
      </c>
      <c r="BD1953">
        <v>0.96</v>
      </c>
      <c r="BE1953">
        <f t="shared" si="456"/>
        <v>0.32</v>
      </c>
    </row>
    <row r="1954" spans="1:57">
      <c r="A1954">
        <f t="shared" si="458"/>
        <v>2018</v>
      </c>
      <c r="B1954" t="s">
        <v>6</v>
      </c>
      <c r="C1954">
        <f t="shared" si="453"/>
        <v>2018.5416666665189</v>
      </c>
      <c r="D1954">
        <f>'NOAA-AMO-Raw'!H$163</f>
        <v>1.7000000000000001E-2</v>
      </c>
      <c r="K1954">
        <f t="shared" si="459"/>
        <v>0</v>
      </c>
      <c r="N1954">
        <f>[2]HadCRUT4!C1955</f>
        <v>2012.5416666665189</v>
      </c>
      <c r="O1954">
        <f>[2]HadCRUT4!D1955</f>
        <v>0.50800000000000001</v>
      </c>
      <c r="V1954">
        <f t="shared" si="450"/>
        <v>12.54166666651895</v>
      </c>
      <c r="W1954">
        <f t="shared" si="451"/>
        <v>-30.842000000000002</v>
      </c>
      <c r="X1954">
        <f t="shared" si="452"/>
        <v>-30.334000000000003</v>
      </c>
      <c r="Y1954">
        <f t="shared" si="454"/>
        <v>-30.880846153846157</v>
      </c>
      <c r="Z1954">
        <f t="shared" si="455"/>
        <v>-30.411692307692309</v>
      </c>
      <c r="BB1954">
        <f t="shared" si="457"/>
        <v>2015.7916666665196</v>
      </c>
      <c r="BC1954">
        <v>201510</v>
      </c>
      <c r="BD1954">
        <v>0.83</v>
      </c>
      <c r="BE1954">
        <f t="shared" si="456"/>
        <v>0.27666666666666667</v>
      </c>
    </row>
    <row r="1955" spans="1:57">
      <c r="A1955">
        <f t="shared" si="458"/>
        <v>2018</v>
      </c>
      <c r="B1955" t="s">
        <v>7</v>
      </c>
      <c r="C1955">
        <f t="shared" si="453"/>
        <v>2018.6249999998522</v>
      </c>
      <c r="D1955">
        <f>'NOAA-AMO-Raw'!I$163</f>
        <v>0.112</v>
      </c>
      <c r="K1955">
        <f t="shared" si="459"/>
        <v>0</v>
      </c>
      <c r="N1955">
        <f>[2]HadCRUT4!C1956</f>
        <v>2012.6249999998522</v>
      </c>
      <c r="O1955">
        <f>[2]HadCRUT4!D1956</f>
        <v>0.53700000000000003</v>
      </c>
      <c r="V1955">
        <f t="shared" si="450"/>
        <v>12.624999999852207</v>
      </c>
      <c r="W1955">
        <f t="shared" si="451"/>
        <v>-30.813000000000002</v>
      </c>
      <c r="X1955">
        <f t="shared" si="452"/>
        <v>-30.276</v>
      </c>
      <c r="Y1955">
        <f t="shared" si="454"/>
        <v>-30.866</v>
      </c>
      <c r="Z1955">
        <f t="shared" si="455"/>
        <v>-30.382000000000005</v>
      </c>
      <c r="BB1955">
        <f t="shared" si="457"/>
        <v>2015.8749999998529</v>
      </c>
      <c r="BC1955">
        <v>201511</v>
      </c>
      <c r="BD1955">
        <v>0.16</v>
      </c>
      <c r="BE1955">
        <f t="shared" si="456"/>
        <v>5.3333333333333337E-2</v>
      </c>
    </row>
    <row r="1956" spans="1:57">
      <c r="A1956">
        <f t="shared" si="458"/>
        <v>2018</v>
      </c>
      <c r="B1956" t="s">
        <v>8</v>
      </c>
      <c r="C1956">
        <f t="shared" si="453"/>
        <v>2018.7083333331855</v>
      </c>
      <c r="D1956">
        <f>'NOAA-AMO-Raw'!J$163</f>
        <v>0.161</v>
      </c>
      <c r="K1956">
        <f t="shared" si="459"/>
        <v>0</v>
      </c>
      <c r="N1956">
        <f>[2]HadCRUT4!C1957</f>
        <v>2012.7083333331855</v>
      </c>
      <c r="O1956">
        <f>[2]HadCRUT4!D1957</f>
        <v>0.55200000000000005</v>
      </c>
      <c r="V1956">
        <f t="shared" si="450"/>
        <v>12.708333333185465</v>
      </c>
      <c r="W1956">
        <f t="shared" si="451"/>
        <v>-30.798000000000002</v>
      </c>
      <c r="X1956">
        <f t="shared" si="452"/>
        <v>-30.246000000000002</v>
      </c>
      <c r="Y1956">
        <f t="shared" si="454"/>
        <v>-30.856615384615392</v>
      </c>
      <c r="Z1956">
        <f t="shared" si="455"/>
        <v>-30.363230769230771</v>
      </c>
      <c r="BB1956">
        <f t="shared" si="457"/>
        <v>2015.9583333331861</v>
      </c>
      <c r="BC1956">
        <v>201512</v>
      </c>
      <c r="BD1956">
        <v>0.27</v>
      </c>
      <c r="BE1956">
        <f t="shared" si="456"/>
        <v>9.0000000000000011E-2</v>
      </c>
    </row>
    <row r="1957" spans="1:57">
      <c r="A1957">
        <f t="shared" si="458"/>
        <v>2018</v>
      </c>
      <c r="B1957" t="s">
        <v>9</v>
      </c>
      <c r="C1957">
        <f t="shared" si="453"/>
        <v>2018.7916666665187</v>
      </c>
      <c r="D1957">
        <f>'NOAA-AMO-Raw'!K$163</f>
        <v>0.14299999999999999</v>
      </c>
      <c r="K1957">
        <f t="shared" si="459"/>
        <v>0</v>
      </c>
      <c r="N1957">
        <f>[2]HadCRUT4!C1958</f>
        <v>2012.7916666665187</v>
      </c>
      <c r="O1957">
        <f>[2]HadCRUT4!D1958</f>
        <v>0.55100000000000005</v>
      </c>
      <c r="V1957">
        <f t="shared" si="450"/>
        <v>12.791666666518722</v>
      </c>
      <c r="W1957">
        <f t="shared" si="451"/>
        <v>-30.799000000000003</v>
      </c>
      <c r="X1957">
        <f t="shared" si="452"/>
        <v>-30.248000000000001</v>
      </c>
      <c r="Y1957">
        <f t="shared" si="454"/>
        <v>-30.84976923076923</v>
      </c>
      <c r="Z1957">
        <f t="shared" si="455"/>
        <v>-30.349538461538465</v>
      </c>
      <c r="BB1957">
        <f t="shared" si="457"/>
        <v>2016.0416666665194</v>
      </c>
      <c r="BC1957">
        <v>201601</v>
      </c>
      <c r="BD1957">
        <v>0.74</v>
      </c>
      <c r="BE1957">
        <f t="shared" si="456"/>
        <v>0.24666666666666667</v>
      </c>
    </row>
    <row r="1958" spans="1:57">
      <c r="A1958">
        <f t="shared" si="458"/>
        <v>2018</v>
      </c>
      <c r="B1958" t="s">
        <v>10</v>
      </c>
      <c r="C1958">
        <f t="shared" si="453"/>
        <v>2018.874999999852</v>
      </c>
      <c r="K1958">
        <f t="shared" si="459"/>
        <v>0</v>
      </c>
      <c r="N1958">
        <f>[2]HadCRUT4!C1959</f>
        <v>2012.874999999852</v>
      </c>
      <c r="O1958">
        <f>[2]HadCRUT4!D1959</f>
        <v>0.54900000000000004</v>
      </c>
      <c r="V1958">
        <f t="shared" si="450"/>
        <v>12.87499999985198</v>
      </c>
      <c r="W1958">
        <f t="shared" si="451"/>
        <v>-30.801000000000002</v>
      </c>
      <c r="X1958">
        <f t="shared" si="452"/>
        <v>-30.252000000000002</v>
      </c>
      <c r="Y1958">
        <f t="shared" si="454"/>
        <v>-30.853538461538463</v>
      </c>
      <c r="Z1958">
        <f t="shared" si="455"/>
        <v>-30.357076923076928</v>
      </c>
      <c r="BB1958">
        <f t="shared" si="457"/>
        <v>2016.1249999998527</v>
      </c>
      <c r="BC1958">
        <v>201602</v>
      </c>
      <c r="BD1958">
        <v>1.3</v>
      </c>
      <c r="BE1958">
        <f t="shared" si="456"/>
        <v>0.43333333333333335</v>
      </c>
    </row>
    <row r="1959" spans="1:57">
      <c r="A1959">
        <f t="shared" si="458"/>
        <v>2018</v>
      </c>
      <c r="B1959" t="s">
        <v>11</v>
      </c>
      <c r="C1959">
        <f t="shared" si="453"/>
        <v>2018.9583333331852</v>
      </c>
      <c r="K1959">
        <f t="shared" si="459"/>
        <v>0</v>
      </c>
      <c r="N1959">
        <f>[2]HadCRUT4!C1960</f>
        <v>2012.9583333331852</v>
      </c>
      <c r="O1959">
        <f>[2]HadCRUT4!D1960</f>
        <v>0.27200000000000002</v>
      </c>
      <c r="V1959">
        <f t="shared" si="450"/>
        <v>12.958333333185237</v>
      </c>
      <c r="W1959">
        <f t="shared" si="451"/>
        <v>-31.078000000000003</v>
      </c>
      <c r="X1959">
        <f t="shared" si="452"/>
        <v>-30.806000000000001</v>
      </c>
      <c r="Y1959">
        <f t="shared" si="454"/>
        <v>-30.859461538461538</v>
      </c>
      <c r="Z1959">
        <f t="shared" si="455"/>
        <v>-30.368923076923082</v>
      </c>
      <c r="BB1959">
        <f t="shared" si="457"/>
        <v>2016.2083333331859</v>
      </c>
      <c r="BC1959">
        <v>201603</v>
      </c>
      <c r="BD1959">
        <v>1.57</v>
      </c>
      <c r="BE1959">
        <f t="shared" si="456"/>
        <v>0.52333333333333332</v>
      </c>
    </row>
    <row r="1960" spans="1:57">
      <c r="K1960">
        <f t="shared" si="459"/>
        <v>0</v>
      </c>
      <c r="N1960">
        <f>[2]HadCRUT4!C1961</f>
        <v>2013.0416666665185</v>
      </c>
      <c r="O1960">
        <f>[2]HadCRUT4!D1961</f>
        <v>0.46600000000000003</v>
      </c>
      <c r="V1960">
        <f t="shared" si="450"/>
        <v>13.041666666518495</v>
      </c>
      <c r="W1960">
        <f t="shared" si="451"/>
        <v>-30.884</v>
      </c>
      <c r="X1960">
        <f t="shared" si="452"/>
        <v>-30.418000000000003</v>
      </c>
      <c r="Y1960">
        <f t="shared" si="454"/>
        <v>-30.862615384615388</v>
      </c>
      <c r="Z1960">
        <f t="shared" si="455"/>
        <v>-30.375230769230772</v>
      </c>
      <c r="BB1960">
        <f t="shared" si="457"/>
        <v>2016.2916666665192</v>
      </c>
      <c r="BC1960">
        <v>201604</v>
      </c>
      <c r="BD1960">
        <v>1.73</v>
      </c>
      <c r="BE1960">
        <f t="shared" si="456"/>
        <v>0.57666666666666666</v>
      </c>
    </row>
    <row r="1961" spans="1:57">
      <c r="K1961">
        <f t="shared" si="459"/>
        <v>0</v>
      </c>
      <c r="N1961">
        <f>[2]HadCRUT4!C1962</f>
        <v>2013.1249999998518</v>
      </c>
      <c r="O1961">
        <f>[2]HadCRUT4!D1962</f>
        <v>0.496</v>
      </c>
      <c r="V1961">
        <f t="shared" si="450"/>
        <v>13.124999999851752</v>
      </c>
      <c r="W1961">
        <f t="shared" si="451"/>
        <v>-30.854000000000003</v>
      </c>
      <c r="X1961">
        <f t="shared" si="452"/>
        <v>-30.358000000000001</v>
      </c>
      <c r="Y1961">
        <f t="shared" si="454"/>
        <v>-30.860000000000007</v>
      </c>
      <c r="Z1961">
        <f t="shared" si="455"/>
        <v>-30.370000000000008</v>
      </c>
      <c r="BB1961">
        <f t="shared" si="457"/>
        <v>2016.3749999998524</v>
      </c>
      <c r="BC1961">
        <v>201605</v>
      </c>
      <c r="BD1961">
        <v>1.59</v>
      </c>
      <c r="BE1961">
        <f t="shared" si="456"/>
        <v>0.53</v>
      </c>
    </row>
    <row r="1962" spans="1:57">
      <c r="K1962">
        <f t="shared" si="459"/>
        <v>0</v>
      </c>
      <c r="N1962">
        <f>[2]HadCRUT4!C1963</f>
        <v>2013.208333333185</v>
      </c>
      <c r="O1962">
        <f>[2]HadCRUT4!D1963</f>
        <v>0.41899999999999998</v>
      </c>
      <c r="V1962">
        <f t="shared" si="450"/>
        <v>13.20833333318501</v>
      </c>
      <c r="W1962">
        <f t="shared" si="451"/>
        <v>-30.931000000000001</v>
      </c>
      <c r="X1962">
        <f t="shared" si="452"/>
        <v>-30.512</v>
      </c>
      <c r="Y1962">
        <f t="shared" si="454"/>
        <v>-30.85938461538462</v>
      </c>
      <c r="Z1962">
        <f t="shared" si="455"/>
        <v>-30.368769230769235</v>
      </c>
      <c r="BB1962">
        <f t="shared" si="457"/>
        <v>2016.4583333331857</v>
      </c>
      <c r="BC1962">
        <v>201606</v>
      </c>
      <c r="BD1962">
        <v>0.84</v>
      </c>
      <c r="BE1962">
        <f t="shared" si="456"/>
        <v>0.27999999999999997</v>
      </c>
    </row>
    <row r="1963" spans="1:57">
      <c r="K1963">
        <f t="shared" si="459"/>
        <v>0</v>
      </c>
      <c r="N1963">
        <f>[2]HadCRUT4!C1964</f>
        <v>2013.2916666665183</v>
      </c>
      <c r="O1963">
        <f>[2]HadCRUT4!D1964</f>
        <v>0.44900000000000001</v>
      </c>
      <c r="V1963">
        <f t="shared" si="450"/>
        <v>13.291666666518267</v>
      </c>
      <c r="W1963">
        <f t="shared" si="451"/>
        <v>-30.901</v>
      </c>
      <c r="X1963">
        <f t="shared" si="452"/>
        <v>-30.452000000000002</v>
      </c>
      <c r="Y1963">
        <f t="shared" si="454"/>
        <v>-30.862615384615388</v>
      </c>
      <c r="Z1963">
        <f t="shared" si="455"/>
        <v>-30.375230769230765</v>
      </c>
      <c r="BB1963">
        <f t="shared" si="457"/>
        <v>2016.5416666665189</v>
      </c>
      <c r="BC1963">
        <v>201607</v>
      </c>
      <c r="BD1963">
        <v>0.56000000000000005</v>
      </c>
      <c r="BE1963">
        <f t="shared" si="456"/>
        <v>0.18666666666666668</v>
      </c>
    </row>
    <row r="1964" spans="1:57">
      <c r="K1964">
        <f t="shared" si="459"/>
        <v>0</v>
      </c>
      <c r="N1964">
        <f>[2]HadCRUT4!C1965</f>
        <v>2013.3749999998515</v>
      </c>
      <c r="O1964">
        <f>[2]HadCRUT4!D1965</f>
        <v>0.52400000000000002</v>
      </c>
      <c r="V1964">
        <f t="shared" si="450"/>
        <v>13.374999999851525</v>
      </c>
      <c r="W1964">
        <f t="shared" si="451"/>
        <v>-30.826000000000001</v>
      </c>
      <c r="X1964">
        <f t="shared" si="452"/>
        <v>-30.302</v>
      </c>
      <c r="Y1964">
        <f t="shared" si="454"/>
        <v>-30.854461538461539</v>
      </c>
      <c r="Z1964">
        <f t="shared" si="455"/>
        <v>-30.358923076923077</v>
      </c>
      <c r="BB1964">
        <f t="shared" si="457"/>
        <v>2016.6249999998522</v>
      </c>
      <c r="BC1964">
        <v>201608</v>
      </c>
      <c r="BD1964">
        <v>-0.61</v>
      </c>
      <c r="BE1964">
        <f t="shared" si="456"/>
        <v>-0.20333333333333334</v>
      </c>
    </row>
    <row r="1965" spans="1:57">
      <c r="K1965">
        <f t="shared" si="459"/>
        <v>0</v>
      </c>
      <c r="N1965">
        <f>[2]HadCRUT4!C1966</f>
        <v>2013.4583333331848</v>
      </c>
      <c r="O1965">
        <f>[2]HadCRUT4!D1966</f>
        <v>0.496</v>
      </c>
      <c r="V1965">
        <f t="shared" si="450"/>
        <v>13.458333333184783</v>
      </c>
      <c r="W1965">
        <f t="shared" si="451"/>
        <v>-30.854000000000003</v>
      </c>
      <c r="X1965">
        <f t="shared" si="452"/>
        <v>-30.358000000000001</v>
      </c>
      <c r="Y1965">
        <f t="shared" si="454"/>
        <v>-30.855923076923073</v>
      </c>
      <c r="Z1965">
        <f t="shared" si="455"/>
        <v>-30.361846153846155</v>
      </c>
      <c r="BB1965">
        <f t="shared" si="457"/>
        <v>2016.7083333331855</v>
      </c>
      <c r="BC1965">
        <v>201609</v>
      </c>
      <c r="BD1965">
        <v>-0.81</v>
      </c>
      <c r="BE1965">
        <f t="shared" si="456"/>
        <v>-0.27</v>
      </c>
    </row>
    <row r="1966" spans="1:57">
      <c r="K1966">
        <f t="shared" si="459"/>
        <v>0</v>
      </c>
      <c r="N1966">
        <f>[2]HadCRUT4!C1967</f>
        <v>2013.541666666518</v>
      </c>
      <c r="O1966">
        <f>[2]HadCRUT4!D1967</f>
        <v>0.51700000000000002</v>
      </c>
      <c r="V1966">
        <f t="shared" si="450"/>
        <v>13.54166666651804</v>
      </c>
      <c r="W1966">
        <f t="shared" si="451"/>
        <v>-30.833000000000002</v>
      </c>
      <c r="X1966">
        <f t="shared" si="452"/>
        <v>-30.316000000000003</v>
      </c>
      <c r="Y1966">
        <f t="shared" si="454"/>
        <v>-30.836615384615378</v>
      </c>
      <c r="Z1966">
        <f t="shared" si="455"/>
        <v>-30.323230769230769</v>
      </c>
      <c r="BB1966">
        <f t="shared" si="457"/>
        <v>2016.7916666665187</v>
      </c>
      <c r="BC1966">
        <v>201610</v>
      </c>
      <c r="BD1966">
        <v>-0.43</v>
      </c>
      <c r="BE1966">
        <f t="shared" si="456"/>
        <v>-0.14333333333333334</v>
      </c>
    </row>
    <row r="1967" spans="1:57">
      <c r="K1967">
        <f t="shared" si="459"/>
        <v>0</v>
      </c>
      <c r="N1967">
        <f>[2]HadCRUT4!C1968</f>
        <v>2013.6249999998513</v>
      </c>
      <c r="O1967">
        <f>[2]HadCRUT4!D1968</f>
        <v>0.54200000000000004</v>
      </c>
      <c r="V1967">
        <f t="shared" si="450"/>
        <v>13.624999999851298</v>
      </c>
      <c r="W1967">
        <f t="shared" si="451"/>
        <v>-30.808</v>
      </c>
      <c r="X1967">
        <f t="shared" si="452"/>
        <v>-30.266000000000002</v>
      </c>
      <c r="Y1967">
        <f t="shared" si="454"/>
        <v>-30.847769230769227</v>
      </c>
      <c r="Z1967">
        <f t="shared" si="455"/>
        <v>-30.345538461538464</v>
      </c>
      <c r="BB1967">
        <f t="shared" si="457"/>
        <v>2016.874999999852</v>
      </c>
      <c r="BC1967">
        <v>201611</v>
      </c>
      <c r="BD1967">
        <v>0.96</v>
      </c>
      <c r="BE1967">
        <f t="shared" si="456"/>
        <v>0.32</v>
      </c>
    </row>
    <row r="1968" spans="1:57">
      <c r="K1968">
        <f t="shared" si="459"/>
        <v>0</v>
      </c>
      <c r="N1968">
        <f>[2]HadCRUT4!C1969</f>
        <v>2013.7083333331846</v>
      </c>
      <c r="O1968">
        <f>[2]HadCRUT4!D1969</f>
        <v>0.54500000000000004</v>
      </c>
      <c r="V1968">
        <f t="shared" si="450"/>
        <v>13.708333333184555</v>
      </c>
      <c r="W1968">
        <f t="shared" si="451"/>
        <v>-30.805</v>
      </c>
      <c r="X1968">
        <f t="shared" si="452"/>
        <v>-30.26</v>
      </c>
      <c r="Y1968">
        <f t="shared" si="454"/>
        <v>-30.841153846153841</v>
      </c>
      <c r="Z1968">
        <f t="shared" si="455"/>
        <v>-30.332307692307698</v>
      </c>
      <c r="BB1968">
        <f t="shared" si="457"/>
        <v>2016.9583333331852</v>
      </c>
      <c r="BC1968">
        <v>201612</v>
      </c>
      <c r="BD1968">
        <v>0.6</v>
      </c>
      <c r="BE1968">
        <f t="shared" si="456"/>
        <v>0.19999999999999998</v>
      </c>
    </row>
    <row r="1969" spans="11:57">
      <c r="K1969">
        <f t="shared" si="459"/>
        <v>0</v>
      </c>
      <c r="N1969">
        <f>[2]HadCRUT4!C1970</f>
        <v>2013.7916666665178</v>
      </c>
      <c r="O1969">
        <f>[2]HadCRUT4!D1970</f>
        <v>0.51</v>
      </c>
      <c r="V1969">
        <f t="shared" si="450"/>
        <v>13.791666666517813</v>
      </c>
      <c r="W1969">
        <f t="shared" si="451"/>
        <v>-30.84</v>
      </c>
      <c r="X1969">
        <f t="shared" si="452"/>
        <v>-30.330000000000002</v>
      </c>
      <c r="Y1969">
        <f t="shared" si="454"/>
        <v>-30.822230769230771</v>
      </c>
      <c r="Z1969">
        <f t="shared" si="455"/>
        <v>-30.294461538461537</v>
      </c>
      <c r="BB1969">
        <f t="shared" si="457"/>
        <v>2017.0416666665185</v>
      </c>
      <c r="BC1969">
        <v>201701</v>
      </c>
      <c r="BD1969">
        <v>-0.05</v>
      </c>
      <c r="BE1969">
        <f t="shared" si="456"/>
        <v>-1.6666666666666666E-2</v>
      </c>
    </row>
    <row r="1970" spans="11:57">
      <c r="K1970">
        <f t="shared" si="459"/>
        <v>0</v>
      </c>
      <c r="N1970">
        <f>[2]HadCRUT4!C1971</f>
        <v>2013.8749999998511</v>
      </c>
      <c r="O1970">
        <f>[2]HadCRUT4!D1971</f>
        <v>0.65700000000000003</v>
      </c>
      <c r="V1970">
        <f t="shared" si="450"/>
        <v>13.87499999985107</v>
      </c>
      <c r="W1970">
        <f t="shared" si="451"/>
        <v>-30.693000000000001</v>
      </c>
      <c r="X1970">
        <f t="shared" si="452"/>
        <v>-30.036000000000001</v>
      </c>
      <c r="Y1970">
        <f t="shared" si="454"/>
        <v>-30.810230769230774</v>
      </c>
      <c r="Z1970">
        <f t="shared" si="455"/>
        <v>-30.270461538461536</v>
      </c>
      <c r="BB1970">
        <f t="shared" si="457"/>
        <v>2017.1249999998518</v>
      </c>
      <c r="BC1970">
        <v>201702</v>
      </c>
      <c r="BD1970">
        <v>-0.01</v>
      </c>
      <c r="BE1970">
        <f t="shared" si="456"/>
        <v>-3.3333333333333335E-3</v>
      </c>
    </row>
    <row r="1971" spans="11:57">
      <c r="K1971">
        <f t="shared" si="459"/>
        <v>0</v>
      </c>
      <c r="N1971">
        <f>[2]HadCRUT4!C1972</f>
        <v>2013.9583333331843</v>
      </c>
      <c r="O1971">
        <f>[2]HadCRUT4!D1972</f>
        <v>0.53</v>
      </c>
      <c r="V1971">
        <f t="shared" si="450"/>
        <v>13.958333333184328</v>
      </c>
      <c r="W1971">
        <f t="shared" si="451"/>
        <v>-30.82</v>
      </c>
      <c r="X1971">
        <f t="shared" si="452"/>
        <v>-30.290000000000003</v>
      </c>
      <c r="Y1971">
        <f t="shared" si="454"/>
        <v>-30.802615384615386</v>
      </c>
      <c r="Z1971">
        <f t="shared" si="455"/>
        <v>-30.255230769230767</v>
      </c>
      <c r="BB1971">
        <f t="shared" si="457"/>
        <v>2017.208333333185</v>
      </c>
      <c r="BC1971">
        <v>201703</v>
      </c>
      <c r="BD1971">
        <v>0.1</v>
      </c>
      <c r="BE1971">
        <f t="shared" si="456"/>
        <v>3.3333333333333333E-2</v>
      </c>
    </row>
    <row r="1972" spans="11:57">
      <c r="K1972">
        <f t="shared" si="459"/>
        <v>0</v>
      </c>
      <c r="N1972">
        <f>[2]HadCRUT4!C1973</f>
        <v>2014.0416666665176</v>
      </c>
      <c r="O1972">
        <f>[2]HadCRUT4!D1973</f>
        <v>0.52300000000000002</v>
      </c>
      <c r="V1972">
        <f t="shared" si="450"/>
        <v>14.041666666517585</v>
      </c>
      <c r="W1972">
        <f t="shared" si="451"/>
        <v>-30.827000000000002</v>
      </c>
      <c r="X1972">
        <f t="shared" si="452"/>
        <v>-30.304000000000002</v>
      </c>
      <c r="Y1972">
        <f t="shared" si="454"/>
        <v>-30.798923076923074</v>
      </c>
      <c r="Z1972">
        <f t="shared" si="455"/>
        <v>-30.247846153846151</v>
      </c>
      <c r="BB1972">
        <f t="shared" si="457"/>
        <v>2017.2916666665183</v>
      </c>
      <c r="BC1972">
        <v>201704</v>
      </c>
      <c r="BD1972">
        <v>0.56000000000000005</v>
      </c>
      <c r="BE1972">
        <f t="shared" si="456"/>
        <v>0.18666666666666668</v>
      </c>
    </row>
    <row r="1973" spans="11:57">
      <c r="K1973">
        <f t="shared" si="459"/>
        <v>0</v>
      </c>
      <c r="N1973">
        <f>[2]HadCRUT4!C1974</f>
        <v>2014.1249999998508</v>
      </c>
      <c r="O1973">
        <f>[2]HadCRUT4!D1974</f>
        <v>0.32100000000000001</v>
      </c>
      <c r="V1973">
        <f t="shared" si="450"/>
        <v>14.124999999850843</v>
      </c>
      <c r="W1973">
        <f t="shared" si="451"/>
        <v>-31.029</v>
      </c>
      <c r="X1973">
        <f t="shared" si="452"/>
        <v>-30.708000000000002</v>
      </c>
      <c r="Y1973">
        <f t="shared" si="454"/>
        <v>-30.786769230769227</v>
      </c>
      <c r="Z1973">
        <f t="shared" si="455"/>
        <v>-30.22353846153846</v>
      </c>
      <c r="BB1973">
        <f t="shared" si="457"/>
        <v>2017.3749999998515</v>
      </c>
      <c r="BC1973">
        <v>201705</v>
      </c>
      <c r="BD1973">
        <v>0.45</v>
      </c>
      <c r="BE1973">
        <f t="shared" si="456"/>
        <v>0.15</v>
      </c>
    </row>
    <row r="1974" spans="11:57">
      <c r="K1974">
        <f t="shared" si="459"/>
        <v>0</v>
      </c>
      <c r="N1974">
        <f>[2]HadCRUT4!C1975</f>
        <v>2014.2083333331841</v>
      </c>
      <c r="O1974">
        <f>[2]HadCRUT4!D1975</f>
        <v>0.58199999999999996</v>
      </c>
      <c r="V1974">
        <f t="shared" si="450"/>
        <v>14.2083333331841</v>
      </c>
      <c r="W1974">
        <f t="shared" si="451"/>
        <v>-30.768000000000001</v>
      </c>
      <c r="X1974">
        <f t="shared" si="452"/>
        <v>-30.186</v>
      </c>
      <c r="Y1974">
        <f t="shared" si="454"/>
        <v>-30.782538461538458</v>
      </c>
      <c r="Z1974">
        <f t="shared" si="455"/>
        <v>-30.215076923076928</v>
      </c>
      <c r="BB1974">
        <f t="shared" si="457"/>
        <v>2017.4583333331848</v>
      </c>
      <c r="BC1974">
        <v>201706</v>
      </c>
      <c r="BD1974">
        <v>0.35</v>
      </c>
      <c r="BE1974">
        <f t="shared" si="456"/>
        <v>0.11666666666666665</v>
      </c>
    </row>
    <row r="1975" spans="11:57">
      <c r="K1975">
        <f t="shared" si="459"/>
        <v>0</v>
      </c>
      <c r="N1975">
        <f>[2]HadCRUT4!C1976</f>
        <v>2014.2916666665174</v>
      </c>
      <c r="O1975">
        <f>[2]HadCRUT4!D1976</f>
        <v>0.66500000000000004</v>
      </c>
      <c r="V1975">
        <f t="shared" si="450"/>
        <v>14.291666666517358</v>
      </c>
      <c r="W1975">
        <f t="shared" si="451"/>
        <v>-30.685000000000002</v>
      </c>
      <c r="X1975">
        <f t="shared" si="452"/>
        <v>-30.020000000000003</v>
      </c>
      <c r="Y1975">
        <f t="shared" si="454"/>
        <v>-30.775846153846153</v>
      </c>
      <c r="Z1975">
        <f t="shared" si="455"/>
        <v>-30.201692307692309</v>
      </c>
      <c r="BB1975">
        <f t="shared" si="457"/>
        <v>2017.541666666518</v>
      </c>
      <c r="BC1975">
        <v>201707</v>
      </c>
      <c r="BD1975">
        <v>-0.43</v>
      </c>
      <c r="BE1975">
        <f t="shared" si="456"/>
        <v>-0.14333333333333334</v>
      </c>
    </row>
    <row r="1976" spans="11:57">
      <c r="K1976">
        <f t="shared" si="459"/>
        <v>0</v>
      </c>
      <c r="N1976">
        <f>[2]HadCRUT4!C1977</f>
        <v>2014.3749999998506</v>
      </c>
      <c r="O1976">
        <f>[2]HadCRUT4!D1977</f>
        <v>0.60499999999999998</v>
      </c>
      <c r="V1976">
        <f t="shared" si="450"/>
        <v>14.374999999850615</v>
      </c>
      <c r="W1976">
        <f t="shared" si="451"/>
        <v>-30.745000000000001</v>
      </c>
      <c r="X1976">
        <f t="shared" si="452"/>
        <v>-30.14</v>
      </c>
      <c r="Y1976">
        <f t="shared" si="454"/>
        <v>-30.776769230769233</v>
      </c>
      <c r="Z1976">
        <f t="shared" si="455"/>
        <v>-30.203538461538468</v>
      </c>
      <c r="BB1976">
        <f t="shared" si="457"/>
        <v>2017.6249999998513</v>
      </c>
      <c r="BC1976">
        <v>201708</v>
      </c>
      <c r="BD1976">
        <v>-0.63</v>
      </c>
      <c r="BE1976">
        <f t="shared" si="456"/>
        <v>-0.21</v>
      </c>
    </row>
    <row r="1977" spans="11:57">
      <c r="K1977">
        <f t="shared" si="459"/>
        <v>0</v>
      </c>
      <c r="N1977">
        <f>[2]HadCRUT4!C1978</f>
        <v>2014.4583333331839</v>
      </c>
      <c r="O1977">
        <f>[2]HadCRUT4!D1978</f>
        <v>0.623</v>
      </c>
      <c r="V1977">
        <f t="shared" si="450"/>
        <v>14.458333333183873</v>
      </c>
      <c r="W1977">
        <f t="shared" si="451"/>
        <v>-30.727</v>
      </c>
      <c r="X1977">
        <f t="shared" si="452"/>
        <v>-30.104000000000003</v>
      </c>
      <c r="Y1977">
        <f t="shared" si="454"/>
        <v>-30.777230769230773</v>
      </c>
      <c r="Z1977">
        <f t="shared" si="455"/>
        <v>-30.20446153846154</v>
      </c>
      <c r="BB1977">
        <f t="shared" si="457"/>
        <v>2017.7083333331846</v>
      </c>
      <c r="BC1977">
        <v>201709</v>
      </c>
      <c r="BD1977">
        <v>-0.19</v>
      </c>
      <c r="BE1977">
        <f t="shared" si="456"/>
        <v>-6.3333333333333339E-2</v>
      </c>
    </row>
    <row r="1978" spans="11:57">
      <c r="K1978">
        <f t="shared" si="459"/>
        <v>0</v>
      </c>
      <c r="N1978">
        <f>[2]HadCRUT4!C1979</f>
        <v>2014.5416666665171</v>
      </c>
      <c r="O1978">
        <f>[2]HadCRUT4!D1979</f>
        <v>0.54400000000000004</v>
      </c>
      <c r="V1978">
        <f t="shared" si="450"/>
        <v>14.541666666517131</v>
      </c>
      <c r="W1978">
        <f t="shared" si="451"/>
        <v>-30.806000000000001</v>
      </c>
      <c r="X1978">
        <f t="shared" si="452"/>
        <v>-30.262</v>
      </c>
      <c r="Y1978">
        <f t="shared" si="454"/>
        <v>-30.763769230769235</v>
      </c>
      <c r="Z1978">
        <f t="shared" si="455"/>
        <v>-30.177538461538461</v>
      </c>
      <c r="BB1978">
        <f t="shared" si="457"/>
        <v>2017.7916666665178</v>
      </c>
      <c r="BC1978">
        <v>201710</v>
      </c>
      <c r="BD1978">
        <v>-0.68</v>
      </c>
      <c r="BE1978">
        <f t="shared" si="456"/>
        <v>-0.22666666666666668</v>
      </c>
    </row>
    <row r="1979" spans="11:57">
      <c r="K1979">
        <f t="shared" si="459"/>
        <v>0</v>
      </c>
      <c r="N1979">
        <f>[2]HadCRUT4!C1980</f>
        <v>2014.6249999998504</v>
      </c>
      <c r="O1979">
        <f>[2]HadCRUT4!D1980</f>
        <v>0.67500000000000004</v>
      </c>
      <c r="V1979">
        <f t="shared" si="450"/>
        <v>14.624999999850388</v>
      </c>
      <c r="W1979">
        <f t="shared" si="451"/>
        <v>-30.675000000000001</v>
      </c>
      <c r="X1979">
        <f t="shared" si="452"/>
        <v>-30</v>
      </c>
      <c r="Y1979">
        <f t="shared" si="454"/>
        <v>-30.751076923076923</v>
      </c>
      <c r="Z1979">
        <f t="shared" si="455"/>
        <v>-30.152153846153848</v>
      </c>
      <c r="BB1979">
        <f t="shared" si="457"/>
        <v>2017.8749999998511</v>
      </c>
      <c r="BC1979">
        <v>201711</v>
      </c>
      <c r="BD1979">
        <v>-0.59</v>
      </c>
      <c r="BE1979">
        <f t="shared" si="456"/>
        <v>-0.19666666666666666</v>
      </c>
    </row>
    <row r="1980" spans="11:57">
      <c r="K1980">
        <f t="shared" si="459"/>
        <v>0</v>
      </c>
      <c r="N1980">
        <f>[2]HadCRUT4!C1981</f>
        <v>2014.7083333331836</v>
      </c>
      <c r="O1980">
        <f>[2]HadCRUT4!D1981</f>
        <v>0.59699999999999998</v>
      </c>
      <c r="V1980">
        <f t="shared" si="450"/>
        <v>14.708333333183646</v>
      </c>
      <c r="W1980">
        <f t="shared" si="451"/>
        <v>-30.753</v>
      </c>
      <c r="X1980">
        <f t="shared" si="452"/>
        <v>-30.156000000000002</v>
      </c>
      <c r="Y1980">
        <f t="shared" si="454"/>
        <v>-30.721692307692308</v>
      </c>
      <c r="Z1980">
        <f t="shared" si="455"/>
        <v>-30.093384615384615</v>
      </c>
      <c r="BB1980">
        <f t="shared" si="457"/>
        <v>2017.9583333331843</v>
      </c>
      <c r="BC1980">
        <v>201712</v>
      </c>
      <c r="BD1980">
        <v>-0.03</v>
      </c>
      <c r="BE1980">
        <f t="shared" si="456"/>
        <v>-0.01</v>
      </c>
    </row>
    <row r="1981" spans="11:57">
      <c r="K1981">
        <f t="shared" si="459"/>
        <v>0</v>
      </c>
      <c r="N1981">
        <f>[2]HadCRUT4!C1982</f>
        <v>2014.7916666665169</v>
      </c>
      <c r="O1981">
        <f>[2]HadCRUT4!D1982</f>
        <v>0.63200000000000001</v>
      </c>
      <c r="V1981">
        <f t="shared" si="450"/>
        <v>14.791666666516903</v>
      </c>
      <c r="W1981">
        <f t="shared" si="451"/>
        <v>-30.718</v>
      </c>
      <c r="X1981">
        <f t="shared" si="452"/>
        <v>-30.086000000000002</v>
      </c>
      <c r="Y1981">
        <f t="shared" si="454"/>
        <v>-30.715153846153843</v>
      </c>
      <c r="Z1981">
        <f t="shared" si="455"/>
        <v>-30.080307692307699</v>
      </c>
      <c r="BB1981">
        <f t="shared" si="457"/>
        <v>2018.0416666665176</v>
      </c>
      <c r="BC1981">
        <v>201801</v>
      </c>
      <c r="BD1981">
        <v>0.4</v>
      </c>
      <c r="BE1981">
        <f t="shared" si="456"/>
        <v>0.13333333333333333</v>
      </c>
    </row>
    <row r="1982" spans="11:57">
      <c r="K1982">
        <f t="shared" si="459"/>
        <v>0</v>
      </c>
      <c r="N1982">
        <f>[2]HadCRUT4!C1983</f>
        <v>2014.8749999998502</v>
      </c>
      <c r="O1982">
        <f>[2]HadCRUT4!D1983</f>
        <v>0.498</v>
      </c>
      <c r="V1982">
        <f t="shared" si="450"/>
        <v>14.874999999850161</v>
      </c>
      <c r="W1982">
        <f t="shared" si="451"/>
        <v>-30.852</v>
      </c>
      <c r="X1982">
        <f t="shared" si="452"/>
        <v>-30.354000000000003</v>
      </c>
      <c r="Y1982">
        <f t="shared" si="454"/>
        <v>-30.711923076923078</v>
      </c>
      <c r="Z1982">
        <f t="shared" si="455"/>
        <v>-30.073846153846155</v>
      </c>
      <c r="BB1982">
        <f t="shared" si="457"/>
        <v>2018.1249999998508</v>
      </c>
      <c r="BC1982">
        <v>201802</v>
      </c>
      <c r="BD1982">
        <v>-7.0000000000000007E-2</v>
      </c>
      <c r="BE1982">
        <f t="shared" si="456"/>
        <v>-2.3333333333333334E-2</v>
      </c>
    </row>
    <row r="1983" spans="11:57">
      <c r="K1983">
        <f t="shared" si="459"/>
        <v>0</v>
      </c>
      <c r="N1983">
        <f>[2]HadCRUT4!C1984</f>
        <v>2014.9583333331834</v>
      </c>
      <c r="O1983">
        <f>[2]HadCRUT4!D1984</f>
        <v>0.65100000000000002</v>
      </c>
      <c r="V1983">
        <f t="shared" si="450"/>
        <v>14.958333333183418</v>
      </c>
      <c r="W1983">
        <f t="shared" si="451"/>
        <v>-30.699000000000002</v>
      </c>
      <c r="X1983">
        <f t="shared" si="452"/>
        <v>-30.048000000000002</v>
      </c>
      <c r="Y1983">
        <f t="shared" si="454"/>
        <v>-30.701538461538462</v>
      </c>
      <c r="Z1983">
        <f t="shared" si="455"/>
        <v>-30.053076923076926</v>
      </c>
      <c r="BB1983">
        <f t="shared" si="457"/>
        <v>2018.2083333331841</v>
      </c>
      <c r="BC1983">
        <v>201803</v>
      </c>
      <c r="BD1983">
        <v>-0.71</v>
      </c>
      <c r="BE1983">
        <f t="shared" si="456"/>
        <v>-0.23666666666666666</v>
      </c>
    </row>
    <row r="1984" spans="11:57">
      <c r="K1984">
        <f t="shared" si="459"/>
        <v>0</v>
      </c>
      <c r="N1984">
        <f>[2]HadCRUT4!C1985</f>
        <v>2015.0416666665167</v>
      </c>
      <c r="O1984">
        <f>[2]HadCRUT4!D1985</f>
        <v>0.70499999999999996</v>
      </c>
      <c r="V1984">
        <f t="shared" si="450"/>
        <v>15.041666666516676</v>
      </c>
      <c r="W1984">
        <f t="shared" si="451"/>
        <v>-30.645000000000003</v>
      </c>
      <c r="X1984">
        <f t="shared" si="452"/>
        <v>-29.94</v>
      </c>
      <c r="Y1984">
        <f t="shared" si="454"/>
        <v>-30.69592307692308</v>
      </c>
      <c r="Z1984">
        <f t="shared" si="455"/>
        <v>-30.041846153846159</v>
      </c>
      <c r="BB1984">
        <f t="shared" si="457"/>
        <v>2018.2916666665174</v>
      </c>
      <c r="BC1984">
        <v>201804</v>
      </c>
      <c r="BD1984">
        <v>-0.8</v>
      </c>
      <c r="BE1984">
        <f t="shared" si="456"/>
        <v>-0.26666666666666666</v>
      </c>
    </row>
    <row r="1985" spans="11:57">
      <c r="K1985">
        <f t="shared" si="459"/>
        <v>0</v>
      </c>
      <c r="N1985">
        <f>[2]HadCRUT4!C1986</f>
        <v>2015.1249999998499</v>
      </c>
      <c r="O1985">
        <f>[2]HadCRUT4!D1986</f>
        <v>0.68799999999999994</v>
      </c>
      <c r="V1985">
        <f t="shared" si="450"/>
        <v>15.124999999849933</v>
      </c>
      <c r="W1985">
        <f t="shared" si="451"/>
        <v>-30.662000000000003</v>
      </c>
      <c r="X1985">
        <f t="shared" si="452"/>
        <v>-29.974</v>
      </c>
      <c r="Y1985">
        <f t="shared" si="454"/>
        <v>-30.681000000000001</v>
      </c>
      <c r="Z1985">
        <f t="shared" si="455"/>
        <v>-30.012000000000004</v>
      </c>
      <c r="BB1985">
        <f t="shared" si="457"/>
        <v>2018.3749999998506</v>
      </c>
      <c r="BC1985">
        <v>201805</v>
      </c>
      <c r="BD1985">
        <v>-0.45</v>
      </c>
      <c r="BE1985">
        <f t="shared" si="456"/>
        <v>-0.15</v>
      </c>
    </row>
    <row r="1986" spans="11:57">
      <c r="K1986">
        <f t="shared" si="459"/>
        <v>0</v>
      </c>
      <c r="N1986">
        <f>[2]HadCRUT4!C1987</f>
        <v>2015.2083333331832</v>
      </c>
      <c r="O1986">
        <f>[2]HadCRUT4!D1987</f>
        <v>0.70299999999999996</v>
      </c>
      <c r="V1986">
        <f t="shared" si="450"/>
        <v>15.208333333183191</v>
      </c>
      <c r="W1986">
        <f t="shared" si="451"/>
        <v>-30.647000000000002</v>
      </c>
      <c r="X1986">
        <f t="shared" si="452"/>
        <v>-29.944000000000003</v>
      </c>
      <c r="Y1986">
        <f t="shared" si="454"/>
        <v>-30.672000000000004</v>
      </c>
      <c r="Z1986">
        <f t="shared" si="455"/>
        <v>-29.994000000000007</v>
      </c>
      <c r="BB1986">
        <f t="shared" si="457"/>
        <v>2018.4583333331839</v>
      </c>
      <c r="BC1986">
        <v>201806</v>
      </c>
      <c r="BD1986">
        <v>-0.65</v>
      </c>
      <c r="BE1986">
        <f t="shared" si="456"/>
        <v>-0.21666666666666667</v>
      </c>
    </row>
    <row r="1987" spans="11:57">
      <c r="K1987">
        <f t="shared" si="459"/>
        <v>0</v>
      </c>
      <c r="N1987">
        <f>[2]HadCRUT4!C1988</f>
        <v>2015.2916666665164</v>
      </c>
      <c r="O1987">
        <f>[2]HadCRUT4!D1988</f>
        <v>0.66700000000000004</v>
      </c>
      <c r="V1987">
        <f t="shared" si="450"/>
        <v>15.291666666516448</v>
      </c>
      <c r="W1987">
        <f t="shared" si="451"/>
        <v>-30.683</v>
      </c>
      <c r="X1987">
        <f t="shared" si="452"/>
        <v>-30.016000000000002</v>
      </c>
      <c r="Y1987">
        <f t="shared" si="454"/>
        <v>-30.65353846153846</v>
      </c>
      <c r="Z1987">
        <f t="shared" si="455"/>
        <v>-29.957076923076929</v>
      </c>
      <c r="BB1987">
        <f t="shared" si="457"/>
        <v>2018.5416666665171</v>
      </c>
      <c r="BC1987">
        <v>201807</v>
      </c>
      <c r="BD1987">
        <v>-0.01</v>
      </c>
      <c r="BE1987">
        <f t="shared" si="456"/>
        <v>-3.3333333333333335E-3</v>
      </c>
    </row>
    <row r="1988" spans="11:57">
      <c r="K1988">
        <f t="shared" si="459"/>
        <v>0</v>
      </c>
      <c r="N1988">
        <f>[2]HadCRUT4!C1989</f>
        <v>2015.3749999998497</v>
      </c>
      <c r="O1988">
        <f>[2]HadCRUT4!D1989</f>
        <v>0.70699999999999996</v>
      </c>
      <c r="V1988">
        <f t="shared" ref="V1988:V2023" si="460">N1988-2000</f>
        <v>15.374999999849706</v>
      </c>
      <c r="W1988">
        <f t="shared" ref="W1988:W2023" si="461">O1988-31.35</f>
        <v>-30.643000000000001</v>
      </c>
      <c r="X1988">
        <f t="shared" ref="X1988:X2023" si="462">O1988*2-31.35</f>
        <v>-29.936</v>
      </c>
      <c r="Y1988">
        <f t="shared" si="454"/>
        <v>-30.637846153846155</v>
      </c>
      <c r="Z1988">
        <f t="shared" si="455"/>
        <v>-29.925692307692312</v>
      </c>
      <c r="BB1988">
        <f t="shared" si="457"/>
        <v>2018.6249999998504</v>
      </c>
      <c r="BC1988">
        <v>201808</v>
      </c>
      <c r="BD1988">
        <v>-0.21</v>
      </c>
      <c r="BE1988">
        <f t="shared" si="456"/>
        <v>-6.9999999999999993E-2</v>
      </c>
    </row>
    <row r="1989" spans="11:57">
      <c r="K1989">
        <f t="shared" si="459"/>
        <v>0</v>
      </c>
      <c r="N1989">
        <f>[2]HadCRUT4!C1990</f>
        <v>2015.458333333183</v>
      </c>
      <c r="O1989">
        <f>[2]HadCRUT4!D1990</f>
        <v>0.74</v>
      </c>
      <c r="V1989">
        <f t="shared" si="460"/>
        <v>15.458333333182964</v>
      </c>
      <c r="W1989">
        <f t="shared" si="461"/>
        <v>-30.610000000000003</v>
      </c>
      <c r="X1989">
        <f t="shared" si="462"/>
        <v>-29.87</v>
      </c>
      <c r="Y1989">
        <f t="shared" si="454"/>
        <v>-30.597384615384616</v>
      </c>
      <c r="Z1989">
        <f t="shared" si="455"/>
        <v>-29.844769230769234</v>
      </c>
      <c r="BB1989">
        <f t="shared" si="457"/>
        <v>2018.7083333331836</v>
      </c>
      <c r="BC1989">
        <v>201809</v>
      </c>
      <c r="BD1989">
        <v>-0.35</v>
      </c>
      <c r="BE1989">
        <f t="shared" si="456"/>
        <v>-0.11666666666666665</v>
      </c>
    </row>
    <row r="1990" spans="11:57">
      <c r="K1990">
        <f t="shared" si="459"/>
        <v>0</v>
      </c>
      <c r="N1990">
        <f>[2]HadCRUT4!C1991</f>
        <v>2015.5416666665162</v>
      </c>
      <c r="O1990">
        <f>[2]HadCRUT4!D1991</f>
        <v>0.69599999999999995</v>
      </c>
      <c r="V1990">
        <f t="shared" si="460"/>
        <v>15.541666666516221</v>
      </c>
      <c r="W1990">
        <f t="shared" si="461"/>
        <v>-30.654</v>
      </c>
      <c r="X1990">
        <f t="shared" si="462"/>
        <v>-29.958000000000002</v>
      </c>
      <c r="Y1990">
        <f t="shared" si="454"/>
        <v>-30.577769230769231</v>
      </c>
      <c r="Z1990">
        <f t="shared" si="455"/>
        <v>-29.805538461538465</v>
      </c>
      <c r="BB1990">
        <f t="shared" si="457"/>
        <v>2018.7916666665169</v>
      </c>
      <c r="BC1990">
        <v>201810</v>
      </c>
      <c r="BD1990">
        <v>-0.56999999999999995</v>
      </c>
      <c r="BE1990">
        <f t="shared" si="456"/>
        <v>-0.18999999999999997</v>
      </c>
    </row>
    <row r="1991" spans="11:57">
      <c r="K1991">
        <f t="shared" si="459"/>
        <v>0</v>
      </c>
      <c r="N1991">
        <f>[2]HadCRUT4!C1992</f>
        <v>2015.6249999998495</v>
      </c>
      <c r="O1991">
        <f>[2]HadCRUT4!D1992</f>
        <v>0.73799999999999999</v>
      </c>
      <c r="V1991">
        <f t="shared" si="460"/>
        <v>15.624999999849479</v>
      </c>
      <c r="W1991">
        <f t="shared" si="461"/>
        <v>-30.612000000000002</v>
      </c>
      <c r="X1991">
        <f t="shared" si="462"/>
        <v>-29.874000000000002</v>
      </c>
      <c r="Y1991">
        <f t="shared" si="454"/>
        <v>-30.549692307692315</v>
      </c>
      <c r="Z1991">
        <f t="shared" si="455"/>
        <v>-29.749384615384617</v>
      </c>
      <c r="BB1991">
        <f t="shared" si="457"/>
        <v>2018.8749999998502</v>
      </c>
      <c r="BC1991">
        <v>201811</v>
      </c>
      <c r="BD1991">
        <v>-0.7</v>
      </c>
      <c r="BE1991">
        <f t="shared" si="456"/>
        <v>-0.23333333333333331</v>
      </c>
    </row>
    <row r="1992" spans="11:57">
      <c r="K1992">
        <f t="shared" si="459"/>
        <v>0</v>
      </c>
      <c r="N1992">
        <f>[2]HadCRUT4!C1993</f>
        <v>2015.7083333331827</v>
      </c>
      <c r="O1992">
        <f>[2]HadCRUT4!D1993</f>
        <v>0.79200000000000004</v>
      </c>
      <c r="V1992">
        <f t="shared" si="460"/>
        <v>15.708333333182736</v>
      </c>
      <c r="W1992">
        <f t="shared" si="461"/>
        <v>-30.558</v>
      </c>
      <c r="X1992">
        <f t="shared" si="462"/>
        <v>-29.766000000000002</v>
      </c>
      <c r="Y1992">
        <f t="shared" si="454"/>
        <v>-30.520384615384618</v>
      </c>
      <c r="Z1992">
        <f t="shared" si="455"/>
        <v>-29.690769230769231</v>
      </c>
      <c r="BB1992">
        <f t="shared" si="457"/>
        <v>2018.9583333331834</v>
      </c>
      <c r="BC1992">
        <v>201812</v>
      </c>
      <c r="BD1992">
        <v>-0.21</v>
      </c>
      <c r="BE1992">
        <f t="shared" si="456"/>
        <v>-6.9999999999999993E-2</v>
      </c>
    </row>
    <row r="1993" spans="11:57">
      <c r="K1993">
        <f t="shared" si="459"/>
        <v>0</v>
      </c>
      <c r="N1993">
        <f>[2]HadCRUT4!C1994</f>
        <v>2015.791666666516</v>
      </c>
      <c r="O1993">
        <f>[2]HadCRUT4!D1994</f>
        <v>0.83699999999999997</v>
      </c>
      <c r="V1993">
        <f t="shared" si="460"/>
        <v>15.791666666515994</v>
      </c>
      <c r="W1993">
        <f t="shared" si="461"/>
        <v>-30.513000000000002</v>
      </c>
      <c r="X1993">
        <f t="shared" si="462"/>
        <v>-29.676000000000002</v>
      </c>
      <c r="Y1993">
        <f t="shared" si="454"/>
        <v>-30.504076923076923</v>
      </c>
      <c r="Z1993">
        <f t="shared" si="455"/>
        <v>-29.658153846153844</v>
      </c>
      <c r="BB1993">
        <f t="shared" si="457"/>
        <v>2019.0416666665167</v>
      </c>
      <c r="BC1993">
        <v>201901</v>
      </c>
      <c r="BD1993">
        <v>-0.33</v>
      </c>
      <c r="BE1993">
        <f t="shared" si="456"/>
        <v>-0.11</v>
      </c>
    </row>
    <row r="1994" spans="11:57">
      <c r="K1994">
        <f t="shared" si="459"/>
        <v>0</v>
      </c>
      <c r="N1994">
        <f>[2]HadCRUT4!C1995</f>
        <v>2015.8749999998493</v>
      </c>
      <c r="O1994">
        <f>[2]HadCRUT4!D1995</f>
        <v>0.83599999999999997</v>
      </c>
      <c r="V1994">
        <f t="shared" si="460"/>
        <v>15.874999999849251</v>
      </c>
      <c r="W1994">
        <f t="shared" si="461"/>
        <v>-30.514000000000003</v>
      </c>
      <c r="X1994">
        <f t="shared" si="462"/>
        <v>-29.678000000000001</v>
      </c>
      <c r="Y1994">
        <f t="shared" ref="Y1994:Y2017" si="463">AVERAGE(W1988:W2000)</f>
        <v>-30.502461538461539</v>
      </c>
      <c r="Z1994">
        <f t="shared" ref="Z1994:Z2017" si="464">AVERAGE(X1988:X2000)</f>
        <v>-29.654923076923069</v>
      </c>
      <c r="BB1994">
        <f t="shared" si="457"/>
        <v>2019.1249999998499</v>
      </c>
      <c r="BC1994">
        <v>201902</v>
      </c>
      <c r="BD1994">
        <v>-0.72</v>
      </c>
      <c r="BE1994">
        <f t="shared" si="456"/>
        <v>-0.24</v>
      </c>
    </row>
    <row r="1995" spans="11:57">
      <c r="K1995">
        <f t="shared" si="459"/>
        <v>0</v>
      </c>
      <c r="N1995">
        <f>[2]HadCRUT4!C1996</f>
        <v>2015.9583333331825</v>
      </c>
      <c r="O1995">
        <f>[2]HadCRUT4!D1996</f>
        <v>1.024</v>
      </c>
      <c r="V1995">
        <f t="shared" si="460"/>
        <v>15.958333333182509</v>
      </c>
      <c r="W1995">
        <f t="shared" si="461"/>
        <v>-30.326000000000001</v>
      </c>
      <c r="X1995">
        <f t="shared" si="462"/>
        <v>-29.302</v>
      </c>
      <c r="Y1995">
        <f t="shared" si="463"/>
        <v>-30.500615384615379</v>
      </c>
      <c r="Z1995">
        <f t="shared" si="464"/>
        <v>-29.651230769230764</v>
      </c>
      <c r="BB1995">
        <f t="shared" si="457"/>
        <v>2019.2083333331832</v>
      </c>
      <c r="BC1995">
        <v>201903</v>
      </c>
      <c r="BD1995">
        <v>-0.33</v>
      </c>
      <c r="BE1995">
        <f t="shared" si="456"/>
        <v>-0.11</v>
      </c>
    </row>
    <row r="1996" spans="11:57">
      <c r="K1996">
        <f t="shared" si="459"/>
        <v>0</v>
      </c>
      <c r="N1996">
        <f>[2]HadCRUT4!C1997</f>
        <v>2016.0416666665158</v>
      </c>
      <c r="O1996">
        <f>[2]HadCRUT4!D1997</f>
        <v>0.90600000000000003</v>
      </c>
      <c r="V1996">
        <f t="shared" si="460"/>
        <v>16.041666666515766</v>
      </c>
      <c r="W1996">
        <f t="shared" si="461"/>
        <v>-30.444000000000003</v>
      </c>
      <c r="X1996">
        <f t="shared" si="462"/>
        <v>-29.538</v>
      </c>
      <c r="Y1996">
        <f t="shared" si="463"/>
        <v>-30.501538461538466</v>
      </c>
      <c r="Z1996">
        <f t="shared" si="464"/>
        <v>-29.653076923076924</v>
      </c>
      <c r="BB1996">
        <f t="shared" si="457"/>
        <v>2019.2916666665164</v>
      </c>
      <c r="BC1996">
        <v>201904</v>
      </c>
      <c r="BD1996">
        <v>0.1</v>
      </c>
      <c r="BE1996">
        <f t="shared" si="456"/>
        <v>3.3333333333333333E-2</v>
      </c>
    </row>
    <row r="1997" spans="11:57">
      <c r="K1997">
        <f t="shared" si="459"/>
        <v>0</v>
      </c>
      <c r="N1997">
        <f>[2]HadCRUT4!C1998</f>
        <v>2016.124999999849</v>
      </c>
      <c r="O1997">
        <f>[2]HadCRUT4!D1998</f>
        <v>1.07</v>
      </c>
      <c r="V1997">
        <f t="shared" si="460"/>
        <v>16.124999999849024</v>
      </c>
      <c r="W1997">
        <f t="shared" si="461"/>
        <v>-30.28</v>
      </c>
      <c r="X1997">
        <f t="shared" si="462"/>
        <v>-29.21</v>
      </c>
      <c r="Y1997">
        <f t="shared" si="463"/>
        <v>-30.495846153846148</v>
      </c>
      <c r="Z1997">
        <f t="shared" si="464"/>
        <v>-29.641692307692306</v>
      </c>
      <c r="BB1997">
        <f t="shared" si="457"/>
        <v>2019.3749999998497</v>
      </c>
      <c r="BC1997">
        <v>201905</v>
      </c>
      <c r="BD1997">
        <v>0.27</v>
      </c>
      <c r="BE1997">
        <f t="shared" si="456"/>
        <v>9.0000000000000011E-2</v>
      </c>
    </row>
    <row r="1998" spans="11:57">
      <c r="K1998">
        <f t="shared" si="459"/>
        <v>0</v>
      </c>
      <c r="N1998">
        <f>[2]HadCRUT4!C1999</f>
        <v>2016.2083333331823</v>
      </c>
      <c r="O1998">
        <f>[2]HadCRUT4!D1999</f>
        <v>1.069</v>
      </c>
      <c r="V1998">
        <f t="shared" si="460"/>
        <v>16.208333333182281</v>
      </c>
      <c r="W1998">
        <f t="shared" si="461"/>
        <v>-30.281000000000002</v>
      </c>
      <c r="X1998">
        <f t="shared" si="462"/>
        <v>-29.212000000000003</v>
      </c>
      <c r="Y1998">
        <f t="shared" si="463"/>
        <v>-30.497923076923083</v>
      </c>
      <c r="Z1998">
        <f t="shared" si="464"/>
        <v>-29.645846153846154</v>
      </c>
      <c r="BB1998">
        <f t="shared" si="457"/>
        <v>2019.458333333183</v>
      </c>
      <c r="BC1998">
        <v>201906</v>
      </c>
      <c r="BD1998">
        <v>-0.03</v>
      </c>
      <c r="BE1998">
        <f t="shared" ref="BE1998:BE2012" si="465">BD1998/3</f>
        <v>-0.01</v>
      </c>
    </row>
    <row r="1999" spans="11:57">
      <c r="K1999">
        <f t="shared" si="459"/>
        <v>0</v>
      </c>
      <c r="N1999">
        <f>[2]HadCRUT4!C2000</f>
        <v>2016.2916666665155</v>
      </c>
      <c r="O1999">
        <f>[2]HadCRUT4!D2000</f>
        <v>0.91500000000000004</v>
      </c>
      <c r="V1999">
        <f t="shared" si="460"/>
        <v>16.291666666515539</v>
      </c>
      <c r="W1999">
        <f t="shared" si="461"/>
        <v>-30.435000000000002</v>
      </c>
      <c r="X1999">
        <f t="shared" si="462"/>
        <v>-29.520000000000003</v>
      </c>
      <c r="Y1999">
        <f t="shared" si="463"/>
        <v>-30.513923076923081</v>
      </c>
      <c r="Z1999">
        <f t="shared" si="464"/>
        <v>-29.677846153846154</v>
      </c>
      <c r="BB1999">
        <f t="shared" ref="BB1999:BB2012" si="466">BB1998+1/12</f>
        <v>2019.5416666665162</v>
      </c>
      <c r="BC1999">
        <v>201907</v>
      </c>
      <c r="BD1999">
        <v>0.56999999999999995</v>
      </c>
      <c r="BE1999">
        <f t="shared" si="465"/>
        <v>0.18999999999999997</v>
      </c>
    </row>
    <row r="2000" spans="11:57">
      <c r="K2000">
        <f t="shared" si="459"/>
        <v>0</v>
      </c>
      <c r="N2000">
        <f>[2]HadCRUT4!C2001</f>
        <v>2016.3749999998488</v>
      </c>
      <c r="O2000">
        <f>[2]HadCRUT4!D2001</f>
        <v>0.68799999999999994</v>
      </c>
      <c r="V2000">
        <f t="shared" si="460"/>
        <v>16.374999999848797</v>
      </c>
      <c r="W2000">
        <f t="shared" si="461"/>
        <v>-30.662000000000003</v>
      </c>
      <c r="X2000">
        <f t="shared" si="462"/>
        <v>-29.974</v>
      </c>
      <c r="Y2000">
        <f t="shared" si="463"/>
        <v>-30.537923076923075</v>
      </c>
      <c r="Z2000">
        <f t="shared" si="464"/>
        <v>-29.725846153846156</v>
      </c>
      <c r="BB2000">
        <f t="shared" si="466"/>
        <v>2019.6249999998495</v>
      </c>
      <c r="BC2000">
        <v>201908</v>
      </c>
      <c r="BD2000">
        <v>0.01</v>
      </c>
      <c r="BE2000">
        <f t="shared" si="465"/>
        <v>3.3333333333333335E-3</v>
      </c>
    </row>
    <row r="2001" spans="11:57">
      <c r="K2001">
        <f t="shared" si="459"/>
        <v>0</v>
      </c>
      <c r="N2001">
        <f>[2]HadCRUT4!C2002</f>
        <v>2016.4583333331821</v>
      </c>
      <c r="O2001">
        <f>[2]HadCRUT4!D2002</f>
        <v>0.73099999999999998</v>
      </c>
      <c r="V2001">
        <f t="shared" si="460"/>
        <v>16.458333333182054</v>
      </c>
      <c r="W2001">
        <f t="shared" si="461"/>
        <v>-30.619</v>
      </c>
      <c r="X2001">
        <f t="shared" si="462"/>
        <v>-29.888000000000002</v>
      </c>
      <c r="Y2001">
        <f t="shared" si="463"/>
        <v>-30.556307692307694</v>
      </c>
      <c r="Z2001">
        <f t="shared" si="464"/>
        <v>-29.762615384615387</v>
      </c>
      <c r="BB2001">
        <f t="shared" si="466"/>
        <v>2019.7083333331827</v>
      </c>
      <c r="BC2001">
        <v>201909</v>
      </c>
      <c r="BD2001">
        <v>0.13</v>
      </c>
      <c r="BE2001">
        <f t="shared" si="465"/>
        <v>4.3333333333333335E-2</v>
      </c>
    </row>
    <row r="2002" spans="11:57">
      <c r="K2002">
        <f t="shared" si="459"/>
        <v>0</v>
      </c>
      <c r="N2002">
        <f>[2]HadCRUT4!C2003</f>
        <v>2016.5416666665153</v>
      </c>
      <c r="O2002">
        <f>[2]HadCRUT4!D2003</f>
        <v>0.72799999999999998</v>
      </c>
      <c r="V2002">
        <f t="shared" si="460"/>
        <v>16.541666666515312</v>
      </c>
      <c r="W2002">
        <f t="shared" si="461"/>
        <v>-30.622</v>
      </c>
      <c r="X2002">
        <f t="shared" si="462"/>
        <v>-29.894000000000002</v>
      </c>
      <c r="Y2002">
        <f t="shared" si="463"/>
        <v>-30.578230769230768</v>
      </c>
      <c r="Z2002">
        <f t="shared" si="464"/>
        <v>-29.806461538461544</v>
      </c>
      <c r="BB2002">
        <f t="shared" si="466"/>
        <v>2019.791666666516</v>
      </c>
      <c r="BC2002">
        <v>201910</v>
      </c>
      <c r="BD2002">
        <v>-0.89</v>
      </c>
      <c r="BE2002">
        <f t="shared" si="465"/>
        <v>-0.29666666666666669</v>
      </c>
    </row>
    <row r="2003" spans="11:57">
      <c r="K2003">
        <f t="shared" si="459"/>
        <v>0</v>
      </c>
      <c r="N2003">
        <f>[2]HadCRUT4!C2004</f>
        <v>2016.6249999998486</v>
      </c>
      <c r="O2003">
        <f>[2]HadCRUT4!D2004</f>
        <v>0.77</v>
      </c>
      <c r="V2003">
        <f t="shared" si="460"/>
        <v>16.624999999848569</v>
      </c>
      <c r="W2003">
        <f t="shared" si="461"/>
        <v>-30.580000000000002</v>
      </c>
      <c r="X2003">
        <f t="shared" si="462"/>
        <v>-29.810000000000002</v>
      </c>
      <c r="Y2003">
        <f t="shared" si="463"/>
        <v>-30.582923076923073</v>
      </c>
      <c r="Z2003">
        <f t="shared" si="464"/>
        <v>-29.815846153846159</v>
      </c>
      <c r="BB2003">
        <f t="shared" si="466"/>
        <v>2019.8749999998493</v>
      </c>
      <c r="BC2003">
        <v>201911</v>
      </c>
      <c r="BD2003">
        <v>-0.49</v>
      </c>
      <c r="BE2003">
        <f t="shared" si="465"/>
        <v>-0.16333333333333333</v>
      </c>
    </row>
    <row r="2004" spans="11:57">
      <c r="K2004">
        <f t="shared" si="459"/>
        <v>0</v>
      </c>
      <c r="N2004">
        <f>[2]HadCRUT4!C2005</f>
        <v>2016.7083333331818</v>
      </c>
      <c r="O2004">
        <f>[2]HadCRUT4!D2005</f>
        <v>0.71099999999999997</v>
      </c>
      <c r="V2004">
        <f t="shared" si="460"/>
        <v>16.708333333181827</v>
      </c>
      <c r="W2004">
        <f t="shared" si="461"/>
        <v>-30.639000000000003</v>
      </c>
      <c r="X2004">
        <f t="shared" si="462"/>
        <v>-29.928000000000001</v>
      </c>
      <c r="Y2004">
        <f t="shared" si="463"/>
        <v>-30.598076923076921</v>
      </c>
      <c r="Z2004">
        <f t="shared" si="464"/>
        <v>-29.84615384615385</v>
      </c>
      <c r="BB2004">
        <f t="shared" si="466"/>
        <v>2019.9583333331825</v>
      </c>
      <c r="BC2004">
        <v>201912</v>
      </c>
      <c r="BD2004">
        <v>0.01</v>
      </c>
      <c r="BE2004">
        <f t="shared" si="465"/>
        <v>3.3333333333333335E-3</v>
      </c>
    </row>
    <row r="2005" spans="11:57">
      <c r="K2005">
        <f t="shared" si="459"/>
        <v>0</v>
      </c>
      <c r="N2005">
        <f>[2]HadCRUT4!C2006</f>
        <v>2016.7916666665151</v>
      </c>
      <c r="O2005">
        <f>[2]HadCRUT4!D2006</f>
        <v>0.58399999999999996</v>
      </c>
      <c r="V2005">
        <f t="shared" si="460"/>
        <v>16.791666666515084</v>
      </c>
      <c r="W2005">
        <f t="shared" si="461"/>
        <v>-30.766000000000002</v>
      </c>
      <c r="X2005">
        <f t="shared" si="462"/>
        <v>-30.182000000000002</v>
      </c>
      <c r="Y2005">
        <f t="shared" si="463"/>
        <v>-30.623615384615384</v>
      </c>
      <c r="Z2005">
        <f t="shared" si="464"/>
        <v>-29.897230769230774</v>
      </c>
      <c r="BB2005">
        <f t="shared" si="466"/>
        <v>2020.0416666665158</v>
      </c>
      <c r="BC2005">
        <v>202001</v>
      </c>
      <c r="BD2005">
        <v>-1.4</v>
      </c>
      <c r="BE2005">
        <f t="shared" si="465"/>
        <v>-0.46666666666666662</v>
      </c>
    </row>
    <row r="2006" spans="11:57">
      <c r="K2006">
        <f t="shared" si="459"/>
        <v>0</v>
      </c>
      <c r="N2006">
        <f>[2]HadCRUT4!C2007</f>
        <v>2016.8749999998483</v>
      </c>
      <c r="O2006">
        <f>[2]HadCRUT4!D2007</f>
        <v>0.52500000000000002</v>
      </c>
      <c r="V2006">
        <f t="shared" si="460"/>
        <v>16.874999999848342</v>
      </c>
      <c r="W2006">
        <f t="shared" si="461"/>
        <v>-30.825000000000003</v>
      </c>
      <c r="X2006">
        <f t="shared" si="462"/>
        <v>-30.3</v>
      </c>
      <c r="Y2006">
        <f t="shared" si="463"/>
        <v>-30.643307692307687</v>
      </c>
      <c r="Z2006">
        <f t="shared" si="464"/>
        <v>-29.936615384615383</v>
      </c>
      <c r="BB2006">
        <f t="shared" si="466"/>
        <v>2020.124999999849</v>
      </c>
      <c r="BC2006">
        <v>202002</v>
      </c>
      <c r="BD2006">
        <v>-1.47</v>
      </c>
      <c r="BE2006">
        <f t="shared" si="465"/>
        <v>-0.49</v>
      </c>
    </row>
    <row r="2007" spans="11:57">
      <c r="K2007">
        <f t="shared" si="459"/>
        <v>0</v>
      </c>
      <c r="N2007">
        <f>[2]HadCRUT4!C2008</f>
        <v>2016.9583333331816</v>
      </c>
      <c r="O2007">
        <f>[2]HadCRUT4!D2008</f>
        <v>0.59699999999999998</v>
      </c>
      <c r="V2007">
        <f t="shared" si="460"/>
        <v>16.958333333181599</v>
      </c>
      <c r="W2007">
        <f t="shared" si="461"/>
        <v>-30.753</v>
      </c>
      <c r="X2007">
        <f t="shared" si="462"/>
        <v>-30.156000000000002</v>
      </c>
      <c r="Y2007">
        <f t="shared" si="463"/>
        <v>-30.64692307692307</v>
      </c>
      <c r="Z2007">
        <f t="shared" si="464"/>
        <v>-29.943846153846152</v>
      </c>
      <c r="BB2007">
        <f t="shared" si="466"/>
        <v>2020.2083333331823</v>
      </c>
      <c r="BC2007">
        <v>202003</v>
      </c>
      <c r="BD2007">
        <v>-1.75</v>
      </c>
      <c r="BE2007">
        <f t="shared" si="465"/>
        <v>-0.58333333333333337</v>
      </c>
    </row>
    <row r="2008" spans="11:57">
      <c r="K2008">
        <f t="shared" si="459"/>
        <v>0</v>
      </c>
      <c r="N2008">
        <f>[2]HadCRUT4!C2009</f>
        <v>2017.0416666665149</v>
      </c>
      <c r="O2008">
        <f>[2]HadCRUT4!D2009</f>
        <v>0.73899999999999999</v>
      </c>
      <c r="V2008">
        <f t="shared" si="460"/>
        <v>17.041666666514857</v>
      </c>
      <c r="W2008">
        <f t="shared" si="461"/>
        <v>-30.611000000000001</v>
      </c>
      <c r="X2008">
        <f t="shared" si="462"/>
        <v>-29.872</v>
      </c>
      <c r="Y2008">
        <f t="shared" si="463"/>
        <v>-30.653076923076924</v>
      </c>
      <c r="Z2008">
        <f t="shared" si="464"/>
        <v>-29.956153846153843</v>
      </c>
      <c r="BB2008">
        <f t="shared" si="466"/>
        <v>2020.2916666665155</v>
      </c>
      <c r="BC2008">
        <v>202004</v>
      </c>
      <c r="BD2008">
        <v>-1.32</v>
      </c>
      <c r="BE2008">
        <f t="shared" si="465"/>
        <v>-0.44</v>
      </c>
    </row>
    <row r="2009" spans="11:57">
      <c r="K2009">
        <f t="shared" si="459"/>
        <v>0</v>
      </c>
      <c r="N2009">
        <f>[2]HadCRUT4!C2010</f>
        <v>2017.1249999998481</v>
      </c>
      <c r="O2009">
        <f>[2]HadCRUT4!D2010</f>
        <v>0.84499999999999997</v>
      </c>
      <c r="V2009">
        <f t="shared" si="460"/>
        <v>17.124999999848114</v>
      </c>
      <c r="W2009">
        <f t="shared" si="461"/>
        <v>-30.505000000000003</v>
      </c>
      <c r="X2009">
        <f t="shared" si="462"/>
        <v>-29.66</v>
      </c>
      <c r="Y2009">
        <f t="shared" si="463"/>
        <v>-30.654153846153854</v>
      </c>
      <c r="Z2009">
        <f t="shared" si="464"/>
        <v>-29.958307692307692</v>
      </c>
      <c r="BB2009">
        <f t="shared" si="466"/>
        <v>2020.3749999998488</v>
      </c>
      <c r="BC2009">
        <v>202005</v>
      </c>
      <c r="BD2009">
        <v>-0.51</v>
      </c>
      <c r="BE2009">
        <f t="shared" si="465"/>
        <v>-0.17</v>
      </c>
    </row>
    <row r="2010" spans="11:57">
      <c r="K2010">
        <f t="shared" si="459"/>
        <v>0</v>
      </c>
      <c r="N2010">
        <f>[2]HadCRUT4!C2011</f>
        <v>2017.2083333331814</v>
      </c>
      <c r="O2010">
        <f>[2]HadCRUT4!D2011</f>
        <v>0.873</v>
      </c>
      <c r="V2010">
        <f t="shared" si="460"/>
        <v>17.208333333181372</v>
      </c>
      <c r="W2010">
        <f t="shared" si="461"/>
        <v>-30.477</v>
      </c>
      <c r="X2010">
        <f t="shared" si="462"/>
        <v>-29.604000000000003</v>
      </c>
      <c r="Y2010">
        <f t="shared" si="463"/>
        <v>-30.670538461538463</v>
      </c>
      <c r="Z2010">
        <f t="shared" si="464"/>
        <v>-29.991076923076925</v>
      </c>
      <c r="BB2010">
        <f t="shared" si="466"/>
        <v>2020.4583333331821</v>
      </c>
      <c r="BC2010">
        <v>202006</v>
      </c>
      <c r="BD2010">
        <v>-0.75</v>
      </c>
      <c r="BE2010">
        <f t="shared" si="465"/>
        <v>-0.25</v>
      </c>
    </row>
    <row r="2011" spans="11:57">
      <c r="K2011">
        <f t="shared" si="459"/>
        <v>0</v>
      </c>
      <c r="N2011">
        <f>[2]HadCRUT4!C2012</f>
        <v>2017.2916666665146</v>
      </c>
      <c r="O2011">
        <f>[2]HadCRUT4!D2012</f>
        <v>0.73699999999999999</v>
      </c>
      <c r="V2011">
        <f t="shared" si="460"/>
        <v>17.291666666514629</v>
      </c>
      <c r="W2011">
        <f t="shared" si="461"/>
        <v>-30.613000000000003</v>
      </c>
      <c r="X2011">
        <f t="shared" si="462"/>
        <v>-29.876000000000001</v>
      </c>
      <c r="Y2011">
        <f t="shared" si="463"/>
        <v>-30.681307692307698</v>
      </c>
      <c r="Z2011">
        <f t="shared" si="464"/>
        <v>-30.012615384615394</v>
      </c>
      <c r="BB2011">
        <f t="shared" si="466"/>
        <v>2020.5416666665153</v>
      </c>
      <c r="BC2011">
        <v>202007</v>
      </c>
      <c r="BD2011">
        <v>-0.89</v>
      </c>
      <c r="BE2011">
        <f t="shared" si="465"/>
        <v>-0.29666666666666669</v>
      </c>
    </row>
    <row r="2012" spans="11:57">
      <c r="K2012">
        <f t="shared" si="459"/>
        <v>0</v>
      </c>
      <c r="N2012">
        <f>[2]HadCRUT4!C2013</f>
        <v>2017.3749999998479</v>
      </c>
      <c r="O2012">
        <f>[2]HadCRUT4!D2013</f>
        <v>0.65900000000000003</v>
      </c>
      <c r="V2012">
        <f t="shared" si="460"/>
        <v>17.374999999847887</v>
      </c>
      <c r="W2012">
        <f t="shared" si="461"/>
        <v>-30.691000000000003</v>
      </c>
      <c r="X2012">
        <f t="shared" si="462"/>
        <v>-30.032</v>
      </c>
      <c r="Y2012">
        <f t="shared" si="463"/>
        <v>-30.683769230769236</v>
      </c>
      <c r="Z2012">
        <f t="shared" si="464"/>
        <v>-30.017538461538468</v>
      </c>
      <c r="BB2012">
        <f t="shared" si="466"/>
        <v>2020.6249999998486</v>
      </c>
      <c r="BC2012">
        <v>202008</v>
      </c>
      <c r="BD2012">
        <v>-1.25</v>
      </c>
      <c r="BE2012">
        <f t="shared" si="465"/>
        <v>-0.41666666666666669</v>
      </c>
    </row>
    <row r="2013" spans="11:57">
      <c r="K2013">
        <f t="shared" si="459"/>
        <v>0</v>
      </c>
      <c r="N2013">
        <f>[2]HadCRUT4!C2014</f>
        <v>2017.4583333331811</v>
      </c>
      <c r="O2013">
        <f>[2]HadCRUT4!D2014</f>
        <v>0.64100000000000001</v>
      </c>
      <c r="V2013">
        <f t="shared" si="460"/>
        <v>17.458333333181145</v>
      </c>
      <c r="W2013">
        <f t="shared" si="461"/>
        <v>-30.709000000000003</v>
      </c>
      <c r="X2013">
        <f t="shared" si="462"/>
        <v>-30.068000000000001</v>
      </c>
      <c r="Y2013">
        <f t="shared" si="463"/>
        <v>-30.678000000000001</v>
      </c>
      <c r="Z2013">
        <f t="shared" si="464"/>
        <v>-30.006000000000004</v>
      </c>
    </row>
    <row r="2014" spans="11:57">
      <c r="K2014">
        <f t="shared" ref="K2014:K2024" si="467">K2013</f>
        <v>0</v>
      </c>
      <c r="N2014">
        <f>[2]HadCRUT4!C2015</f>
        <v>2017.5416666665144</v>
      </c>
      <c r="O2014">
        <f>[2]HadCRUT4!D2015</f>
        <v>0.65100000000000002</v>
      </c>
      <c r="V2014">
        <f t="shared" si="460"/>
        <v>17.541666666514402</v>
      </c>
      <c r="W2014">
        <f t="shared" si="461"/>
        <v>-30.699000000000002</v>
      </c>
      <c r="X2014">
        <f t="shared" si="462"/>
        <v>-30.048000000000002</v>
      </c>
      <c r="Y2014">
        <f t="shared" si="463"/>
        <v>-30.681307692307691</v>
      </c>
      <c r="Z2014">
        <f t="shared" si="464"/>
        <v>-30.012615384615387</v>
      </c>
    </row>
    <row r="2015" spans="11:57">
      <c r="K2015">
        <f t="shared" si="467"/>
        <v>0</v>
      </c>
      <c r="N2015">
        <f>[2]HadCRUT4!C2016</f>
        <v>2017.6249999998477</v>
      </c>
      <c r="O2015">
        <f>[2]HadCRUT4!D2016</f>
        <v>0.71399999999999997</v>
      </c>
      <c r="V2015">
        <f t="shared" si="460"/>
        <v>17.62499999984766</v>
      </c>
      <c r="W2015">
        <f t="shared" si="461"/>
        <v>-30.636000000000003</v>
      </c>
      <c r="X2015">
        <f t="shared" si="462"/>
        <v>-29.922000000000001</v>
      </c>
      <c r="Y2015">
        <f t="shared" si="463"/>
        <v>-30.698153846153847</v>
      </c>
      <c r="Z2015">
        <f t="shared" si="464"/>
        <v>-30.046307692307689</v>
      </c>
    </row>
    <row r="2016" spans="11:57">
      <c r="K2016">
        <f t="shared" si="467"/>
        <v>0</v>
      </c>
      <c r="N2016">
        <f>[2]HadCRUT4!C2017</f>
        <v>2017.7083333331809</v>
      </c>
      <c r="O2016">
        <f>[2]HadCRUT4!D2017</f>
        <v>0.55700000000000005</v>
      </c>
      <c r="V2016">
        <f t="shared" si="460"/>
        <v>17.708333333180917</v>
      </c>
      <c r="W2016">
        <f t="shared" si="461"/>
        <v>-30.793000000000003</v>
      </c>
      <c r="X2016">
        <f t="shared" si="462"/>
        <v>-30.236000000000001</v>
      </c>
      <c r="Y2016">
        <f t="shared" si="463"/>
        <v>-30.715692307692311</v>
      </c>
      <c r="Z2016">
        <f t="shared" si="464"/>
        <v>-30.081384615384611</v>
      </c>
    </row>
    <row r="2017" spans="11:26">
      <c r="K2017">
        <f t="shared" si="467"/>
        <v>0</v>
      </c>
      <c r="N2017">
        <f>[2]HadCRUT4!C2018</f>
        <v>2017.7916666665142</v>
      </c>
      <c r="O2017">
        <f>[2]HadCRUT4!D2018</f>
        <v>0.57099999999999995</v>
      </c>
      <c r="V2017">
        <f t="shared" si="460"/>
        <v>17.791666666514175</v>
      </c>
      <c r="W2017">
        <f t="shared" si="461"/>
        <v>-30.779</v>
      </c>
      <c r="X2017">
        <f t="shared" si="462"/>
        <v>-30.208000000000002</v>
      </c>
      <c r="Y2017">
        <f t="shared" si="463"/>
        <v>-30.734461538461538</v>
      </c>
      <c r="Z2017">
        <f t="shared" si="464"/>
        <v>-30.118923076923075</v>
      </c>
    </row>
    <row r="2018" spans="11:26">
      <c r="K2018">
        <f t="shared" si="467"/>
        <v>0</v>
      </c>
      <c r="N2018">
        <f>[2]HadCRUT4!C2019</f>
        <v>2017.8749999998474</v>
      </c>
      <c r="O2018">
        <f>[2]HadCRUT4!D2019</f>
        <v>0.55200000000000005</v>
      </c>
      <c r="V2018">
        <f t="shared" si="460"/>
        <v>17.874999999847432</v>
      </c>
      <c r="W2018">
        <f t="shared" si="461"/>
        <v>-30.798000000000002</v>
      </c>
      <c r="X2018">
        <f t="shared" si="462"/>
        <v>-30.246000000000002</v>
      </c>
    </row>
    <row r="2019" spans="11:26">
      <c r="K2019">
        <f t="shared" si="467"/>
        <v>0</v>
      </c>
      <c r="N2019">
        <f>[2]HadCRUT4!C2020</f>
        <v>2017.9583333331807</v>
      </c>
      <c r="O2019">
        <f>[2]HadCRUT4!D2020</f>
        <v>0.6</v>
      </c>
      <c r="V2019">
        <f t="shared" si="460"/>
        <v>17.95833333318069</v>
      </c>
      <c r="W2019">
        <f t="shared" si="461"/>
        <v>-30.75</v>
      </c>
      <c r="X2019">
        <f t="shared" si="462"/>
        <v>-30.150000000000002</v>
      </c>
    </row>
    <row r="2020" spans="11:26">
      <c r="K2020">
        <f t="shared" si="467"/>
        <v>0</v>
      </c>
      <c r="N2020">
        <f>[2]HadCRUT4!C2021</f>
        <v>2018.0416666665139</v>
      </c>
      <c r="O2020">
        <f>[2]HadCRUT4!D2021</f>
        <v>0.55400000000000005</v>
      </c>
      <c r="V2020">
        <f t="shared" si="460"/>
        <v>18.041666666513947</v>
      </c>
      <c r="W2020">
        <f t="shared" si="461"/>
        <v>-30.796000000000003</v>
      </c>
      <c r="X2020">
        <f t="shared" si="462"/>
        <v>-30.242000000000001</v>
      </c>
    </row>
    <row r="2021" spans="11:26">
      <c r="K2021">
        <f t="shared" si="467"/>
        <v>0</v>
      </c>
      <c r="N2021">
        <f>[2]HadCRUT4!C2022</f>
        <v>2018.1249999998472</v>
      </c>
      <c r="O2021">
        <f>[2]HadCRUT4!D2022</f>
        <v>0.52</v>
      </c>
      <c r="V2021">
        <f t="shared" si="460"/>
        <v>18.124999999847205</v>
      </c>
      <c r="W2021">
        <f t="shared" si="461"/>
        <v>-30.830000000000002</v>
      </c>
      <c r="X2021">
        <f t="shared" si="462"/>
        <v>-30.310000000000002</v>
      </c>
    </row>
    <row r="2022" spans="11:26">
      <c r="K2022">
        <f t="shared" si="467"/>
        <v>0</v>
      </c>
      <c r="N2022">
        <f>[2]HadCRUT4!C2023</f>
        <v>2018.2083333331805</v>
      </c>
      <c r="O2022">
        <f>[2]HadCRUT4!D2023</f>
        <v>0.61699999999999999</v>
      </c>
      <c r="V2022">
        <f t="shared" si="460"/>
        <v>18.208333333180462</v>
      </c>
      <c r="W2022">
        <f t="shared" si="461"/>
        <v>-30.733000000000001</v>
      </c>
      <c r="X2022">
        <f t="shared" si="462"/>
        <v>-30.116</v>
      </c>
    </row>
    <row r="2023" spans="11:26">
      <c r="K2023">
        <f t="shared" si="467"/>
        <v>0</v>
      </c>
      <c r="N2023">
        <f>[2]HadCRUT4!C2024</f>
        <v>2018.2916666665137</v>
      </c>
      <c r="O2023">
        <f>[2]HadCRUT4!D2024</f>
        <v>0.629</v>
      </c>
      <c r="V2023">
        <f t="shared" si="460"/>
        <v>18.29166666651372</v>
      </c>
      <c r="W2023">
        <f t="shared" si="461"/>
        <v>-30.721</v>
      </c>
      <c r="X2023">
        <f t="shared" si="462"/>
        <v>-30.092000000000002</v>
      </c>
    </row>
    <row r="2024" spans="11:26">
      <c r="K2024">
        <f t="shared" si="467"/>
        <v>0</v>
      </c>
      <c r="N2024">
        <f>[2]HadCRUT4!C2025</f>
        <v>2018.374999999847</v>
      </c>
    </row>
  </sheetData>
  <hyperlinks>
    <hyperlink ref="BC1" r:id="rId1" xr:uid="{B4E124BA-8DEB-458F-BC9D-36EFE1382FB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B4D8D-37AC-4523-902E-1229D974EE0E}">
  <dimension ref="A1:M163"/>
  <sheetViews>
    <sheetView workbookViewId="0"/>
  </sheetViews>
  <sheetFormatPr defaultRowHeight="15"/>
  <sheetData>
    <row r="1" spans="1:13">
      <c r="A1">
        <v>1856</v>
      </c>
      <c r="B1">
        <v>0.23200000000000001</v>
      </c>
      <c r="C1">
        <v>0.16500000000000001</v>
      </c>
      <c r="D1">
        <v>0.23599999999999999</v>
      </c>
      <c r="E1">
        <v>0.155</v>
      </c>
      <c r="F1">
        <v>0.20799999999999999</v>
      </c>
      <c r="G1">
        <v>0.23</v>
      </c>
      <c r="H1">
        <v>0.24299999999999999</v>
      </c>
      <c r="I1">
        <v>0.221</v>
      </c>
      <c r="J1">
        <v>0.28699999999999998</v>
      </c>
      <c r="K1">
        <v>0.13800000000000001</v>
      </c>
      <c r="L1">
        <v>0.14799999999999999</v>
      </c>
      <c r="M1">
        <v>0.24199999999999999</v>
      </c>
    </row>
    <row r="2" spans="1:13">
      <c r="A2">
        <v>1857</v>
      </c>
      <c r="B2">
        <v>0.22700000000000001</v>
      </c>
      <c r="C2">
        <v>-4.5999999999999999E-2</v>
      </c>
      <c r="D2">
        <v>-6.0999999999999999E-2</v>
      </c>
      <c r="E2">
        <v>2.1000000000000001E-2</v>
      </c>
      <c r="F2">
        <v>-1.9E-2</v>
      </c>
      <c r="G2">
        <v>0.113</v>
      </c>
      <c r="H2">
        <v>0.14499999999999999</v>
      </c>
      <c r="I2">
        <v>1.0999999999999999E-2</v>
      </c>
      <c r="J2">
        <v>3.2000000000000001E-2</v>
      </c>
      <c r="K2">
        <v>-0.121</v>
      </c>
      <c r="L2">
        <v>-0.155</v>
      </c>
      <c r="M2">
        <v>-0.27</v>
      </c>
    </row>
    <row r="3" spans="1:13">
      <c r="A3">
        <v>1858</v>
      </c>
      <c r="B3">
        <v>-0.20699999999999999</v>
      </c>
      <c r="C3">
        <v>-0.3</v>
      </c>
      <c r="D3">
        <v>-5.7000000000000002E-2</v>
      </c>
      <c r="E3">
        <v>0.22500000000000001</v>
      </c>
      <c r="F3">
        <v>0.10299999999999999</v>
      </c>
      <c r="G3">
        <v>-2.5999999999999999E-2</v>
      </c>
      <c r="H3">
        <v>-0.14699999999999999</v>
      </c>
      <c r="I3">
        <v>-5.8000000000000003E-2</v>
      </c>
      <c r="J3">
        <v>8.4000000000000005E-2</v>
      </c>
      <c r="K3">
        <v>0.161</v>
      </c>
      <c r="L3">
        <v>0.28799999999999998</v>
      </c>
      <c r="M3">
        <v>0.13500000000000001</v>
      </c>
    </row>
    <row r="4" spans="1:13">
      <c r="A4">
        <v>1859</v>
      </c>
      <c r="B4">
        <v>-0.12</v>
      </c>
      <c r="C4">
        <v>-0.107</v>
      </c>
      <c r="D4">
        <v>7.2999999999999995E-2</v>
      </c>
      <c r="E4">
        <v>0.16200000000000001</v>
      </c>
      <c r="F4">
        <v>9.9000000000000005E-2</v>
      </c>
      <c r="G4">
        <v>-8.8999999999999996E-2</v>
      </c>
      <c r="H4">
        <v>-0.16800000000000001</v>
      </c>
      <c r="I4">
        <v>7.5999999999999998E-2</v>
      </c>
      <c r="J4">
        <v>9.2999999999999999E-2</v>
      </c>
      <c r="K4">
        <v>0.14099999999999999</v>
      </c>
      <c r="L4">
        <v>7.1999999999999995E-2</v>
      </c>
      <c r="M4">
        <v>9.5000000000000001E-2</v>
      </c>
    </row>
    <row r="5" spans="1:13">
      <c r="A5">
        <v>1860</v>
      </c>
      <c r="B5">
        <v>0.128</v>
      </c>
      <c r="C5">
        <v>-0.1</v>
      </c>
      <c r="D5">
        <v>7.2999999999999995E-2</v>
      </c>
      <c r="E5">
        <v>-5.7000000000000002E-2</v>
      </c>
      <c r="F5">
        <v>0.182</v>
      </c>
      <c r="G5">
        <v>0.316</v>
      </c>
      <c r="H5">
        <v>0.24199999999999999</v>
      </c>
      <c r="I5">
        <v>5.1999999999999998E-2</v>
      </c>
      <c r="J5">
        <v>7.0000000000000001E-3</v>
      </c>
      <c r="K5">
        <v>0.122</v>
      </c>
      <c r="L5">
        <v>5.0000000000000001E-3</v>
      </c>
      <c r="M5">
        <v>0.154</v>
      </c>
    </row>
    <row r="6" spans="1:13">
      <c r="A6">
        <v>1861</v>
      </c>
      <c r="B6">
        <v>1.2999999999999999E-2</v>
      </c>
      <c r="C6">
        <v>-9.7000000000000003E-2</v>
      </c>
      <c r="D6">
        <v>6.0000000000000001E-3</v>
      </c>
      <c r="E6">
        <v>0.26</v>
      </c>
      <c r="F6">
        <v>0.20699999999999999</v>
      </c>
      <c r="G6">
        <v>0.30399999999999999</v>
      </c>
      <c r="H6">
        <v>0.42599999999999999</v>
      </c>
      <c r="I6">
        <v>0.314</v>
      </c>
      <c r="J6">
        <v>0.27100000000000002</v>
      </c>
      <c r="K6">
        <v>0.22600000000000001</v>
      </c>
      <c r="L6">
        <v>0.22800000000000001</v>
      </c>
      <c r="M6">
        <v>0.127</v>
      </c>
    </row>
    <row r="7" spans="1:13">
      <c r="A7">
        <v>1862</v>
      </c>
      <c r="B7">
        <v>-1.6E-2</v>
      </c>
      <c r="C7">
        <v>-0.152</v>
      </c>
      <c r="D7">
        <v>-6.0999999999999999E-2</v>
      </c>
      <c r="E7">
        <v>-0.114</v>
      </c>
      <c r="F7">
        <v>-0.17</v>
      </c>
      <c r="G7">
        <v>-3.3000000000000002E-2</v>
      </c>
      <c r="H7">
        <v>-0.28199999999999997</v>
      </c>
      <c r="I7">
        <v>-0.25600000000000001</v>
      </c>
      <c r="J7">
        <v>-0.245</v>
      </c>
      <c r="K7">
        <v>-0.254</v>
      </c>
      <c r="L7">
        <v>-0.34100000000000003</v>
      </c>
      <c r="M7">
        <v>-0.34699999999999998</v>
      </c>
    </row>
    <row r="8" spans="1:13">
      <c r="A8">
        <v>1863</v>
      </c>
      <c r="B8">
        <v>-0.13500000000000001</v>
      </c>
      <c r="C8">
        <v>-3.3000000000000002E-2</v>
      </c>
      <c r="D8">
        <v>3.9E-2</v>
      </c>
      <c r="E8">
        <v>6.0999999999999999E-2</v>
      </c>
      <c r="F8">
        <v>3.5000000000000003E-2</v>
      </c>
      <c r="G8">
        <v>-3.1E-2</v>
      </c>
      <c r="H8">
        <v>-0.28299999999999997</v>
      </c>
      <c r="I8">
        <v>-0.28899999999999998</v>
      </c>
      <c r="J8">
        <v>-0.14699999999999999</v>
      </c>
      <c r="K8">
        <v>-0.223</v>
      </c>
      <c r="L8">
        <v>-0.16700000000000001</v>
      </c>
      <c r="M8">
        <v>-0.105</v>
      </c>
    </row>
    <row r="9" spans="1:13">
      <c r="A9">
        <v>1864</v>
      </c>
      <c r="B9">
        <v>-0.19400000000000001</v>
      </c>
      <c r="C9">
        <v>-0.34399999999999997</v>
      </c>
      <c r="D9">
        <v>-0.17</v>
      </c>
      <c r="E9">
        <v>-2.4E-2</v>
      </c>
      <c r="F9">
        <v>8.3000000000000004E-2</v>
      </c>
      <c r="G9">
        <v>0.126</v>
      </c>
      <c r="H9">
        <v>0.27200000000000002</v>
      </c>
      <c r="I9">
        <v>0.35799999999999998</v>
      </c>
      <c r="J9">
        <v>0.20599999999999999</v>
      </c>
      <c r="K9">
        <v>0.13600000000000001</v>
      </c>
      <c r="L9">
        <v>0.19800000000000001</v>
      </c>
      <c r="M9">
        <v>0.19900000000000001</v>
      </c>
    </row>
    <row r="10" spans="1:13">
      <c r="A10">
        <v>1865</v>
      </c>
      <c r="B10">
        <v>0.19900000000000001</v>
      </c>
      <c r="C10">
        <v>0.25900000000000001</v>
      </c>
      <c r="D10">
        <v>0.17199999999999999</v>
      </c>
      <c r="E10">
        <v>6.8000000000000005E-2</v>
      </c>
      <c r="F10">
        <v>3.6999999999999998E-2</v>
      </c>
      <c r="G10">
        <v>0.20699999999999999</v>
      </c>
      <c r="H10">
        <v>0.129</v>
      </c>
      <c r="I10">
        <v>4.9000000000000002E-2</v>
      </c>
      <c r="J10">
        <v>0.29199999999999998</v>
      </c>
      <c r="K10">
        <v>0.25800000000000001</v>
      </c>
      <c r="L10">
        <v>0.223</v>
      </c>
      <c r="M10">
        <v>0.223</v>
      </c>
    </row>
    <row r="11" spans="1:13">
      <c r="A11">
        <v>1866</v>
      </c>
      <c r="B11">
        <v>5.6000000000000001E-2</v>
      </c>
      <c r="C11">
        <v>0.183</v>
      </c>
      <c r="D11">
        <v>0.218</v>
      </c>
      <c r="E11">
        <v>0.13700000000000001</v>
      </c>
      <c r="F11">
        <v>0.18</v>
      </c>
      <c r="G11">
        <v>0.35599999999999998</v>
      </c>
      <c r="H11">
        <v>0.28599999999999998</v>
      </c>
      <c r="I11">
        <v>0.26400000000000001</v>
      </c>
      <c r="J11">
        <v>0.153</v>
      </c>
      <c r="K11">
        <v>0.14599999999999999</v>
      </c>
      <c r="L11">
        <v>0.27200000000000002</v>
      </c>
      <c r="M11">
        <v>0.28100000000000003</v>
      </c>
    </row>
    <row r="12" spans="1:13">
      <c r="A12">
        <v>1867</v>
      </c>
      <c r="B12">
        <v>0.316</v>
      </c>
      <c r="C12">
        <v>0.28899999999999998</v>
      </c>
      <c r="D12">
        <v>0.39100000000000001</v>
      </c>
      <c r="E12">
        <v>0.30099999999999999</v>
      </c>
      <c r="F12">
        <v>0.16200000000000001</v>
      </c>
      <c r="G12">
        <v>9.2999999999999999E-2</v>
      </c>
      <c r="H12">
        <v>0.112</v>
      </c>
      <c r="I12">
        <v>7.4999999999999997E-2</v>
      </c>
      <c r="J12">
        <v>7.0000000000000001E-3</v>
      </c>
      <c r="K12">
        <v>-2.3E-2</v>
      </c>
      <c r="L12">
        <v>0.11799999999999999</v>
      </c>
      <c r="M12">
        <v>-4.8000000000000001E-2</v>
      </c>
    </row>
    <row r="13" spans="1:13">
      <c r="A13">
        <v>1868</v>
      </c>
      <c r="B13">
        <v>6.7000000000000004E-2</v>
      </c>
      <c r="C13">
        <v>0.13600000000000001</v>
      </c>
      <c r="D13">
        <v>0.20699999999999999</v>
      </c>
      <c r="E13">
        <v>0.26600000000000001</v>
      </c>
      <c r="F13">
        <v>0.192</v>
      </c>
      <c r="G13">
        <v>0.33100000000000002</v>
      </c>
      <c r="H13">
        <v>0.41099999999999998</v>
      </c>
      <c r="I13">
        <v>0.20799999999999999</v>
      </c>
      <c r="J13">
        <v>0.152</v>
      </c>
      <c r="K13">
        <v>-0.108</v>
      </c>
      <c r="L13">
        <v>-5.0999999999999997E-2</v>
      </c>
      <c r="M13">
        <v>0.128</v>
      </c>
    </row>
    <row r="14" spans="1:13">
      <c r="A14">
        <v>1869</v>
      </c>
      <c r="B14">
        <v>-0.108</v>
      </c>
      <c r="C14">
        <v>9.7000000000000003E-2</v>
      </c>
      <c r="D14">
        <v>8.3000000000000004E-2</v>
      </c>
      <c r="E14">
        <v>0.25</v>
      </c>
      <c r="F14">
        <v>0.28699999999999998</v>
      </c>
      <c r="G14">
        <v>0.22</v>
      </c>
      <c r="H14">
        <v>0.28599999999999998</v>
      </c>
      <c r="I14">
        <v>0.14000000000000001</v>
      </c>
      <c r="J14">
        <v>9.9000000000000005E-2</v>
      </c>
      <c r="K14">
        <v>-1E-3</v>
      </c>
      <c r="L14">
        <v>-3.9E-2</v>
      </c>
      <c r="M14">
        <v>-8.2000000000000003E-2</v>
      </c>
    </row>
    <row r="15" spans="1:13">
      <c r="A15">
        <v>1870</v>
      </c>
      <c r="B15">
        <v>-0.154</v>
      </c>
      <c r="C15">
        <v>1.4E-2</v>
      </c>
      <c r="D15">
        <v>-3.6999999999999998E-2</v>
      </c>
      <c r="E15">
        <v>-0.16300000000000001</v>
      </c>
      <c r="F15">
        <v>-2.5000000000000001E-2</v>
      </c>
      <c r="G15">
        <v>-7.0000000000000001E-3</v>
      </c>
      <c r="H15">
        <v>-3.5000000000000003E-2</v>
      </c>
      <c r="I15">
        <v>0.104</v>
      </c>
      <c r="J15">
        <v>0.155</v>
      </c>
      <c r="K15">
        <v>0.16200000000000001</v>
      </c>
      <c r="L15">
        <v>0.17799999999999999</v>
      </c>
      <c r="M15">
        <v>0.113</v>
      </c>
    </row>
    <row r="16" spans="1:13">
      <c r="A16">
        <v>1871</v>
      </c>
      <c r="B16">
        <v>-0.13100000000000001</v>
      </c>
      <c r="C16">
        <v>-0.114</v>
      </c>
      <c r="D16">
        <v>0.13400000000000001</v>
      </c>
      <c r="E16">
        <v>0.184</v>
      </c>
      <c r="F16">
        <v>0.14699999999999999</v>
      </c>
      <c r="G16">
        <v>0.13600000000000001</v>
      </c>
      <c r="H16">
        <v>0.17699999999999999</v>
      </c>
      <c r="I16">
        <v>6.2E-2</v>
      </c>
      <c r="J16">
        <v>-8.3000000000000004E-2</v>
      </c>
      <c r="K16">
        <v>-0.14299999999999999</v>
      </c>
      <c r="L16">
        <v>0</v>
      </c>
      <c r="M16">
        <v>9.0999999999999998E-2</v>
      </c>
    </row>
    <row r="17" spans="1:13">
      <c r="A17">
        <v>1872</v>
      </c>
      <c r="B17">
        <v>-6.5000000000000002E-2</v>
      </c>
      <c r="C17">
        <v>-4.9000000000000002E-2</v>
      </c>
      <c r="D17">
        <v>-8.1000000000000003E-2</v>
      </c>
      <c r="E17">
        <v>-7.0000000000000007E-2</v>
      </c>
      <c r="F17">
        <v>0.18099999999999999</v>
      </c>
      <c r="G17">
        <v>0.221</v>
      </c>
      <c r="H17">
        <v>0.28899999999999998</v>
      </c>
      <c r="I17">
        <v>0.38800000000000001</v>
      </c>
      <c r="J17">
        <v>0.42</v>
      </c>
      <c r="K17">
        <v>5.0999999999999997E-2</v>
      </c>
      <c r="L17">
        <v>-0.03</v>
      </c>
      <c r="M17">
        <v>-4.7E-2</v>
      </c>
    </row>
    <row r="18" spans="1:13">
      <c r="A18">
        <v>1873</v>
      </c>
      <c r="B18">
        <v>5.8000000000000003E-2</v>
      </c>
      <c r="C18">
        <v>8.9999999999999993E-3</v>
      </c>
      <c r="D18">
        <v>4.4999999999999998E-2</v>
      </c>
      <c r="E18">
        <v>4.9000000000000002E-2</v>
      </c>
      <c r="F18">
        <v>-4.4999999999999998E-2</v>
      </c>
      <c r="G18">
        <v>-3.5999999999999997E-2</v>
      </c>
      <c r="H18">
        <v>8.7999999999999995E-2</v>
      </c>
      <c r="I18">
        <v>4.8000000000000001E-2</v>
      </c>
      <c r="J18">
        <v>0.15</v>
      </c>
      <c r="K18">
        <v>8.5000000000000006E-2</v>
      </c>
      <c r="L18">
        <v>6.5000000000000002E-2</v>
      </c>
      <c r="M18">
        <v>0.14299999999999999</v>
      </c>
    </row>
    <row r="19" spans="1:13">
      <c r="A19">
        <v>1874</v>
      </c>
      <c r="B19">
        <v>5.5E-2</v>
      </c>
      <c r="C19">
        <v>-0.109</v>
      </c>
      <c r="D19">
        <v>-0.115</v>
      </c>
      <c r="E19">
        <v>-8.5999999999999993E-2</v>
      </c>
      <c r="F19">
        <v>1.9E-2</v>
      </c>
      <c r="G19">
        <v>0.16600000000000001</v>
      </c>
      <c r="H19">
        <v>0.10299999999999999</v>
      </c>
      <c r="I19">
        <v>-0.01</v>
      </c>
      <c r="J19">
        <v>0.184</v>
      </c>
      <c r="K19">
        <v>-3.6999999999999998E-2</v>
      </c>
      <c r="L19">
        <v>-5.3999999999999999E-2</v>
      </c>
      <c r="M19">
        <v>-0.28599999999999998</v>
      </c>
    </row>
    <row r="20" spans="1:13">
      <c r="A20">
        <v>1875</v>
      </c>
      <c r="B20">
        <v>-0.16300000000000001</v>
      </c>
      <c r="C20">
        <v>7.0000000000000007E-2</v>
      </c>
      <c r="D20">
        <v>0.04</v>
      </c>
      <c r="E20">
        <v>2.1000000000000001E-2</v>
      </c>
      <c r="F20">
        <v>0.16700000000000001</v>
      </c>
      <c r="G20">
        <v>0.17299999999999999</v>
      </c>
      <c r="H20">
        <v>7.0000000000000001E-3</v>
      </c>
      <c r="I20">
        <v>9.4E-2</v>
      </c>
      <c r="J20">
        <v>0.14199999999999999</v>
      </c>
      <c r="K20">
        <v>7.4999999999999997E-2</v>
      </c>
      <c r="L20">
        <v>-5.5E-2</v>
      </c>
      <c r="M20">
        <v>-7.2999999999999995E-2</v>
      </c>
    </row>
    <row r="21" spans="1:13">
      <c r="A21">
        <v>1876</v>
      </c>
      <c r="B21">
        <v>-0.20200000000000001</v>
      </c>
      <c r="C21">
        <v>-7.1999999999999995E-2</v>
      </c>
      <c r="D21">
        <v>-8.6999999999999994E-2</v>
      </c>
      <c r="E21">
        <v>-6.7000000000000004E-2</v>
      </c>
      <c r="F21">
        <v>-6.8000000000000005E-2</v>
      </c>
      <c r="G21">
        <v>-1E-3</v>
      </c>
      <c r="H21">
        <v>0.11899999999999999</v>
      </c>
      <c r="I21">
        <v>0.17799999999999999</v>
      </c>
      <c r="J21">
        <v>0.152</v>
      </c>
      <c r="K21">
        <v>-5.0999999999999997E-2</v>
      </c>
      <c r="L21">
        <v>-7.8E-2</v>
      </c>
      <c r="M21">
        <v>-1.2999999999999999E-2</v>
      </c>
    </row>
    <row r="22" spans="1:13">
      <c r="A22">
        <v>1877</v>
      </c>
      <c r="B22">
        <v>1.0999999999999999E-2</v>
      </c>
      <c r="C22">
        <v>0.161</v>
      </c>
      <c r="D22">
        <v>0.245</v>
      </c>
      <c r="E22">
        <v>0.15</v>
      </c>
      <c r="F22">
        <v>0.26</v>
      </c>
      <c r="G22">
        <v>0.32900000000000001</v>
      </c>
      <c r="H22">
        <v>0.30499999999999999</v>
      </c>
      <c r="I22">
        <v>0.36899999999999999</v>
      </c>
      <c r="J22">
        <v>0.26800000000000002</v>
      </c>
      <c r="K22">
        <v>0.23799999999999999</v>
      </c>
      <c r="L22">
        <v>0.30599999999999999</v>
      </c>
      <c r="M22">
        <v>0.32500000000000001</v>
      </c>
    </row>
    <row r="23" spans="1:13">
      <c r="A23">
        <v>1878</v>
      </c>
      <c r="B23">
        <v>0.247</v>
      </c>
      <c r="C23">
        <v>0.34</v>
      </c>
      <c r="D23">
        <v>0.35</v>
      </c>
      <c r="E23">
        <v>0.64900000000000002</v>
      </c>
      <c r="F23">
        <v>0.53</v>
      </c>
      <c r="G23">
        <v>0.63300000000000001</v>
      </c>
      <c r="H23">
        <v>0.42599999999999999</v>
      </c>
      <c r="I23">
        <v>0.59299999999999997</v>
      </c>
      <c r="J23">
        <v>0.55400000000000005</v>
      </c>
      <c r="K23">
        <v>0.32400000000000001</v>
      </c>
      <c r="L23">
        <v>0.378</v>
      </c>
      <c r="M23">
        <v>0.47599999999999998</v>
      </c>
    </row>
    <row r="24" spans="1:13">
      <c r="A24">
        <v>1879</v>
      </c>
      <c r="B24">
        <v>0.32800000000000001</v>
      </c>
      <c r="C24">
        <v>0.38400000000000001</v>
      </c>
      <c r="D24">
        <v>2.5000000000000001E-2</v>
      </c>
      <c r="E24">
        <v>4.2999999999999997E-2</v>
      </c>
      <c r="F24">
        <v>0.251</v>
      </c>
      <c r="G24">
        <v>0.18099999999999999</v>
      </c>
      <c r="H24">
        <v>0.09</v>
      </c>
      <c r="I24">
        <v>2.1000000000000001E-2</v>
      </c>
      <c r="J24">
        <v>-1.7000000000000001E-2</v>
      </c>
      <c r="K24">
        <v>6.7000000000000004E-2</v>
      </c>
      <c r="L24">
        <v>7.3999999999999996E-2</v>
      </c>
      <c r="M24">
        <v>0.124</v>
      </c>
    </row>
    <row r="25" spans="1:13">
      <c r="A25">
        <v>1880</v>
      </c>
      <c r="B25">
        <v>8.2000000000000003E-2</v>
      </c>
      <c r="C25">
        <v>8.9999999999999993E-3</v>
      </c>
      <c r="D25">
        <v>9.5000000000000001E-2</v>
      </c>
      <c r="E25">
        <v>-3.2000000000000001E-2</v>
      </c>
      <c r="F25">
        <v>-0.13400000000000001</v>
      </c>
      <c r="G25">
        <v>-6.0000000000000001E-3</v>
      </c>
      <c r="H25">
        <v>0.123</v>
      </c>
      <c r="I25">
        <v>0.108</v>
      </c>
      <c r="J25">
        <v>0.26</v>
      </c>
      <c r="K25">
        <v>0.23599999999999999</v>
      </c>
      <c r="L25">
        <v>0.153</v>
      </c>
      <c r="M25">
        <v>-7.9000000000000001E-2</v>
      </c>
    </row>
    <row r="26" spans="1:13">
      <c r="A26">
        <v>1881</v>
      </c>
      <c r="B26">
        <v>0.17499999999999999</v>
      </c>
      <c r="C26">
        <v>0.129</v>
      </c>
      <c r="D26">
        <v>0.19600000000000001</v>
      </c>
      <c r="E26">
        <v>0.22700000000000001</v>
      </c>
      <c r="F26">
        <v>0.12</v>
      </c>
      <c r="G26">
        <v>0.126</v>
      </c>
      <c r="H26">
        <v>1.4E-2</v>
      </c>
      <c r="I26">
        <v>5.0999999999999997E-2</v>
      </c>
      <c r="J26">
        <v>-1.7000000000000001E-2</v>
      </c>
      <c r="K26">
        <v>-6.3E-2</v>
      </c>
      <c r="L26">
        <v>-0.29899999999999999</v>
      </c>
      <c r="M26">
        <v>-8.8999999999999996E-2</v>
      </c>
    </row>
    <row r="27" spans="1:13">
      <c r="A27">
        <v>1882</v>
      </c>
      <c r="B27">
        <v>-0.125</v>
      </c>
      <c r="C27">
        <v>-9.1999999999999998E-2</v>
      </c>
      <c r="D27">
        <v>-2.5999999999999999E-2</v>
      </c>
      <c r="E27">
        <v>-0.122</v>
      </c>
      <c r="F27">
        <v>-0.124</v>
      </c>
      <c r="G27">
        <v>6.0000000000000001E-3</v>
      </c>
      <c r="H27">
        <v>6.7000000000000004E-2</v>
      </c>
      <c r="I27">
        <v>7.5999999999999998E-2</v>
      </c>
      <c r="J27">
        <v>4.9000000000000002E-2</v>
      </c>
      <c r="K27">
        <v>-8.0000000000000002E-3</v>
      </c>
      <c r="L27">
        <v>2.1000000000000001E-2</v>
      </c>
      <c r="M27">
        <v>2.4E-2</v>
      </c>
    </row>
    <row r="28" spans="1:13">
      <c r="A28">
        <v>1883</v>
      </c>
      <c r="B28">
        <v>-0.04</v>
      </c>
      <c r="C28">
        <v>-0.156</v>
      </c>
      <c r="D28">
        <v>-0.14499999999999999</v>
      </c>
      <c r="E28">
        <v>3.5999999999999997E-2</v>
      </c>
      <c r="F28">
        <v>4.2000000000000003E-2</v>
      </c>
      <c r="G28">
        <v>-2.1999999999999999E-2</v>
      </c>
      <c r="H28">
        <v>-3.5999999999999997E-2</v>
      </c>
      <c r="I28">
        <v>2.7E-2</v>
      </c>
      <c r="J28">
        <v>-8.3000000000000004E-2</v>
      </c>
      <c r="K28">
        <v>-0.105</v>
      </c>
      <c r="L28">
        <v>2E-3</v>
      </c>
      <c r="M28">
        <v>0.14299999999999999</v>
      </c>
    </row>
    <row r="29" spans="1:13">
      <c r="A29">
        <v>1884</v>
      </c>
      <c r="B29">
        <v>4.2000000000000003E-2</v>
      </c>
      <c r="C29">
        <v>-0.13300000000000001</v>
      </c>
      <c r="D29">
        <v>-0.1</v>
      </c>
      <c r="E29">
        <v>-5.2999999999999999E-2</v>
      </c>
      <c r="F29">
        <v>-3.7999999999999999E-2</v>
      </c>
      <c r="G29">
        <v>0.14699999999999999</v>
      </c>
      <c r="H29">
        <v>-0.02</v>
      </c>
      <c r="I29">
        <v>2E-3</v>
      </c>
      <c r="J29">
        <v>-0.14000000000000001</v>
      </c>
      <c r="K29">
        <v>-0.13400000000000001</v>
      </c>
      <c r="L29">
        <v>-0.32900000000000001</v>
      </c>
      <c r="M29">
        <v>-0.10299999999999999</v>
      </c>
    </row>
    <row r="30" spans="1:13">
      <c r="A30">
        <v>1885</v>
      </c>
      <c r="B30">
        <v>-5.5E-2</v>
      </c>
      <c r="C30">
        <v>5.7000000000000002E-2</v>
      </c>
      <c r="D30">
        <v>-2.1999999999999999E-2</v>
      </c>
      <c r="E30">
        <v>-0.23799999999999999</v>
      </c>
      <c r="F30">
        <v>-0.153</v>
      </c>
      <c r="G30">
        <v>-0.11899999999999999</v>
      </c>
      <c r="H30">
        <v>-1.2E-2</v>
      </c>
      <c r="I30">
        <v>0.127</v>
      </c>
      <c r="J30">
        <v>4.8000000000000001E-2</v>
      </c>
      <c r="K30">
        <v>4.5999999999999999E-2</v>
      </c>
      <c r="L30">
        <v>2.5000000000000001E-2</v>
      </c>
      <c r="M30">
        <v>4.7E-2</v>
      </c>
    </row>
    <row r="31" spans="1:13">
      <c r="A31">
        <v>1886</v>
      </c>
      <c r="B31">
        <v>0.14499999999999999</v>
      </c>
      <c r="C31">
        <v>0.14099999999999999</v>
      </c>
      <c r="D31">
        <v>0.19800000000000001</v>
      </c>
      <c r="E31">
        <v>0.221</v>
      </c>
      <c r="F31">
        <v>0.248</v>
      </c>
      <c r="G31">
        <v>0.218</v>
      </c>
      <c r="H31">
        <v>0.26</v>
      </c>
      <c r="I31">
        <v>7.9000000000000001E-2</v>
      </c>
      <c r="J31">
        <v>1.6E-2</v>
      </c>
      <c r="K31">
        <v>-4.0000000000000001E-3</v>
      </c>
      <c r="L31">
        <v>1E-3</v>
      </c>
      <c r="M31">
        <v>-5.0000000000000001E-3</v>
      </c>
    </row>
    <row r="32" spans="1:13">
      <c r="A32">
        <v>1887</v>
      </c>
      <c r="B32">
        <v>-8.4000000000000005E-2</v>
      </c>
      <c r="C32">
        <v>-7.0999999999999994E-2</v>
      </c>
      <c r="D32">
        <v>-8.0000000000000002E-3</v>
      </c>
      <c r="E32">
        <v>-0.05</v>
      </c>
      <c r="F32">
        <v>6.0999999999999999E-2</v>
      </c>
      <c r="G32">
        <v>0.23599999999999999</v>
      </c>
      <c r="H32">
        <v>0.35399999999999998</v>
      </c>
      <c r="I32">
        <v>0.221</v>
      </c>
      <c r="J32">
        <v>0.17299999999999999</v>
      </c>
      <c r="K32">
        <v>0.25700000000000001</v>
      </c>
      <c r="L32">
        <v>0.20200000000000001</v>
      </c>
      <c r="M32">
        <v>0.20300000000000001</v>
      </c>
    </row>
    <row r="33" spans="1:13">
      <c r="A33">
        <v>1888</v>
      </c>
      <c r="B33">
        <v>0.255</v>
      </c>
      <c r="C33">
        <v>0.192</v>
      </c>
      <c r="D33">
        <v>0.27700000000000002</v>
      </c>
      <c r="E33">
        <v>0.14499999999999999</v>
      </c>
      <c r="F33">
        <v>0.152</v>
      </c>
      <c r="G33">
        <v>0.27500000000000002</v>
      </c>
      <c r="H33">
        <v>0.21</v>
      </c>
      <c r="I33">
        <v>0.16900000000000001</v>
      </c>
      <c r="J33">
        <v>0.17199999999999999</v>
      </c>
      <c r="K33">
        <v>0.27700000000000002</v>
      </c>
      <c r="L33">
        <v>0.151</v>
      </c>
      <c r="M33">
        <v>0.10199999999999999</v>
      </c>
    </row>
    <row r="34" spans="1:13">
      <c r="A34">
        <v>1889</v>
      </c>
      <c r="B34">
        <v>0.25900000000000001</v>
      </c>
      <c r="C34">
        <v>0.26700000000000002</v>
      </c>
      <c r="D34">
        <v>0.34100000000000003</v>
      </c>
      <c r="E34">
        <v>0.32200000000000001</v>
      </c>
      <c r="F34">
        <v>0.32300000000000001</v>
      </c>
      <c r="G34">
        <v>0.23499999999999999</v>
      </c>
      <c r="H34">
        <v>8.5000000000000006E-2</v>
      </c>
      <c r="I34">
        <v>0.104</v>
      </c>
      <c r="J34">
        <v>0.113</v>
      </c>
      <c r="K34">
        <v>0.112</v>
      </c>
      <c r="L34">
        <v>0.186</v>
      </c>
      <c r="M34">
        <v>0.06</v>
      </c>
    </row>
    <row r="35" spans="1:13">
      <c r="A35">
        <v>1890</v>
      </c>
      <c r="B35">
        <v>0.04</v>
      </c>
      <c r="C35">
        <v>2.4E-2</v>
      </c>
      <c r="D35">
        <v>-0.03</v>
      </c>
      <c r="E35">
        <v>-0.14499999999999999</v>
      </c>
      <c r="F35">
        <v>-0.13800000000000001</v>
      </c>
      <c r="G35">
        <v>-9.2999999999999999E-2</v>
      </c>
      <c r="H35">
        <v>-0.246</v>
      </c>
      <c r="I35">
        <v>-0.29099999999999998</v>
      </c>
      <c r="J35">
        <v>-0.25</v>
      </c>
      <c r="K35">
        <v>-7.2999999999999995E-2</v>
      </c>
      <c r="L35">
        <v>-0.26200000000000001</v>
      </c>
      <c r="M35">
        <v>-0.23899999999999999</v>
      </c>
    </row>
    <row r="36" spans="1:13">
      <c r="A36">
        <v>1891</v>
      </c>
      <c r="B36">
        <v>-0.26600000000000001</v>
      </c>
      <c r="C36">
        <v>-7.5999999999999998E-2</v>
      </c>
      <c r="D36">
        <v>8.4000000000000005E-2</v>
      </c>
      <c r="E36">
        <v>0.12</v>
      </c>
      <c r="F36">
        <v>0.188</v>
      </c>
      <c r="G36">
        <v>0.17399999999999999</v>
      </c>
      <c r="H36">
        <v>0.253</v>
      </c>
      <c r="I36">
        <v>0.11</v>
      </c>
      <c r="J36">
        <v>1.7999999999999999E-2</v>
      </c>
      <c r="K36">
        <v>3.5999999999999997E-2</v>
      </c>
      <c r="L36">
        <v>-0.22800000000000001</v>
      </c>
      <c r="M36">
        <v>2.9000000000000001E-2</v>
      </c>
    </row>
    <row r="37" spans="1:13">
      <c r="A37">
        <v>1892</v>
      </c>
      <c r="B37">
        <v>7.1999999999999995E-2</v>
      </c>
      <c r="C37">
        <v>0.13300000000000001</v>
      </c>
      <c r="D37">
        <v>0.106</v>
      </c>
      <c r="E37">
        <v>1.4E-2</v>
      </c>
      <c r="F37">
        <v>-0.11799999999999999</v>
      </c>
      <c r="G37">
        <v>-0.13600000000000001</v>
      </c>
      <c r="H37">
        <v>-0.24199999999999999</v>
      </c>
      <c r="I37">
        <v>-9.6000000000000002E-2</v>
      </c>
      <c r="J37">
        <v>-0.20300000000000001</v>
      </c>
      <c r="K37">
        <v>-0.17199999999999999</v>
      </c>
      <c r="L37">
        <v>-0.26700000000000002</v>
      </c>
      <c r="M37">
        <v>-0.16700000000000001</v>
      </c>
    </row>
    <row r="38" spans="1:13">
      <c r="A38">
        <v>1893</v>
      </c>
      <c r="B38">
        <v>-9.1999999999999998E-2</v>
      </c>
      <c r="C38">
        <v>-4.3999999999999997E-2</v>
      </c>
      <c r="D38">
        <v>-3.3000000000000002E-2</v>
      </c>
      <c r="E38">
        <v>-0.14499999999999999</v>
      </c>
      <c r="F38">
        <v>-0.125</v>
      </c>
      <c r="G38">
        <v>0.13600000000000001</v>
      </c>
      <c r="H38">
        <v>0.188</v>
      </c>
      <c r="I38">
        <v>0.17199999999999999</v>
      </c>
      <c r="J38">
        <v>6.0999999999999999E-2</v>
      </c>
      <c r="K38">
        <v>-4.9000000000000002E-2</v>
      </c>
      <c r="L38">
        <v>3.4000000000000002E-2</v>
      </c>
      <c r="M38">
        <v>-0.14599999999999999</v>
      </c>
    </row>
    <row r="39" spans="1:13">
      <c r="A39">
        <v>1894</v>
      </c>
      <c r="B39">
        <v>-0.13800000000000001</v>
      </c>
      <c r="C39">
        <v>-0.156</v>
      </c>
      <c r="D39">
        <v>-0.17599999999999999</v>
      </c>
      <c r="E39">
        <v>-0.27300000000000002</v>
      </c>
      <c r="F39">
        <v>-0.34799999999999998</v>
      </c>
      <c r="G39">
        <v>-0.313</v>
      </c>
      <c r="H39">
        <v>-0.216</v>
      </c>
      <c r="I39">
        <v>-0.22700000000000001</v>
      </c>
      <c r="J39">
        <v>-0.215</v>
      </c>
      <c r="K39">
        <v>-0.32500000000000001</v>
      </c>
      <c r="L39">
        <v>-0.30199999999999999</v>
      </c>
      <c r="M39">
        <v>-0.217</v>
      </c>
    </row>
    <row r="40" spans="1:13">
      <c r="A40">
        <v>1895</v>
      </c>
      <c r="B40">
        <v>-0.105</v>
      </c>
      <c r="C40">
        <v>-7.2999999999999995E-2</v>
      </c>
      <c r="D40">
        <v>-0.252</v>
      </c>
      <c r="E40">
        <v>-0.28000000000000003</v>
      </c>
      <c r="F40">
        <v>-0.19600000000000001</v>
      </c>
      <c r="G40">
        <v>-9.6000000000000002E-2</v>
      </c>
      <c r="H40">
        <v>-6.2E-2</v>
      </c>
      <c r="I40">
        <v>-8.4000000000000005E-2</v>
      </c>
      <c r="J40">
        <v>8.5000000000000006E-2</v>
      </c>
      <c r="K40">
        <v>8.3000000000000004E-2</v>
      </c>
      <c r="L40">
        <v>-9.8000000000000004E-2</v>
      </c>
      <c r="M40">
        <v>-3.9E-2</v>
      </c>
    </row>
    <row r="41" spans="1:13">
      <c r="A41">
        <v>1896</v>
      </c>
      <c r="B41">
        <v>-5.6000000000000001E-2</v>
      </c>
      <c r="C41">
        <v>4.2999999999999997E-2</v>
      </c>
      <c r="D41">
        <v>-2.9000000000000001E-2</v>
      </c>
      <c r="E41">
        <v>5.8000000000000003E-2</v>
      </c>
      <c r="F41">
        <v>0.26700000000000002</v>
      </c>
      <c r="G41">
        <v>0.19900000000000001</v>
      </c>
      <c r="H41">
        <v>0.111</v>
      </c>
      <c r="I41">
        <v>0.09</v>
      </c>
      <c r="J41">
        <v>0.32400000000000001</v>
      </c>
      <c r="K41">
        <v>0.16800000000000001</v>
      </c>
      <c r="L41">
        <v>5.5E-2</v>
      </c>
      <c r="M41">
        <v>6.4000000000000001E-2</v>
      </c>
    </row>
    <row r="42" spans="1:13">
      <c r="A42">
        <v>1897</v>
      </c>
      <c r="B42">
        <v>8.7999999999999995E-2</v>
      </c>
      <c r="C42">
        <v>0.14099999999999999</v>
      </c>
      <c r="D42">
        <v>0.312</v>
      </c>
      <c r="E42">
        <v>0.255</v>
      </c>
      <c r="F42">
        <v>0.17100000000000001</v>
      </c>
      <c r="G42">
        <v>0.107</v>
      </c>
      <c r="H42">
        <v>0.105</v>
      </c>
      <c r="I42">
        <v>2.5999999999999999E-2</v>
      </c>
      <c r="J42">
        <v>5.5E-2</v>
      </c>
      <c r="K42">
        <v>8.4000000000000005E-2</v>
      </c>
      <c r="L42">
        <v>-6.0000000000000001E-3</v>
      </c>
      <c r="M42">
        <v>-5.0000000000000001E-3</v>
      </c>
    </row>
    <row r="43" spans="1:13">
      <c r="A43">
        <v>1898</v>
      </c>
      <c r="B43">
        <v>-8.0000000000000002E-3</v>
      </c>
      <c r="C43">
        <v>6.5000000000000002E-2</v>
      </c>
      <c r="D43">
        <v>0.115</v>
      </c>
      <c r="E43">
        <v>6.9000000000000006E-2</v>
      </c>
      <c r="F43">
        <v>9.7000000000000003E-2</v>
      </c>
      <c r="G43">
        <v>0.217</v>
      </c>
      <c r="H43">
        <v>0.224</v>
      </c>
      <c r="I43">
        <v>0.14699999999999999</v>
      </c>
      <c r="J43">
        <v>0.113</v>
      </c>
      <c r="K43">
        <v>-2.1000000000000001E-2</v>
      </c>
      <c r="L43">
        <v>-0.122</v>
      </c>
      <c r="M43">
        <v>8.0000000000000002E-3</v>
      </c>
    </row>
    <row r="44" spans="1:13">
      <c r="A44">
        <v>1899</v>
      </c>
      <c r="B44">
        <v>-5.8000000000000003E-2</v>
      </c>
      <c r="C44">
        <v>-4.3999999999999997E-2</v>
      </c>
      <c r="D44">
        <v>-1E-3</v>
      </c>
      <c r="E44">
        <v>9.2999999999999999E-2</v>
      </c>
      <c r="F44">
        <v>0.20899999999999999</v>
      </c>
      <c r="G44">
        <v>0.19500000000000001</v>
      </c>
      <c r="H44">
        <v>0.11799999999999999</v>
      </c>
      <c r="I44">
        <v>0.27700000000000002</v>
      </c>
      <c r="J44">
        <v>0.13700000000000001</v>
      </c>
      <c r="K44">
        <v>9.9000000000000005E-2</v>
      </c>
      <c r="L44">
        <v>0.20699999999999999</v>
      </c>
      <c r="M44">
        <v>0.307</v>
      </c>
    </row>
    <row r="45" spans="1:13">
      <c r="A45">
        <v>1900</v>
      </c>
      <c r="B45">
        <v>0.216</v>
      </c>
      <c r="C45">
        <v>0.21099999999999999</v>
      </c>
      <c r="D45">
        <v>7.0000000000000007E-2</v>
      </c>
      <c r="E45">
        <v>0.17299999999999999</v>
      </c>
      <c r="F45">
        <v>6.0000000000000001E-3</v>
      </c>
      <c r="G45">
        <v>8.9999999999999993E-3</v>
      </c>
      <c r="H45">
        <v>0.10100000000000001</v>
      </c>
      <c r="I45">
        <v>8.0000000000000002E-3</v>
      </c>
      <c r="J45">
        <v>5.8000000000000003E-2</v>
      </c>
      <c r="K45">
        <v>0.125</v>
      </c>
      <c r="L45">
        <v>5.2999999999999999E-2</v>
      </c>
      <c r="M45">
        <v>0.14499999999999999</v>
      </c>
    </row>
    <row r="46" spans="1:13">
      <c r="A46">
        <v>1901</v>
      </c>
      <c r="B46">
        <v>5.7000000000000002E-2</v>
      </c>
      <c r="C46">
        <v>0.19500000000000001</v>
      </c>
      <c r="D46">
        <v>0.16800000000000001</v>
      </c>
      <c r="E46">
        <v>0.16</v>
      </c>
      <c r="F46">
        <v>0.09</v>
      </c>
      <c r="G46">
        <v>0.22700000000000001</v>
      </c>
      <c r="H46">
        <v>0.193</v>
      </c>
      <c r="I46">
        <v>0.191</v>
      </c>
      <c r="J46">
        <v>1.2E-2</v>
      </c>
      <c r="K46">
        <v>-9.9000000000000005E-2</v>
      </c>
      <c r="L46">
        <v>-7.0000000000000007E-2</v>
      </c>
      <c r="M46">
        <v>-5.7000000000000002E-2</v>
      </c>
    </row>
    <row r="47" spans="1:13">
      <c r="A47">
        <v>1902</v>
      </c>
      <c r="B47">
        <v>-0.108</v>
      </c>
      <c r="C47">
        <v>-2.4E-2</v>
      </c>
      <c r="D47">
        <v>-1.4999999999999999E-2</v>
      </c>
      <c r="E47">
        <v>-0.14099999999999999</v>
      </c>
      <c r="F47">
        <v>-8.2000000000000003E-2</v>
      </c>
      <c r="G47">
        <v>-0.24299999999999999</v>
      </c>
      <c r="H47">
        <v>-0.28299999999999997</v>
      </c>
      <c r="I47">
        <v>-0.16300000000000001</v>
      </c>
      <c r="J47">
        <v>7.0000000000000001E-3</v>
      </c>
      <c r="K47">
        <v>2.4E-2</v>
      </c>
      <c r="L47">
        <v>-0.109</v>
      </c>
      <c r="M47">
        <v>-7.8E-2</v>
      </c>
    </row>
    <row r="48" spans="1:13">
      <c r="A48">
        <v>1903</v>
      </c>
      <c r="B48">
        <v>-3.4000000000000002E-2</v>
      </c>
      <c r="C48">
        <v>6.0999999999999999E-2</v>
      </c>
      <c r="D48">
        <v>-5.0999999999999997E-2</v>
      </c>
      <c r="E48">
        <v>-6.2E-2</v>
      </c>
      <c r="F48">
        <v>-0.13700000000000001</v>
      </c>
      <c r="G48">
        <v>-0.16900000000000001</v>
      </c>
      <c r="H48">
        <v>-0.156</v>
      </c>
      <c r="I48">
        <v>-0.437</v>
      </c>
      <c r="J48">
        <v>-0.44900000000000001</v>
      </c>
      <c r="K48">
        <v>-0.35899999999999999</v>
      </c>
      <c r="L48">
        <v>-0.23200000000000001</v>
      </c>
      <c r="M48">
        <v>-0.28599999999999998</v>
      </c>
    </row>
    <row r="49" spans="1:13">
      <c r="A49">
        <v>1904</v>
      </c>
      <c r="B49">
        <v>-0.34499999999999997</v>
      </c>
      <c r="C49">
        <v>-0.36699999999999999</v>
      </c>
      <c r="D49">
        <v>-0.373</v>
      </c>
      <c r="E49">
        <v>-0.41599999999999998</v>
      </c>
      <c r="F49">
        <v>-0.39100000000000001</v>
      </c>
      <c r="G49">
        <v>-0.42299999999999999</v>
      </c>
      <c r="H49">
        <v>-0.33100000000000002</v>
      </c>
      <c r="I49">
        <v>-0.34200000000000003</v>
      </c>
      <c r="J49">
        <v>-0.47199999999999998</v>
      </c>
      <c r="K49">
        <v>-0.36399999999999999</v>
      </c>
      <c r="L49">
        <v>-0.193</v>
      </c>
      <c r="M49">
        <v>-0.14799999999999999</v>
      </c>
    </row>
    <row r="50" spans="1:13">
      <c r="A50">
        <v>1905</v>
      </c>
      <c r="B50">
        <v>-0.219</v>
      </c>
      <c r="C50">
        <v>-0.17699999999999999</v>
      </c>
      <c r="D50">
        <v>-0.35399999999999998</v>
      </c>
      <c r="E50">
        <v>-0.16700000000000001</v>
      </c>
      <c r="F50">
        <v>-5.8000000000000003E-2</v>
      </c>
      <c r="G50">
        <v>-0.16700000000000001</v>
      </c>
      <c r="H50">
        <v>-4.9000000000000002E-2</v>
      </c>
      <c r="I50">
        <v>-0.13700000000000001</v>
      </c>
      <c r="J50">
        <v>-0.35099999999999998</v>
      </c>
      <c r="K50">
        <v>-0.247</v>
      </c>
      <c r="L50">
        <v>-0.26300000000000001</v>
      </c>
      <c r="M50">
        <v>-0.24</v>
      </c>
    </row>
    <row r="51" spans="1:13">
      <c r="A51">
        <v>1906</v>
      </c>
      <c r="B51">
        <v>-6.7000000000000004E-2</v>
      </c>
      <c r="C51">
        <v>-2.8000000000000001E-2</v>
      </c>
      <c r="D51">
        <v>-4.8000000000000001E-2</v>
      </c>
      <c r="E51">
        <v>-0.04</v>
      </c>
      <c r="F51">
        <v>-0.155</v>
      </c>
      <c r="G51">
        <v>1.2E-2</v>
      </c>
      <c r="H51">
        <v>-3.0000000000000001E-3</v>
      </c>
      <c r="I51">
        <v>-0.06</v>
      </c>
      <c r="J51">
        <v>-0.115</v>
      </c>
      <c r="K51">
        <v>-0.13700000000000001</v>
      </c>
      <c r="L51">
        <v>-1.4E-2</v>
      </c>
      <c r="M51">
        <v>-0.221</v>
      </c>
    </row>
    <row r="52" spans="1:13">
      <c r="A52">
        <v>1907</v>
      </c>
      <c r="B52">
        <v>-0.182</v>
      </c>
      <c r="C52">
        <v>-0.34499999999999997</v>
      </c>
      <c r="D52">
        <v>-0.251</v>
      </c>
      <c r="E52">
        <v>-0.157</v>
      </c>
      <c r="F52">
        <v>-0.14499999999999999</v>
      </c>
      <c r="G52">
        <v>-0.25</v>
      </c>
      <c r="H52">
        <v>-0.27700000000000002</v>
      </c>
      <c r="I52">
        <v>-0.312</v>
      </c>
      <c r="J52">
        <v>-0.17399999999999999</v>
      </c>
      <c r="K52">
        <v>-0.216</v>
      </c>
      <c r="L52">
        <v>-0.224</v>
      </c>
      <c r="M52">
        <v>-0.187</v>
      </c>
    </row>
    <row r="53" spans="1:13">
      <c r="A53">
        <v>1908</v>
      </c>
      <c r="B53">
        <v>-0.22800000000000001</v>
      </c>
      <c r="C53">
        <v>-0.23</v>
      </c>
      <c r="D53">
        <v>-0.23699999999999999</v>
      </c>
      <c r="E53">
        <v>-0.20599999999999999</v>
      </c>
      <c r="F53">
        <v>-0.16</v>
      </c>
      <c r="G53">
        <v>-6.0999999999999999E-2</v>
      </c>
      <c r="H53">
        <v>2.7E-2</v>
      </c>
      <c r="I53">
        <v>1.0999999999999999E-2</v>
      </c>
      <c r="J53">
        <v>-8.5999999999999993E-2</v>
      </c>
      <c r="K53">
        <v>-0.11799999999999999</v>
      </c>
      <c r="L53">
        <v>-0.152</v>
      </c>
      <c r="M53">
        <v>-0.11899999999999999</v>
      </c>
    </row>
    <row r="54" spans="1:13">
      <c r="A54">
        <v>1909</v>
      </c>
      <c r="B54">
        <v>-0.10199999999999999</v>
      </c>
      <c r="C54">
        <v>-0.14000000000000001</v>
      </c>
      <c r="D54">
        <v>-9.9000000000000005E-2</v>
      </c>
      <c r="E54">
        <v>-0.14599999999999999</v>
      </c>
      <c r="F54">
        <v>-4.0000000000000001E-3</v>
      </c>
      <c r="G54">
        <v>-0.126</v>
      </c>
      <c r="H54">
        <v>-0.16500000000000001</v>
      </c>
      <c r="I54">
        <v>-8.1000000000000003E-2</v>
      </c>
      <c r="J54">
        <v>-0.112</v>
      </c>
      <c r="K54">
        <v>-0.14899999999999999</v>
      </c>
      <c r="L54">
        <v>-0.28899999999999998</v>
      </c>
      <c r="M54">
        <v>-0.23200000000000001</v>
      </c>
    </row>
    <row r="55" spans="1:13">
      <c r="A55">
        <v>1910</v>
      </c>
      <c r="B55">
        <v>-0.30499999999999999</v>
      </c>
      <c r="C55">
        <v>-0.249</v>
      </c>
      <c r="D55">
        <v>-0.25800000000000001</v>
      </c>
      <c r="E55">
        <v>-0.308</v>
      </c>
      <c r="F55">
        <v>-0.33900000000000002</v>
      </c>
      <c r="G55">
        <v>-0.35899999999999999</v>
      </c>
      <c r="H55">
        <v>-0.28699999999999998</v>
      </c>
      <c r="I55">
        <v>-0.25700000000000001</v>
      </c>
      <c r="J55">
        <v>-0.104</v>
      </c>
      <c r="K55">
        <v>-0.188</v>
      </c>
      <c r="L55">
        <v>-7.5999999999999998E-2</v>
      </c>
      <c r="M55">
        <v>-0.24</v>
      </c>
    </row>
    <row r="56" spans="1:13">
      <c r="A56">
        <v>1911</v>
      </c>
      <c r="B56">
        <v>-0.251</v>
      </c>
      <c r="C56">
        <v>-0.251</v>
      </c>
      <c r="D56">
        <v>-0.30599999999999999</v>
      </c>
      <c r="E56">
        <v>-0.318</v>
      </c>
      <c r="F56">
        <v>-0.34200000000000003</v>
      </c>
      <c r="G56">
        <v>-0.23699999999999999</v>
      </c>
      <c r="H56">
        <v>-0.16600000000000001</v>
      </c>
      <c r="I56">
        <v>-6.3E-2</v>
      </c>
      <c r="J56">
        <v>-0.11700000000000001</v>
      </c>
      <c r="K56">
        <v>-0.112</v>
      </c>
      <c r="L56">
        <v>-0.22900000000000001</v>
      </c>
      <c r="M56">
        <v>-0.17100000000000001</v>
      </c>
    </row>
    <row r="57" spans="1:13">
      <c r="A57">
        <v>1912</v>
      </c>
      <c r="B57">
        <v>-0.23499999999999999</v>
      </c>
      <c r="C57">
        <v>-0.25800000000000001</v>
      </c>
      <c r="D57">
        <v>-0.216</v>
      </c>
      <c r="E57">
        <v>-0.16700000000000001</v>
      </c>
      <c r="F57">
        <v>-0.114</v>
      </c>
      <c r="G57">
        <v>-0.14899999999999999</v>
      </c>
      <c r="H57">
        <v>-0.255</v>
      </c>
      <c r="I57">
        <v>-0.39300000000000002</v>
      </c>
      <c r="J57">
        <v>-0.24299999999999999</v>
      </c>
      <c r="K57">
        <v>-0.249</v>
      </c>
      <c r="L57">
        <v>-0.221</v>
      </c>
      <c r="M57">
        <v>-0.23400000000000001</v>
      </c>
    </row>
    <row r="58" spans="1:13">
      <c r="A58">
        <v>1913</v>
      </c>
      <c r="B58">
        <v>-0.30599999999999999</v>
      </c>
      <c r="C58">
        <v>-0.21099999999999999</v>
      </c>
      <c r="D58">
        <v>-0.224</v>
      </c>
      <c r="E58">
        <v>-0.44</v>
      </c>
      <c r="F58">
        <v>-0.44800000000000001</v>
      </c>
      <c r="G58">
        <v>-0.56499999999999995</v>
      </c>
      <c r="H58">
        <v>-0.438</v>
      </c>
      <c r="I58">
        <v>-0.434</v>
      </c>
      <c r="J58">
        <v>-0.42699999999999999</v>
      </c>
      <c r="K58">
        <v>-0.38100000000000001</v>
      </c>
      <c r="L58">
        <v>-0.45500000000000002</v>
      </c>
      <c r="M58">
        <v>-0.32600000000000001</v>
      </c>
    </row>
    <row r="59" spans="1:13">
      <c r="A59">
        <v>1914</v>
      </c>
      <c r="B59">
        <v>-0.223</v>
      </c>
      <c r="C59">
        <v>-0.318</v>
      </c>
      <c r="D59">
        <v>-0.40500000000000003</v>
      </c>
      <c r="E59">
        <v>-0.38400000000000001</v>
      </c>
      <c r="F59">
        <v>-0.26200000000000001</v>
      </c>
      <c r="G59">
        <v>-0.377</v>
      </c>
      <c r="H59">
        <v>-0.43099999999999999</v>
      </c>
      <c r="I59">
        <v>-0.37</v>
      </c>
      <c r="J59">
        <v>-0.188</v>
      </c>
      <c r="K59">
        <v>-0.113</v>
      </c>
      <c r="L59">
        <v>-0.184</v>
      </c>
      <c r="M59">
        <v>-0.22700000000000001</v>
      </c>
    </row>
    <row r="60" spans="1:13">
      <c r="A60">
        <v>1915</v>
      </c>
      <c r="B60">
        <v>-0.128</v>
      </c>
      <c r="C60">
        <v>-0.11600000000000001</v>
      </c>
      <c r="D60">
        <v>-3.0000000000000001E-3</v>
      </c>
      <c r="E60">
        <v>5.1999999999999998E-2</v>
      </c>
      <c r="F60">
        <v>0.26200000000000001</v>
      </c>
      <c r="G60">
        <v>0.29399999999999998</v>
      </c>
      <c r="H60">
        <v>0.318</v>
      </c>
      <c r="I60">
        <v>0.21199999999999999</v>
      </c>
      <c r="J60">
        <v>0.19700000000000001</v>
      </c>
      <c r="K60">
        <v>2.9000000000000001E-2</v>
      </c>
      <c r="L60">
        <v>-6.0000000000000001E-3</v>
      </c>
      <c r="M60">
        <v>1.0999999999999999E-2</v>
      </c>
    </row>
    <row r="61" spans="1:13">
      <c r="A61">
        <v>1916</v>
      </c>
      <c r="B61">
        <v>-3.9E-2</v>
      </c>
      <c r="C61">
        <v>-9.9000000000000005E-2</v>
      </c>
      <c r="D61">
        <v>-9.2999999999999999E-2</v>
      </c>
      <c r="E61">
        <v>-0.11799999999999999</v>
      </c>
      <c r="F61">
        <v>0.02</v>
      </c>
      <c r="G61">
        <v>2.9000000000000001E-2</v>
      </c>
      <c r="H61">
        <v>-7.4999999999999997E-2</v>
      </c>
      <c r="I61">
        <v>-1.6E-2</v>
      </c>
      <c r="J61">
        <v>-4.0000000000000001E-3</v>
      </c>
      <c r="K61">
        <v>-7.4999999999999997E-2</v>
      </c>
      <c r="L61">
        <v>-0.24</v>
      </c>
      <c r="M61">
        <v>-0.20799999999999999</v>
      </c>
    </row>
    <row r="62" spans="1:13">
      <c r="A62">
        <v>1917</v>
      </c>
      <c r="B62">
        <v>-0.29399999999999998</v>
      </c>
      <c r="C62">
        <v>-0.35</v>
      </c>
      <c r="D62">
        <v>-0.40100000000000002</v>
      </c>
      <c r="E62">
        <v>-0.30599999999999999</v>
      </c>
      <c r="F62">
        <v>-0.253</v>
      </c>
      <c r="G62">
        <v>-0.152</v>
      </c>
      <c r="H62">
        <v>-0.20899999999999999</v>
      </c>
      <c r="I62">
        <v>-0.192</v>
      </c>
      <c r="J62">
        <v>-0.28199999999999997</v>
      </c>
      <c r="K62">
        <v>-0.34100000000000003</v>
      </c>
      <c r="L62">
        <v>-0.31900000000000001</v>
      </c>
      <c r="M62">
        <v>-0.25900000000000001</v>
      </c>
    </row>
    <row r="63" spans="1:13">
      <c r="A63">
        <v>1918</v>
      </c>
      <c r="B63">
        <v>-0.10100000000000001</v>
      </c>
      <c r="C63">
        <v>-0.17499999999999999</v>
      </c>
      <c r="D63">
        <v>-0.11700000000000001</v>
      </c>
      <c r="E63">
        <v>-0.17799999999999999</v>
      </c>
      <c r="F63">
        <v>-0.23799999999999999</v>
      </c>
      <c r="G63">
        <v>-0.41899999999999998</v>
      </c>
      <c r="H63">
        <v>-0.36699999999999999</v>
      </c>
      <c r="I63">
        <v>-0.39</v>
      </c>
      <c r="J63">
        <v>-0.36499999999999999</v>
      </c>
      <c r="K63">
        <v>-0.25800000000000001</v>
      </c>
      <c r="L63">
        <v>-0.29899999999999999</v>
      </c>
      <c r="M63">
        <v>-0.224</v>
      </c>
    </row>
    <row r="64" spans="1:13">
      <c r="A64">
        <v>1919</v>
      </c>
      <c r="B64">
        <v>-0.22600000000000001</v>
      </c>
      <c r="C64">
        <v>-5.8999999999999997E-2</v>
      </c>
      <c r="D64">
        <v>-0.192</v>
      </c>
      <c r="E64">
        <v>-5.6000000000000001E-2</v>
      </c>
      <c r="F64">
        <v>-0.16400000000000001</v>
      </c>
      <c r="G64">
        <v>-0.222</v>
      </c>
      <c r="H64">
        <v>-0.28299999999999997</v>
      </c>
      <c r="I64">
        <v>-0.19</v>
      </c>
      <c r="J64">
        <v>-0.192</v>
      </c>
      <c r="K64">
        <v>-0.14199999999999999</v>
      </c>
      <c r="L64">
        <v>-0.22700000000000001</v>
      </c>
      <c r="M64">
        <v>-0.28999999999999998</v>
      </c>
    </row>
    <row r="65" spans="1:13">
      <c r="A65">
        <v>1920</v>
      </c>
      <c r="B65">
        <v>-0.46100000000000002</v>
      </c>
      <c r="C65">
        <v>-0.40300000000000002</v>
      </c>
      <c r="D65">
        <v>-0.45100000000000001</v>
      </c>
      <c r="E65">
        <v>-0.33400000000000002</v>
      </c>
      <c r="F65">
        <v>-0.252</v>
      </c>
      <c r="G65">
        <v>-0.28100000000000003</v>
      </c>
      <c r="H65">
        <v>-0.27500000000000002</v>
      </c>
      <c r="I65">
        <v>-0.30299999999999999</v>
      </c>
      <c r="J65">
        <v>-0.27600000000000002</v>
      </c>
      <c r="K65">
        <v>-0.26700000000000002</v>
      </c>
      <c r="L65">
        <v>-0.42699999999999999</v>
      </c>
      <c r="M65">
        <v>-0.30299999999999999</v>
      </c>
    </row>
    <row r="66" spans="1:13">
      <c r="A66">
        <v>1921</v>
      </c>
      <c r="B66">
        <v>-0.28999999999999998</v>
      </c>
      <c r="C66">
        <v>-0.27300000000000002</v>
      </c>
      <c r="D66">
        <v>-0.317</v>
      </c>
      <c r="E66">
        <v>-0.26300000000000001</v>
      </c>
      <c r="F66">
        <v>-0.25</v>
      </c>
      <c r="G66">
        <v>-0.247</v>
      </c>
      <c r="H66">
        <v>-0.108</v>
      </c>
      <c r="I66">
        <v>-0.246</v>
      </c>
      <c r="J66">
        <v>-0.22500000000000001</v>
      </c>
      <c r="K66">
        <v>-5.3999999999999999E-2</v>
      </c>
      <c r="L66">
        <v>-0.26200000000000001</v>
      </c>
      <c r="M66">
        <v>-0.12</v>
      </c>
    </row>
    <row r="67" spans="1:13">
      <c r="A67">
        <v>1922</v>
      </c>
      <c r="B67">
        <v>-0.20399999999999999</v>
      </c>
      <c r="C67">
        <v>-0.24099999999999999</v>
      </c>
      <c r="D67">
        <v>-0.34</v>
      </c>
      <c r="E67">
        <v>-0.40899999999999997</v>
      </c>
      <c r="F67">
        <v>-0.317</v>
      </c>
      <c r="G67">
        <v>-0.33</v>
      </c>
      <c r="H67">
        <v>-0.376</v>
      </c>
      <c r="I67">
        <v>-0.308</v>
      </c>
      <c r="J67">
        <v>-0.36699999999999999</v>
      </c>
      <c r="K67">
        <v>-0.28599999999999998</v>
      </c>
      <c r="L67">
        <v>-0.35</v>
      </c>
      <c r="M67">
        <v>-0.32300000000000001</v>
      </c>
    </row>
    <row r="68" spans="1:13">
      <c r="A68">
        <v>1923</v>
      </c>
      <c r="B68">
        <v>-0.36299999999999999</v>
      </c>
      <c r="C68">
        <v>-0.46</v>
      </c>
      <c r="D68">
        <v>-0.40300000000000002</v>
      </c>
      <c r="E68">
        <v>-0.42899999999999999</v>
      </c>
      <c r="F68">
        <v>-0.28000000000000003</v>
      </c>
      <c r="G68">
        <v>-0.313</v>
      </c>
      <c r="H68">
        <v>-0.32100000000000001</v>
      </c>
      <c r="I68">
        <v>-0.42499999999999999</v>
      </c>
      <c r="J68">
        <v>-0.36899999999999999</v>
      </c>
      <c r="K68">
        <v>-0.26400000000000001</v>
      </c>
      <c r="L68">
        <v>-0.215</v>
      </c>
      <c r="M68">
        <v>-0.06</v>
      </c>
    </row>
    <row r="69" spans="1:13">
      <c r="A69">
        <v>1924</v>
      </c>
      <c r="B69">
        <v>-0.13</v>
      </c>
      <c r="C69">
        <v>-0.19800000000000001</v>
      </c>
      <c r="D69">
        <v>-0.104</v>
      </c>
      <c r="E69">
        <v>-5.7000000000000002E-2</v>
      </c>
      <c r="F69">
        <v>4.5999999999999999E-2</v>
      </c>
      <c r="G69">
        <v>-9.7000000000000003E-2</v>
      </c>
      <c r="H69">
        <v>-0.125</v>
      </c>
      <c r="I69">
        <v>-0.13700000000000001</v>
      </c>
      <c r="J69">
        <v>-0.20399999999999999</v>
      </c>
      <c r="K69">
        <v>-0.23499999999999999</v>
      </c>
      <c r="L69">
        <v>-0.315</v>
      </c>
      <c r="M69">
        <v>-0.28699999999999998</v>
      </c>
    </row>
    <row r="70" spans="1:13">
      <c r="A70">
        <v>1925</v>
      </c>
      <c r="B70">
        <v>-0.32500000000000001</v>
      </c>
      <c r="C70">
        <v>-0.31</v>
      </c>
      <c r="D70">
        <v>-0.23799999999999999</v>
      </c>
      <c r="E70">
        <v>-0.17899999999999999</v>
      </c>
      <c r="F70">
        <v>-7.6999999999999999E-2</v>
      </c>
      <c r="G70">
        <v>-0.189</v>
      </c>
      <c r="H70">
        <v>-0.14399999999999999</v>
      </c>
      <c r="I70">
        <v>-0.13200000000000001</v>
      </c>
      <c r="J70">
        <v>-0.12</v>
      </c>
      <c r="K70">
        <v>-8.6999999999999994E-2</v>
      </c>
      <c r="L70">
        <v>-0.17199999999999999</v>
      </c>
      <c r="M70">
        <v>4.5999999999999999E-2</v>
      </c>
    </row>
    <row r="71" spans="1:13">
      <c r="A71">
        <v>1926</v>
      </c>
      <c r="B71">
        <v>3.4000000000000002E-2</v>
      </c>
      <c r="C71">
        <v>0.107</v>
      </c>
      <c r="D71">
        <v>4.7E-2</v>
      </c>
      <c r="E71">
        <v>0.108</v>
      </c>
      <c r="F71">
        <v>0.125</v>
      </c>
      <c r="G71">
        <v>6.8000000000000005E-2</v>
      </c>
      <c r="H71">
        <v>0.14000000000000001</v>
      </c>
      <c r="I71">
        <v>5.1999999999999998E-2</v>
      </c>
      <c r="J71">
        <v>4.1000000000000002E-2</v>
      </c>
      <c r="K71">
        <v>0.17599999999999999</v>
      </c>
      <c r="L71">
        <v>2.5999999999999999E-2</v>
      </c>
      <c r="M71">
        <v>8.8999999999999996E-2</v>
      </c>
    </row>
    <row r="72" spans="1:13">
      <c r="A72">
        <v>1927</v>
      </c>
      <c r="B72">
        <v>0.08</v>
      </c>
      <c r="C72">
        <v>7.5999999999999998E-2</v>
      </c>
      <c r="D72">
        <v>3.9E-2</v>
      </c>
      <c r="E72">
        <v>6.7000000000000004E-2</v>
      </c>
      <c r="F72">
        <v>0.191</v>
      </c>
      <c r="G72">
        <v>0.153</v>
      </c>
      <c r="H72">
        <v>0.154</v>
      </c>
      <c r="I72">
        <v>0.156</v>
      </c>
      <c r="J72">
        <v>0.104</v>
      </c>
      <c r="K72">
        <v>0.17199999999999999</v>
      </c>
      <c r="L72">
        <v>0.13600000000000001</v>
      </c>
      <c r="M72">
        <v>-2.5000000000000001E-2</v>
      </c>
    </row>
    <row r="73" spans="1:13">
      <c r="A73">
        <v>1928</v>
      </c>
      <c r="B73">
        <v>-4.7E-2</v>
      </c>
      <c r="C73">
        <v>-9.5000000000000001E-2</v>
      </c>
      <c r="D73">
        <v>-9.5000000000000001E-2</v>
      </c>
      <c r="E73">
        <v>-0.1</v>
      </c>
      <c r="F73">
        <v>1.6E-2</v>
      </c>
      <c r="G73">
        <v>6.6000000000000003E-2</v>
      </c>
      <c r="H73">
        <v>8.5000000000000006E-2</v>
      </c>
      <c r="I73">
        <v>0.10100000000000001</v>
      </c>
      <c r="J73">
        <v>8.6999999999999994E-2</v>
      </c>
      <c r="K73">
        <v>4.1000000000000002E-2</v>
      </c>
      <c r="L73">
        <v>-5.1999999999999998E-2</v>
      </c>
      <c r="M73">
        <v>-9.0999999999999998E-2</v>
      </c>
    </row>
    <row r="74" spans="1:13">
      <c r="A74">
        <v>1929</v>
      </c>
      <c r="B74">
        <v>-8.7999999999999995E-2</v>
      </c>
      <c r="C74">
        <v>-0.10100000000000001</v>
      </c>
      <c r="D74">
        <v>-0.09</v>
      </c>
      <c r="E74">
        <v>-1.6E-2</v>
      </c>
      <c r="F74">
        <v>-0.111</v>
      </c>
      <c r="G74">
        <v>-0.193</v>
      </c>
      <c r="H74">
        <v>-0.18</v>
      </c>
      <c r="I74">
        <v>-0.155</v>
      </c>
      <c r="J74">
        <v>-6.5000000000000002E-2</v>
      </c>
      <c r="K74">
        <v>-5.3999999999999999E-2</v>
      </c>
      <c r="L74">
        <v>-0.115</v>
      </c>
      <c r="M74">
        <v>-0.186</v>
      </c>
    </row>
    <row r="75" spans="1:13">
      <c r="A75">
        <v>1930</v>
      </c>
      <c r="B75">
        <v>-0.124</v>
      </c>
      <c r="C75">
        <v>-0.17599999999999999</v>
      </c>
      <c r="D75">
        <v>-9.5000000000000001E-2</v>
      </c>
      <c r="E75">
        <v>-0.21099999999999999</v>
      </c>
      <c r="F75">
        <v>-0.111</v>
      </c>
      <c r="G75">
        <v>-8.1000000000000003E-2</v>
      </c>
      <c r="H75">
        <v>0.06</v>
      </c>
      <c r="I75">
        <v>6.9000000000000006E-2</v>
      </c>
      <c r="J75">
        <v>0.28699999999999998</v>
      </c>
      <c r="K75">
        <v>0.20100000000000001</v>
      </c>
      <c r="L75">
        <v>0.153</v>
      </c>
      <c r="M75">
        <v>0.14199999999999999</v>
      </c>
    </row>
    <row r="76" spans="1:13">
      <c r="A76">
        <v>1931</v>
      </c>
      <c r="B76">
        <v>0.114</v>
      </c>
      <c r="C76">
        <v>6.5000000000000002E-2</v>
      </c>
      <c r="D76">
        <v>0.14699999999999999</v>
      </c>
      <c r="E76">
        <v>0.15</v>
      </c>
      <c r="F76">
        <v>0.224</v>
      </c>
      <c r="G76">
        <v>0.26800000000000002</v>
      </c>
      <c r="H76">
        <v>0.19400000000000001</v>
      </c>
      <c r="I76">
        <v>0.151</v>
      </c>
      <c r="J76">
        <v>0.26400000000000001</v>
      </c>
      <c r="K76">
        <v>0.31900000000000001</v>
      </c>
      <c r="L76">
        <v>5.8000000000000003E-2</v>
      </c>
      <c r="M76">
        <v>0.17100000000000001</v>
      </c>
    </row>
    <row r="77" spans="1:13">
      <c r="A77">
        <v>1932</v>
      </c>
      <c r="B77">
        <v>0.17599999999999999</v>
      </c>
      <c r="C77">
        <v>0.23</v>
      </c>
      <c r="D77">
        <v>0.247</v>
      </c>
      <c r="E77">
        <v>0.21099999999999999</v>
      </c>
      <c r="F77">
        <v>0.154</v>
      </c>
      <c r="G77">
        <v>0.24399999999999999</v>
      </c>
      <c r="H77">
        <v>0.27</v>
      </c>
      <c r="I77">
        <v>0.38600000000000001</v>
      </c>
      <c r="J77">
        <v>0.33600000000000002</v>
      </c>
      <c r="K77">
        <v>0.23799999999999999</v>
      </c>
      <c r="L77">
        <v>0.13700000000000001</v>
      </c>
      <c r="M77">
        <v>9.5000000000000001E-2</v>
      </c>
    </row>
    <row r="78" spans="1:13">
      <c r="A78">
        <v>1933</v>
      </c>
      <c r="B78">
        <v>8.7999999999999995E-2</v>
      </c>
      <c r="C78">
        <v>0.156</v>
      </c>
      <c r="D78">
        <v>0.09</v>
      </c>
      <c r="E78">
        <v>0.21099999999999999</v>
      </c>
      <c r="F78">
        <v>0.29099999999999998</v>
      </c>
      <c r="G78">
        <v>0.24299999999999999</v>
      </c>
      <c r="H78">
        <v>0.27900000000000003</v>
      </c>
      <c r="I78">
        <v>0.28100000000000003</v>
      </c>
      <c r="J78">
        <v>0.24299999999999999</v>
      </c>
      <c r="K78">
        <v>0.33100000000000002</v>
      </c>
      <c r="L78">
        <v>7.9000000000000001E-2</v>
      </c>
      <c r="M78">
        <v>2E-3</v>
      </c>
    </row>
    <row r="79" spans="1:13">
      <c r="A79">
        <v>1934</v>
      </c>
      <c r="B79">
        <v>-0.112</v>
      </c>
      <c r="C79">
        <v>-0.19</v>
      </c>
      <c r="D79">
        <v>-0.21099999999999999</v>
      </c>
      <c r="E79">
        <v>-9.4E-2</v>
      </c>
      <c r="F79">
        <v>-0.112</v>
      </c>
      <c r="G79">
        <v>3.3000000000000002E-2</v>
      </c>
      <c r="H79">
        <v>0.17100000000000001</v>
      </c>
      <c r="I79">
        <v>7.9000000000000001E-2</v>
      </c>
      <c r="J79">
        <v>0.14199999999999999</v>
      </c>
      <c r="K79">
        <v>0.17</v>
      </c>
      <c r="L79">
        <v>1.7000000000000001E-2</v>
      </c>
      <c r="M79">
        <v>-5.0000000000000001E-3</v>
      </c>
    </row>
    <row r="80" spans="1:13">
      <c r="A80">
        <v>1935</v>
      </c>
      <c r="B80">
        <v>4.2000000000000003E-2</v>
      </c>
      <c r="C80">
        <v>-0.13500000000000001</v>
      </c>
      <c r="D80">
        <v>-0.15</v>
      </c>
      <c r="E80">
        <v>5.3999999999999999E-2</v>
      </c>
      <c r="F80">
        <v>0.14099999999999999</v>
      </c>
      <c r="G80">
        <v>0.109</v>
      </c>
      <c r="H80">
        <v>6.2E-2</v>
      </c>
      <c r="I80">
        <v>5.0000000000000001E-3</v>
      </c>
      <c r="J80">
        <v>-3.6999999999999998E-2</v>
      </c>
      <c r="K80">
        <v>-1.9E-2</v>
      </c>
      <c r="L80">
        <v>0.02</v>
      </c>
      <c r="M80">
        <v>0.1</v>
      </c>
    </row>
    <row r="81" spans="1:13">
      <c r="A81">
        <v>1936</v>
      </c>
      <c r="B81">
        <v>0.13600000000000001</v>
      </c>
      <c r="C81">
        <v>0.14499999999999999</v>
      </c>
      <c r="D81">
        <v>0.193</v>
      </c>
      <c r="E81">
        <v>0.19500000000000001</v>
      </c>
      <c r="F81">
        <v>0.16700000000000001</v>
      </c>
      <c r="G81">
        <v>0.192</v>
      </c>
      <c r="H81">
        <v>0.19400000000000001</v>
      </c>
      <c r="I81">
        <v>0.21299999999999999</v>
      </c>
      <c r="J81">
        <v>0.17299999999999999</v>
      </c>
      <c r="K81">
        <v>0.10299999999999999</v>
      </c>
      <c r="L81">
        <v>1.9E-2</v>
      </c>
      <c r="M81">
        <v>4.7E-2</v>
      </c>
    </row>
    <row r="82" spans="1:13">
      <c r="A82">
        <v>1937</v>
      </c>
      <c r="B82">
        <v>5.3999999999999999E-2</v>
      </c>
      <c r="C82">
        <v>8.4000000000000005E-2</v>
      </c>
      <c r="D82">
        <v>9.7000000000000003E-2</v>
      </c>
      <c r="E82">
        <v>6.8000000000000005E-2</v>
      </c>
      <c r="F82">
        <v>0.13</v>
      </c>
      <c r="G82">
        <v>0.44900000000000001</v>
      </c>
      <c r="H82">
        <v>0.61</v>
      </c>
      <c r="I82">
        <v>0.59</v>
      </c>
      <c r="J82">
        <v>0.50600000000000001</v>
      </c>
      <c r="K82">
        <v>0.29599999999999999</v>
      </c>
      <c r="L82">
        <v>0.255</v>
      </c>
      <c r="M82">
        <v>0.35199999999999998</v>
      </c>
    </row>
    <row r="83" spans="1:13">
      <c r="A83">
        <v>1938</v>
      </c>
      <c r="B83">
        <v>0.21</v>
      </c>
      <c r="C83">
        <v>0.151</v>
      </c>
      <c r="D83">
        <v>0.19800000000000001</v>
      </c>
      <c r="E83">
        <v>0.23599999999999999</v>
      </c>
      <c r="F83">
        <v>0.20200000000000001</v>
      </c>
      <c r="G83">
        <v>0.16700000000000001</v>
      </c>
      <c r="H83">
        <v>0.20300000000000001</v>
      </c>
      <c r="I83">
        <v>0.29699999999999999</v>
      </c>
      <c r="J83">
        <v>0.307</v>
      </c>
      <c r="K83">
        <v>0.35299999999999998</v>
      </c>
      <c r="L83">
        <v>0.318</v>
      </c>
      <c r="M83">
        <v>0.217</v>
      </c>
    </row>
    <row r="84" spans="1:13">
      <c r="A84">
        <v>1939</v>
      </c>
      <c r="B84">
        <v>0.13400000000000001</v>
      </c>
      <c r="C84">
        <v>7.6999999999999999E-2</v>
      </c>
      <c r="D84">
        <v>-3.3000000000000002E-2</v>
      </c>
      <c r="E84">
        <v>9.4E-2</v>
      </c>
      <c r="F84">
        <v>0.104</v>
      </c>
      <c r="G84">
        <v>0.17599999999999999</v>
      </c>
      <c r="H84">
        <v>0.32400000000000001</v>
      </c>
      <c r="I84">
        <v>0.32200000000000001</v>
      </c>
      <c r="J84">
        <v>0.29899999999999999</v>
      </c>
      <c r="K84">
        <v>8.9999999999999993E-3</v>
      </c>
      <c r="L84">
        <v>-0.154</v>
      </c>
      <c r="M84">
        <v>-8.1000000000000003E-2</v>
      </c>
    </row>
    <row r="85" spans="1:13">
      <c r="A85">
        <v>1940</v>
      </c>
      <c r="B85">
        <v>6.0999999999999999E-2</v>
      </c>
      <c r="C85">
        <v>-0.19500000000000001</v>
      </c>
      <c r="D85">
        <v>-0.14499999999999999</v>
      </c>
      <c r="E85">
        <v>-3.3000000000000002E-2</v>
      </c>
      <c r="F85">
        <v>1E-3</v>
      </c>
      <c r="G85">
        <v>1.2999999999999999E-2</v>
      </c>
      <c r="H85">
        <v>9.5000000000000001E-2</v>
      </c>
      <c r="I85">
        <v>0.104</v>
      </c>
      <c r="J85">
        <v>2.4E-2</v>
      </c>
      <c r="K85">
        <v>-0.05</v>
      </c>
      <c r="L85">
        <v>-0.13300000000000001</v>
      </c>
      <c r="M85">
        <v>-0.13900000000000001</v>
      </c>
    </row>
    <row r="86" spans="1:13">
      <c r="A86">
        <v>1941</v>
      </c>
      <c r="B86">
        <v>-6.3E-2</v>
      </c>
      <c r="C86">
        <v>9.4E-2</v>
      </c>
      <c r="D86">
        <v>0.13100000000000001</v>
      </c>
      <c r="E86">
        <v>6.3E-2</v>
      </c>
      <c r="F86">
        <v>3.5999999999999997E-2</v>
      </c>
      <c r="G86">
        <v>-0.02</v>
      </c>
      <c r="H86">
        <v>8.6999999999999994E-2</v>
      </c>
      <c r="I86">
        <v>0.27800000000000002</v>
      </c>
      <c r="J86">
        <v>0.30399999999999999</v>
      </c>
      <c r="K86">
        <v>0.41499999999999998</v>
      </c>
      <c r="L86">
        <v>0.39200000000000002</v>
      </c>
      <c r="M86">
        <v>0.32600000000000001</v>
      </c>
    </row>
    <row r="87" spans="1:13">
      <c r="A87">
        <v>1942</v>
      </c>
      <c r="B87">
        <v>0.13400000000000001</v>
      </c>
      <c r="C87">
        <v>0.19700000000000001</v>
      </c>
      <c r="D87">
        <v>0.192</v>
      </c>
      <c r="E87">
        <v>0.20399999999999999</v>
      </c>
      <c r="F87">
        <v>0.20799999999999999</v>
      </c>
      <c r="G87">
        <v>0.25900000000000001</v>
      </c>
      <c r="H87">
        <v>0.1</v>
      </c>
      <c r="I87">
        <v>0.14499999999999999</v>
      </c>
      <c r="J87">
        <v>0.223</v>
      </c>
      <c r="K87">
        <v>0.20200000000000001</v>
      </c>
      <c r="L87">
        <v>0.19600000000000001</v>
      </c>
      <c r="M87">
        <v>9.0999999999999998E-2</v>
      </c>
    </row>
    <row r="88" spans="1:13">
      <c r="A88">
        <v>1943</v>
      </c>
      <c r="B88">
        <v>0.129</v>
      </c>
      <c r="C88">
        <v>9.6000000000000002E-2</v>
      </c>
      <c r="D88">
        <v>-0.10299999999999999</v>
      </c>
      <c r="E88">
        <v>-0.13600000000000001</v>
      </c>
      <c r="F88">
        <v>-0.124</v>
      </c>
      <c r="G88">
        <v>-7.5999999999999998E-2</v>
      </c>
      <c r="H88">
        <v>1.6E-2</v>
      </c>
      <c r="I88">
        <v>1.6E-2</v>
      </c>
      <c r="J88">
        <v>7.5999999999999998E-2</v>
      </c>
      <c r="K88">
        <v>0.08</v>
      </c>
      <c r="L88">
        <v>0.14299999999999999</v>
      </c>
      <c r="M88">
        <v>0.22800000000000001</v>
      </c>
    </row>
    <row r="89" spans="1:13">
      <c r="A89">
        <v>1944</v>
      </c>
      <c r="B89">
        <v>0.30099999999999999</v>
      </c>
      <c r="C89">
        <v>0.318</v>
      </c>
      <c r="D89">
        <v>0.42299999999999999</v>
      </c>
      <c r="E89">
        <v>0.315</v>
      </c>
      <c r="F89">
        <v>0.29199999999999998</v>
      </c>
      <c r="G89">
        <v>0.34699999999999998</v>
      </c>
      <c r="H89">
        <v>0.36099999999999999</v>
      </c>
      <c r="I89">
        <v>0.44400000000000001</v>
      </c>
      <c r="J89">
        <v>0.41799999999999998</v>
      </c>
      <c r="K89">
        <v>0.36699999999999999</v>
      </c>
      <c r="L89">
        <v>0.27200000000000002</v>
      </c>
      <c r="M89">
        <v>0.27400000000000002</v>
      </c>
    </row>
    <row r="90" spans="1:13">
      <c r="A90">
        <v>1945</v>
      </c>
      <c r="B90">
        <v>0.26</v>
      </c>
      <c r="C90">
        <v>0.34899999999999998</v>
      </c>
      <c r="D90">
        <v>0.36499999999999999</v>
      </c>
      <c r="E90">
        <v>0.41199999999999998</v>
      </c>
      <c r="F90">
        <v>0.31</v>
      </c>
      <c r="G90">
        <v>0.17499999999999999</v>
      </c>
      <c r="H90">
        <v>8.4000000000000005E-2</v>
      </c>
      <c r="I90">
        <v>0.108</v>
      </c>
      <c r="J90">
        <v>8.5000000000000006E-2</v>
      </c>
      <c r="K90">
        <v>0.10299999999999999</v>
      </c>
      <c r="L90">
        <v>0.185</v>
      </c>
      <c r="M90">
        <v>0.13900000000000001</v>
      </c>
    </row>
    <row r="91" spans="1:13">
      <c r="A91">
        <v>1946</v>
      </c>
      <c r="B91">
        <v>0.27800000000000002</v>
      </c>
      <c r="C91">
        <v>0.192</v>
      </c>
      <c r="D91">
        <v>0.13200000000000001</v>
      </c>
      <c r="E91">
        <v>6.3E-2</v>
      </c>
      <c r="F91">
        <v>0.09</v>
      </c>
      <c r="G91">
        <v>-9.9000000000000005E-2</v>
      </c>
      <c r="H91">
        <v>-0.20399999999999999</v>
      </c>
      <c r="I91">
        <v>-0.16300000000000001</v>
      </c>
      <c r="J91">
        <v>-1.6E-2</v>
      </c>
      <c r="K91">
        <v>-1.4E-2</v>
      </c>
      <c r="L91">
        <v>-6.4000000000000001E-2</v>
      </c>
      <c r="M91">
        <v>-3.3000000000000002E-2</v>
      </c>
    </row>
    <row r="92" spans="1:13">
      <c r="A92">
        <v>1947</v>
      </c>
      <c r="B92">
        <v>-0.17299999999999999</v>
      </c>
      <c r="C92">
        <v>-0.126</v>
      </c>
      <c r="D92">
        <v>-0.09</v>
      </c>
      <c r="E92">
        <v>-9.5000000000000001E-2</v>
      </c>
      <c r="F92">
        <v>-0.153</v>
      </c>
      <c r="G92">
        <v>-0.151</v>
      </c>
      <c r="H92">
        <v>-0.155</v>
      </c>
      <c r="I92">
        <v>-9.8000000000000004E-2</v>
      </c>
      <c r="J92">
        <v>-4.9000000000000002E-2</v>
      </c>
      <c r="K92">
        <v>-8.7999999999999995E-2</v>
      </c>
      <c r="L92">
        <v>4.9000000000000002E-2</v>
      </c>
      <c r="M92">
        <v>3.5000000000000003E-2</v>
      </c>
    </row>
    <row r="93" spans="1:13">
      <c r="A93">
        <v>1948</v>
      </c>
      <c r="B93">
        <v>-1.4E-2</v>
      </c>
      <c r="C93">
        <v>-2.5999999999999999E-2</v>
      </c>
      <c r="D93">
        <v>2.9000000000000001E-2</v>
      </c>
      <c r="E93">
        <v>-6.9000000000000006E-2</v>
      </c>
      <c r="F93">
        <v>-3.0000000000000001E-3</v>
      </c>
      <c r="G93">
        <v>5.6000000000000001E-2</v>
      </c>
      <c r="H93">
        <v>-3.7999999999999999E-2</v>
      </c>
      <c r="I93">
        <v>-2.1000000000000001E-2</v>
      </c>
      <c r="J93">
        <v>-5.0999999999999997E-2</v>
      </c>
      <c r="K93">
        <v>8.9999999999999993E-3</v>
      </c>
      <c r="L93">
        <v>0.13600000000000001</v>
      </c>
      <c r="M93">
        <v>6.4000000000000001E-2</v>
      </c>
    </row>
    <row r="94" spans="1:13">
      <c r="A94">
        <v>1949</v>
      </c>
      <c r="B94">
        <v>0.155</v>
      </c>
      <c r="C94">
        <v>0.16200000000000001</v>
      </c>
      <c r="D94">
        <v>0.04</v>
      </c>
      <c r="E94">
        <v>0.1</v>
      </c>
      <c r="F94">
        <v>-2.1999999999999999E-2</v>
      </c>
      <c r="G94">
        <v>3.0000000000000001E-3</v>
      </c>
      <c r="H94">
        <v>7.2999999999999995E-2</v>
      </c>
      <c r="I94">
        <v>0.104</v>
      </c>
      <c r="J94">
        <v>7.1999999999999995E-2</v>
      </c>
      <c r="K94">
        <v>0.106</v>
      </c>
      <c r="L94">
        <v>0.109</v>
      </c>
      <c r="M94">
        <v>0.11899999999999999</v>
      </c>
    </row>
    <row r="95" spans="1:13">
      <c r="A95">
        <v>1950</v>
      </c>
      <c r="B95">
        <v>0.112</v>
      </c>
      <c r="C95">
        <v>-3.2000000000000001E-2</v>
      </c>
      <c r="D95">
        <v>-0.104</v>
      </c>
      <c r="E95">
        <v>-0.129</v>
      </c>
      <c r="F95">
        <v>-5.7000000000000002E-2</v>
      </c>
      <c r="G95">
        <v>-4.1000000000000002E-2</v>
      </c>
      <c r="H95">
        <v>-5.3999999999999999E-2</v>
      </c>
      <c r="I95">
        <v>2.1999999999999999E-2</v>
      </c>
      <c r="J95">
        <v>1.0999999999999999E-2</v>
      </c>
      <c r="K95">
        <v>-8.8999999999999996E-2</v>
      </c>
      <c r="L95">
        <v>8.2000000000000003E-2</v>
      </c>
      <c r="M95">
        <v>0.09</v>
      </c>
    </row>
    <row r="96" spans="1:13">
      <c r="A96">
        <v>1951</v>
      </c>
      <c r="B96">
        <v>0.105</v>
      </c>
      <c r="C96">
        <v>0</v>
      </c>
      <c r="D96">
        <v>1.4E-2</v>
      </c>
      <c r="E96">
        <v>0.17100000000000001</v>
      </c>
      <c r="F96">
        <v>0.17399999999999999</v>
      </c>
      <c r="G96">
        <v>0.29099999999999998</v>
      </c>
      <c r="H96">
        <v>0.42399999999999999</v>
      </c>
      <c r="I96">
        <v>0.30499999999999999</v>
      </c>
      <c r="J96">
        <v>0.251</v>
      </c>
      <c r="K96">
        <v>0.26100000000000001</v>
      </c>
      <c r="L96">
        <v>0.17599999999999999</v>
      </c>
      <c r="M96">
        <v>0.17599999999999999</v>
      </c>
    </row>
    <row r="97" spans="1:13">
      <c r="A97">
        <v>1952</v>
      </c>
      <c r="B97">
        <v>0.17299999999999999</v>
      </c>
      <c r="C97">
        <v>0.184</v>
      </c>
      <c r="D97">
        <v>0.23200000000000001</v>
      </c>
      <c r="E97">
        <v>0.193</v>
      </c>
      <c r="F97">
        <v>0.182</v>
      </c>
      <c r="G97">
        <v>0.38400000000000001</v>
      </c>
      <c r="H97">
        <v>0.374</v>
      </c>
      <c r="I97">
        <v>0.40500000000000003</v>
      </c>
      <c r="J97">
        <v>0.36299999999999999</v>
      </c>
      <c r="K97">
        <v>0.35599999999999998</v>
      </c>
      <c r="L97">
        <v>0.252</v>
      </c>
      <c r="M97">
        <v>0.34200000000000003</v>
      </c>
    </row>
    <row r="98" spans="1:13">
      <c r="A98">
        <v>1953</v>
      </c>
      <c r="B98">
        <v>0.26700000000000002</v>
      </c>
      <c r="C98">
        <v>0.187</v>
      </c>
      <c r="D98">
        <v>0.14299999999999999</v>
      </c>
      <c r="E98">
        <v>0.315</v>
      </c>
      <c r="F98">
        <v>0.34399999999999997</v>
      </c>
      <c r="G98">
        <v>0.27700000000000002</v>
      </c>
      <c r="H98">
        <v>0.34499999999999997</v>
      </c>
      <c r="I98">
        <v>0.26</v>
      </c>
      <c r="J98">
        <v>0.28100000000000003</v>
      </c>
      <c r="K98">
        <v>0.15</v>
      </c>
      <c r="L98">
        <v>0.246</v>
      </c>
      <c r="M98">
        <v>0.25900000000000001</v>
      </c>
    </row>
    <row r="99" spans="1:13">
      <c r="A99">
        <v>1954</v>
      </c>
      <c r="B99">
        <v>0.22900000000000001</v>
      </c>
      <c r="C99">
        <v>9.7000000000000003E-2</v>
      </c>
      <c r="D99">
        <v>0.10199999999999999</v>
      </c>
      <c r="E99">
        <v>-1.2E-2</v>
      </c>
      <c r="F99">
        <v>7.0999999999999994E-2</v>
      </c>
      <c r="G99">
        <v>0.10100000000000001</v>
      </c>
      <c r="H99">
        <v>-4.2999999999999997E-2</v>
      </c>
      <c r="I99">
        <v>-1.2999999999999999E-2</v>
      </c>
      <c r="J99">
        <v>-8.9999999999999993E-3</v>
      </c>
      <c r="K99">
        <v>-3.1E-2</v>
      </c>
      <c r="L99">
        <v>-2.5000000000000001E-2</v>
      </c>
      <c r="M99">
        <v>-0.05</v>
      </c>
    </row>
    <row r="100" spans="1:13">
      <c r="A100">
        <v>1955</v>
      </c>
      <c r="B100">
        <v>7.6999999999999999E-2</v>
      </c>
      <c r="C100">
        <v>4.2000000000000003E-2</v>
      </c>
      <c r="D100">
        <v>4.2999999999999997E-2</v>
      </c>
      <c r="E100">
        <v>9.7000000000000003E-2</v>
      </c>
      <c r="F100">
        <v>0.17799999999999999</v>
      </c>
      <c r="G100">
        <v>0.19500000000000001</v>
      </c>
      <c r="H100">
        <v>0.27</v>
      </c>
      <c r="I100">
        <v>0.17599999999999999</v>
      </c>
      <c r="J100">
        <v>0.20399999999999999</v>
      </c>
      <c r="K100">
        <v>0.28100000000000003</v>
      </c>
      <c r="L100">
        <v>0.38800000000000001</v>
      </c>
      <c r="M100">
        <v>0.25800000000000001</v>
      </c>
    </row>
    <row r="101" spans="1:13">
      <c r="A101">
        <v>1956</v>
      </c>
      <c r="B101">
        <v>0.188</v>
      </c>
      <c r="C101">
        <v>9.6000000000000002E-2</v>
      </c>
      <c r="D101">
        <v>1.4999999999999999E-2</v>
      </c>
      <c r="E101">
        <v>6.5000000000000002E-2</v>
      </c>
      <c r="F101">
        <v>-5.6000000000000001E-2</v>
      </c>
      <c r="G101">
        <v>-0.26300000000000001</v>
      </c>
      <c r="H101">
        <v>-8.8999999999999996E-2</v>
      </c>
      <c r="I101">
        <v>-9.7000000000000003E-2</v>
      </c>
      <c r="J101">
        <v>-8.7999999999999995E-2</v>
      </c>
      <c r="K101">
        <v>-4.2000000000000003E-2</v>
      </c>
      <c r="L101">
        <v>-8.5000000000000006E-2</v>
      </c>
      <c r="M101">
        <v>0.02</v>
      </c>
    </row>
    <row r="102" spans="1:13">
      <c r="A102">
        <v>1957</v>
      </c>
      <c r="B102">
        <v>-7.9000000000000001E-2</v>
      </c>
      <c r="C102">
        <v>-0.105</v>
      </c>
      <c r="D102">
        <v>-1.7999999999999999E-2</v>
      </c>
      <c r="E102">
        <v>-7.1999999999999995E-2</v>
      </c>
      <c r="F102">
        <v>-0.12</v>
      </c>
      <c r="G102">
        <v>-1.0999999999999999E-2</v>
      </c>
      <c r="H102">
        <v>4.1000000000000002E-2</v>
      </c>
      <c r="I102">
        <v>0.20300000000000001</v>
      </c>
      <c r="J102">
        <v>0.222</v>
      </c>
      <c r="K102">
        <v>0.151</v>
      </c>
      <c r="L102">
        <v>8.5000000000000006E-2</v>
      </c>
      <c r="M102">
        <v>0.08</v>
      </c>
    </row>
    <row r="103" spans="1:13">
      <c r="A103">
        <v>1958</v>
      </c>
      <c r="B103">
        <v>0.05</v>
      </c>
      <c r="C103">
        <v>0.19</v>
      </c>
      <c r="D103">
        <v>0.34499999999999997</v>
      </c>
      <c r="E103">
        <v>0.34699999999999998</v>
      </c>
      <c r="F103">
        <v>0.20200000000000001</v>
      </c>
      <c r="G103">
        <v>0.222</v>
      </c>
      <c r="H103">
        <v>0.16500000000000001</v>
      </c>
      <c r="I103">
        <v>0.16200000000000001</v>
      </c>
      <c r="J103">
        <v>0.21299999999999999</v>
      </c>
      <c r="K103">
        <v>0.153</v>
      </c>
      <c r="L103">
        <v>0.186</v>
      </c>
      <c r="M103">
        <v>0.22</v>
      </c>
    </row>
    <row r="104" spans="1:13">
      <c r="A104">
        <v>1959</v>
      </c>
      <c r="B104">
        <v>0.10100000000000001</v>
      </c>
      <c r="C104">
        <v>0.115</v>
      </c>
      <c r="D104">
        <v>-2.5999999999999999E-2</v>
      </c>
      <c r="E104">
        <v>-3.0000000000000001E-3</v>
      </c>
      <c r="F104">
        <v>8.0000000000000002E-3</v>
      </c>
      <c r="G104">
        <v>-5.8000000000000003E-2</v>
      </c>
      <c r="H104">
        <v>-3.1E-2</v>
      </c>
      <c r="I104">
        <v>1.2999999999999999E-2</v>
      </c>
      <c r="J104">
        <v>0.126</v>
      </c>
      <c r="K104">
        <v>0.113</v>
      </c>
      <c r="L104">
        <v>5.1999999999999998E-2</v>
      </c>
      <c r="M104">
        <v>0.11</v>
      </c>
    </row>
    <row r="105" spans="1:13">
      <c r="A105">
        <v>1960</v>
      </c>
      <c r="B105">
        <v>0.17699999999999999</v>
      </c>
      <c r="C105">
        <v>0.217</v>
      </c>
      <c r="D105">
        <v>8.8999999999999996E-2</v>
      </c>
      <c r="E105">
        <v>9.8000000000000004E-2</v>
      </c>
      <c r="F105">
        <v>0.30299999999999999</v>
      </c>
      <c r="G105">
        <v>0.32</v>
      </c>
      <c r="H105">
        <v>0.27100000000000002</v>
      </c>
      <c r="I105">
        <v>0.33600000000000002</v>
      </c>
      <c r="J105">
        <v>0.21199999999999999</v>
      </c>
      <c r="K105">
        <v>0.29699999999999999</v>
      </c>
      <c r="L105">
        <v>0.251</v>
      </c>
      <c r="M105">
        <v>0.13800000000000001</v>
      </c>
    </row>
    <row r="106" spans="1:13">
      <c r="A106">
        <v>1961</v>
      </c>
      <c r="B106">
        <v>6.0999999999999999E-2</v>
      </c>
      <c r="C106">
        <v>8.2000000000000003E-2</v>
      </c>
      <c r="D106">
        <v>0.14899999999999999</v>
      </c>
      <c r="E106">
        <v>0.22700000000000001</v>
      </c>
      <c r="F106">
        <v>0.19400000000000001</v>
      </c>
      <c r="G106">
        <v>3.3000000000000002E-2</v>
      </c>
      <c r="H106">
        <v>-1.7999999999999999E-2</v>
      </c>
      <c r="I106">
        <v>3.5999999999999997E-2</v>
      </c>
      <c r="J106">
        <v>3.0000000000000001E-3</v>
      </c>
      <c r="K106">
        <v>0.03</v>
      </c>
      <c r="L106">
        <v>6.8000000000000005E-2</v>
      </c>
      <c r="M106">
        <v>0.214</v>
      </c>
    </row>
    <row r="107" spans="1:13">
      <c r="A107">
        <v>1962</v>
      </c>
      <c r="B107">
        <v>0.14899999999999999</v>
      </c>
      <c r="C107">
        <v>0.152</v>
      </c>
      <c r="D107">
        <v>0.16600000000000001</v>
      </c>
      <c r="E107">
        <v>8.7999999999999995E-2</v>
      </c>
      <c r="F107">
        <v>2.3E-2</v>
      </c>
      <c r="G107">
        <v>-7.0999999999999994E-2</v>
      </c>
      <c r="H107">
        <v>-8.0000000000000002E-3</v>
      </c>
      <c r="I107">
        <v>-6.3E-2</v>
      </c>
      <c r="J107">
        <v>4.0000000000000001E-3</v>
      </c>
      <c r="K107">
        <v>6.6000000000000003E-2</v>
      </c>
      <c r="L107">
        <v>4.5999999999999999E-2</v>
      </c>
      <c r="M107">
        <v>0.19</v>
      </c>
    </row>
    <row r="108" spans="1:13">
      <c r="A108">
        <v>1963</v>
      </c>
      <c r="B108">
        <v>0.157</v>
      </c>
      <c r="C108">
        <v>0.16600000000000001</v>
      </c>
      <c r="D108">
        <v>0.13400000000000001</v>
      </c>
      <c r="E108">
        <v>0.104</v>
      </c>
      <c r="F108">
        <v>-8.5000000000000006E-2</v>
      </c>
      <c r="G108">
        <v>-4.7E-2</v>
      </c>
      <c r="H108">
        <v>-3.5999999999999997E-2</v>
      </c>
      <c r="I108">
        <v>-7.2999999999999995E-2</v>
      </c>
      <c r="J108">
        <v>-0.20200000000000001</v>
      </c>
      <c r="K108">
        <v>-7.0999999999999994E-2</v>
      </c>
      <c r="L108">
        <v>-5.7000000000000002E-2</v>
      </c>
      <c r="M108">
        <v>-0.06</v>
      </c>
    </row>
    <row r="109" spans="1:13">
      <c r="A109">
        <v>1964</v>
      </c>
      <c r="B109">
        <v>-7.4999999999999997E-2</v>
      </c>
      <c r="C109">
        <v>2.1000000000000001E-2</v>
      </c>
      <c r="D109">
        <v>3.9E-2</v>
      </c>
      <c r="E109">
        <v>-0.14599999999999999</v>
      </c>
      <c r="F109">
        <v>4.1000000000000002E-2</v>
      </c>
      <c r="G109">
        <v>4.0000000000000001E-3</v>
      </c>
      <c r="H109">
        <v>-0.14399999999999999</v>
      </c>
      <c r="I109">
        <v>-0.23400000000000001</v>
      </c>
      <c r="J109">
        <v>-0.22</v>
      </c>
      <c r="K109">
        <v>-0.27100000000000002</v>
      </c>
      <c r="L109">
        <v>-0.16600000000000001</v>
      </c>
      <c r="M109">
        <v>-0.121</v>
      </c>
    </row>
    <row r="110" spans="1:13">
      <c r="A110">
        <v>1965</v>
      </c>
      <c r="B110">
        <v>-0.19900000000000001</v>
      </c>
      <c r="C110">
        <v>-0.17699999999999999</v>
      </c>
      <c r="D110">
        <v>-7.8E-2</v>
      </c>
      <c r="E110">
        <v>-9.7000000000000003E-2</v>
      </c>
      <c r="F110">
        <v>-9.9000000000000005E-2</v>
      </c>
      <c r="G110">
        <v>-0.127</v>
      </c>
      <c r="H110">
        <v>-0.188</v>
      </c>
      <c r="I110">
        <v>-0.21</v>
      </c>
      <c r="J110">
        <v>-0.222</v>
      </c>
      <c r="K110">
        <v>-0.248</v>
      </c>
      <c r="L110">
        <v>-0.27600000000000002</v>
      </c>
      <c r="M110">
        <v>-0.123</v>
      </c>
    </row>
    <row r="111" spans="1:13">
      <c r="A111">
        <v>1966</v>
      </c>
      <c r="B111">
        <v>-7.5999999999999998E-2</v>
      </c>
      <c r="C111">
        <v>0.01</v>
      </c>
      <c r="D111">
        <v>-0.01</v>
      </c>
      <c r="E111">
        <v>4.2999999999999997E-2</v>
      </c>
      <c r="F111">
        <v>1E-3</v>
      </c>
      <c r="G111">
        <v>-4.4999999999999998E-2</v>
      </c>
      <c r="H111">
        <v>-5.6000000000000001E-2</v>
      </c>
      <c r="I111">
        <v>-4.3999999999999997E-2</v>
      </c>
      <c r="J111">
        <v>0</v>
      </c>
      <c r="K111">
        <v>1.2999999999999999E-2</v>
      </c>
      <c r="L111">
        <v>3.0000000000000001E-3</v>
      </c>
      <c r="M111">
        <v>0.08</v>
      </c>
    </row>
    <row r="112" spans="1:13">
      <c r="A112">
        <v>1967</v>
      </c>
      <c r="B112">
        <v>8.1000000000000003E-2</v>
      </c>
      <c r="C112">
        <v>8.7999999999999995E-2</v>
      </c>
      <c r="D112">
        <v>-3.4000000000000002E-2</v>
      </c>
      <c r="E112">
        <v>-1.6E-2</v>
      </c>
      <c r="F112">
        <v>-0.187</v>
      </c>
      <c r="G112">
        <v>-0.26100000000000001</v>
      </c>
      <c r="H112">
        <v>-0.23100000000000001</v>
      </c>
      <c r="I112">
        <v>-0.16500000000000001</v>
      </c>
      <c r="J112">
        <v>-9.7000000000000003E-2</v>
      </c>
      <c r="K112">
        <v>-0.1</v>
      </c>
      <c r="L112">
        <v>-0.23499999999999999</v>
      </c>
      <c r="M112">
        <v>-0.153</v>
      </c>
    </row>
    <row r="113" spans="1:13">
      <c r="A113">
        <v>1968</v>
      </c>
      <c r="B113">
        <v>-0.247</v>
      </c>
      <c r="C113">
        <v>-0.19900000000000001</v>
      </c>
      <c r="D113">
        <v>-0.20899999999999999</v>
      </c>
      <c r="E113">
        <v>-0.156</v>
      </c>
      <c r="F113">
        <v>-0.124</v>
      </c>
      <c r="G113">
        <v>-0.26300000000000001</v>
      </c>
      <c r="H113">
        <v>-0.23</v>
      </c>
      <c r="I113">
        <v>-0.214</v>
      </c>
      <c r="J113">
        <v>-0.151</v>
      </c>
      <c r="K113">
        <v>-0.114</v>
      </c>
      <c r="L113">
        <v>-0.109</v>
      </c>
      <c r="M113">
        <v>-0.127</v>
      </c>
    </row>
    <row r="114" spans="1:13">
      <c r="A114">
        <v>1969</v>
      </c>
      <c r="B114">
        <v>-6.4000000000000001E-2</v>
      </c>
      <c r="C114">
        <v>0.104</v>
      </c>
      <c r="D114">
        <v>0.20599999999999999</v>
      </c>
      <c r="E114">
        <v>0.14799999999999999</v>
      </c>
      <c r="F114">
        <v>0.01</v>
      </c>
      <c r="G114">
        <v>2.7E-2</v>
      </c>
      <c r="H114">
        <v>9.2999999999999999E-2</v>
      </c>
      <c r="I114">
        <v>-0.10199999999999999</v>
      </c>
      <c r="J114">
        <v>-0.108</v>
      </c>
      <c r="K114">
        <v>-0.186</v>
      </c>
      <c r="L114">
        <v>-0.125</v>
      </c>
      <c r="M114">
        <v>-3.2000000000000001E-2</v>
      </c>
    </row>
    <row r="115" spans="1:13">
      <c r="A115">
        <v>1970</v>
      </c>
      <c r="B115">
        <v>-1.0999999999999999E-2</v>
      </c>
      <c r="C115">
        <v>-4.9000000000000002E-2</v>
      </c>
      <c r="D115">
        <v>1.7999999999999999E-2</v>
      </c>
      <c r="E115">
        <v>1.9E-2</v>
      </c>
      <c r="F115">
        <v>-4.7E-2</v>
      </c>
      <c r="G115">
        <v>-0.183</v>
      </c>
      <c r="H115">
        <v>-0.20100000000000001</v>
      </c>
      <c r="I115">
        <v>-0.14099999999999999</v>
      </c>
      <c r="J115">
        <v>-0.13800000000000001</v>
      </c>
      <c r="K115">
        <v>-0.19700000000000001</v>
      </c>
      <c r="L115">
        <v>-0.24099999999999999</v>
      </c>
      <c r="M115">
        <v>-0.21</v>
      </c>
    </row>
    <row r="116" spans="1:13">
      <c r="A116">
        <v>1971</v>
      </c>
      <c r="B116">
        <v>-0.246</v>
      </c>
      <c r="C116">
        <v>-0.29299999999999998</v>
      </c>
      <c r="D116">
        <v>-0.311</v>
      </c>
      <c r="E116">
        <v>-0.41399999999999998</v>
      </c>
      <c r="F116">
        <v>-0.32700000000000001</v>
      </c>
      <c r="G116">
        <v>-0.36299999999999999</v>
      </c>
      <c r="H116">
        <v>-0.35</v>
      </c>
      <c r="I116">
        <v>-0.436</v>
      </c>
      <c r="J116">
        <v>-0.36699999999999999</v>
      </c>
      <c r="K116">
        <v>-0.23599999999999999</v>
      </c>
      <c r="L116">
        <v>-0.24399999999999999</v>
      </c>
      <c r="M116">
        <v>-0.309</v>
      </c>
    </row>
    <row r="117" spans="1:13">
      <c r="A117">
        <v>1972</v>
      </c>
      <c r="B117">
        <v>-0.318</v>
      </c>
      <c r="C117">
        <v>-0.38100000000000001</v>
      </c>
      <c r="D117">
        <v>-0.439</v>
      </c>
      <c r="E117">
        <v>-0.32700000000000001</v>
      </c>
      <c r="F117">
        <v>-0.46899999999999997</v>
      </c>
      <c r="G117">
        <v>-0.48899999999999999</v>
      </c>
      <c r="H117">
        <v>-0.375</v>
      </c>
      <c r="I117">
        <v>-0.38400000000000001</v>
      </c>
      <c r="J117">
        <v>-0.30299999999999999</v>
      </c>
      <c r="K117">
        <v>-0.28699999999999998</v>
      </c>
      <c r="L117">
        <v>-0.27700000000000002</v>
      </c>
      <c r="M117">
        <v>-0.35099999999999998</v>
      </c>
    </row>
    <row r="118" spans="1:13">
      <c r="A118">
        <v>1973</v>
      </c>
      <c r="B118">
        <v>-0.374</v>
      </c>
      <c r="C118">
        <v>-0.39400000000000002</v>
      </c>
      <c r="D118">
        <v>-0.34399999999999997</v>
      </c>
      <c r="E118">
        <v>-0.26500000000000001</v>
      </c>
      <c r="F118">
        <v>-0.16900000000000001</v>
      </c>
      <c r="G118">
        <v>-0.17499999999999999</v>
      </c>
      <c r="H118">
        <v>-0.104</v>
      </c>
      <c r="I118">
        <v>-0.13300000000000001</v>
      </c>
      <c r="J118">
        <v>-0.13100000000000001</v>
      </c>
      <c r="K118">
        <v>-0.216</v>
      </c>
      <c r="L118">
        <v>-0.20899999999999999</v>
      </c>
      <c r="M118">
        <v>-0.23799999999999999</v>
      </c>
    </row>
    <row r="119" spans="1:13">
      <c r="A119">
        <v>1974</v>
      </c>
      <c r="B119">
        <v>-0.27600000000000002</v>
      </c>
      <c r="C119">
        <v>-0.28399999999999997</v>
      </c>
      <c r="D119">
        <v>-0.40100000000000002</v>
      </c>
      <c r="E119">
        <v>-0.52300000000000002</v>
      </c>
      <c r="F119">
        <v>-0.5</v>
      </c>
      <c r="G119">
        <v>-0.44700000000000001</v>
      </c>
      <c r="H119">
        <v>-0.51500000000000001</v>
      </c>
      <c r="I119">
        <v>-0.46800000000000003</v>
      </c>
      <c r="J119">
        <v>-0.50600000000000001</v>
      </c>
      <c r="K119">
        <v>-0.50800000000000001</v>
      </c>
      <c r="L119">
        <v>-0.42599999999999999</v>
      </c>
      <c r="M119">
        <v>-0.36099999999999999</v>
      </c>
    </row>
    <row r="120" spans="1:13">
      <c r="A120">
        <v>1975</v>
      </c>
      <c r="B120">
        <v>-0.27300000000000002</v>
      </c>
      <c r="C120">
        <v>-0.33800000000000002</v>
      </c>
      <c r="D120">
        <v>-0.309</v>
      </c>
      <c r="E120">
        <v>-0.34499999999999997</v>
      </c>
      <c r="F120">
        <v>-0.38800000000000001</v>
      </c>
      <c r="G120">
        <v>-0.29499999999999998</v>
      </c>
      <c r="H120">
        <v>-0.27100000000000002</v>
      </c>
      <c r="I120">
        <v>-0.185</v>
      </c>
      <c r="J120">
        <v>-0.33600000000000002</v>
      </c>
      <c r="K120">
        <v>-0.35299999999999998</v>
      </c>
      <c r="L120">
        <v>-0.34100000000000003</v>
      </c>
      <c r="M120">
        <v>-0.32200000000000001</v>
      </c>
    </row>
    <row r="121" spans="1:13">
      <c r="A121">
        <v>1976</v>
      </c>
      <c r="B121">
        <v>-0.38400000000000001</v>
      </c>
      <c r="C121">
        <v>-0.441</v>
      </c>
      <c r="D121">
        <v>-0.49299999999999999</v>
      </c>
      <c r="E121">
        <v>-0.42599999999999999</v>
      </c>
      <c r="F121">
        <v>-0.48799999999999999</v>
      </c>
      <c r="G121">
        <v>-0.48299999999999998</v>
      </c>
      <c r="H121">
        <v>-0.307</v>
      </c>
      <c r="I121">
        <v>-0.185</v>
      </c>
      <c r="J121">
        <v>-0.193</v>
      </c>
      <c r="K121">
        <v>-0.29299999999999998</v>
      </c>
      <c r="L121">
        <v>-0.41499999999999998</v>
      </c>
      <c r="M121">
        <v>-0.43099999999999999</v>
      </c>
    </row>
    <row r="122" spans="1:13">
      <c r="A122">
        <v>1977</v>
      </c>
      <c r="B122">
        <v>-0.38900000000000001</v>
      </c>
      <c r="C122">
        <v>-0.33300000000000002</v>
      </c>
      <c r="D122">
        <v>-0.182</v>
      </c>
      <c r="E122">
        <v>-0.217</v>
      </c>
      <c r="F122">
        <v>-0.16900000000000001</v>
      </c>
      <c r="G122">
        <v>-0.107</v>
      </c>
      <c r="H122">
        <v>-0.105</v>
      </c>
      <c r="I122">
        <v>-0.14399999999999999</v>
      </c>
      <c r="J122">
        <v>-0.23100000000000001</v>
      </c>
      <c r="K122">
        <v>-0.223</v>
      </c>
      <c r="L122">
        <v>-0.14199999999999999</v>
      </c>
      <c r="M122">
        <v>-0.20399999999999999</v>
      </c>
    </row>
    <row r="123" spans="1:13">
      <c r="A123">
        <v>1978</v>
      </c>
      <c r="B123">
        <v>-0.105</v>
      </c>
      <c r="C123">
        <v>-0.14699999999999999</v>
      </c>
      <c r="D123">
        <v>-0.158</v>
      </c>
      <c r="E123">
        <v>-0.19400000000000001</v>
      </c>
      <c r="F123">
        <v>-0.20300000000000001</v>
      </c>
      <c r="G123">
        <v>-0.33200000000000002</v>
      </c>
      <c r="H123">
        <v>-0.27600000000000002</v>
      </c>
      <c r="I123">
        <v>-0.22600000000000001</v>
      </c>
      <c r="J123">
        <v>-0.189</v>
      </c>
      <c r="K123">
        <v>-0.20599999999999999</v>
      </c>
      <c r="L123">
        <v>-0.11799999999999999</v>
      </c>
      <c r="M123">
        <v>-0.182</v>
      </c>
    </row>
    <row r="124" spans="1:13">
      <c r="A124">
        <v>1979</v>
      </c>
      <c r="B124">
        <v>-0.191</v>
      </c>
      <c r="C124">
        <v>-0.15</v>
      </c>
      <c r="D124">
        <v>-0.22700000000000001</v>
      </c>
      <c r="E124">
        <v>-0.23599999999999999</v>
      </c>
      <c r="F124">
        <v>-0.11600000000000001</v>
      </c>
      <c r="G124">
        <v>-4.1000000000000002E-2</v>
      </c>
      <c r="H124">
        <v>-9.2999999999999999E-2</v>
      </c>
      <c r="I124">
        <v>-0.114</v>
      </c>
      <c r="J124">
        <v>-0.108</v>
      </c>
      <c r="K124">
        <v>-8.5999999999999993E-2</v>
      </c>
      <c r="L124">
        <v>-8.4000000000000005E-2</v>
      </c>
      <c r="M124">
        <v>-5.8000000000000003E-2</v>
      </c>
    </row>
    <row r="125" spans="1:13">
      <c r="A125">
        <v>1980</v>
      </c>
      <c r="B125">
        <v>0</v>
      </c>
      <c r="C125">
        <v>-7.6999999999999999E-2</v>
      </c>
      <c r="D125">
        <v>-0.13700000000000001</v>
      </c>
      <c r="E125">
        <v>1E-3</v>
      </c>
      <c r="F125">
        <v>0.13100000000000001</v>
      </c>
      <c r="G125">
        <v>0.11</v>
      </c>
      <c r="H125">
        <v>5.1999999999999998E-2</v>
      </c>
      <c r="I125">
        <v>2.5000000000000001E-2</v>
      </c>
      <c r="J125">
        <v>-6.0000000000000001E-3</v>
      </c>
      <c r="K125">
        <v>-5.8999999999999997E-2</v>
      </c>
      <c r="L125">
        <v>-0.19500000000000001</v>
      </c>
      <c r="M125">
        <v>-0.247</v>
      </c>
    </row>
    <row r="126" spans="1:13">
      <c r="A126">
        <v>1981</v>
      </c>
      <c r="B126">
        <v>-0.17499999999999999</v>
      </c>
      <c r="C126">
        <v>-0.17399999999999999</v>
      </c>
      <c r="D126">
        <v>8.0000000000000002E-3</v>
      </c>
      <c r="E126">
        <v>-8.7999999999999995E-2</v>
      </c>
      <c r="F126">
        <v>-7.6999999999999999E-2</v>
      </c>
      <c r="G126">
        <v>-5.5E-2</v>
      </c>
      <c r="H126">
        <v>-8.7999999999999995E-2</v>
      </c>
      <c r="I126">
        <v>-0.108</v>
      </c>
      <c r="J126">
        <v>-2.9000000000000001E-2</v>
      </c>
      <c r="K126">
        <v>-0.18</v>
      </c>
      <c r="L126">
        <v>-0.13</v>
      </c>
      <c r="M126">
        <v>0</v>
      </c>
    </row>
    <row r="127" spans="1:13">
      <c r="A127">
        <v>1982</v>
      </c>
      <c r="B127">
        <v>-7.3999999999999996E-2</v>
      </c>
      <c r="C127">
        <v>-7.1999999999999995E-2</v>
      </c>
      <c r="D127">
        <v>-7.3999999999999996E-2</v>
      </c>
      <c r="E127">
        <v>-0.17599999999999999</v>
      </c>
      <c r="F127">
        <v>-0.185</v>
      </c>
      <c r="G127">
        <v>-0.17699999999999999</v>
      </c>
      <c r="H127">
        <v>-0.222</v>
      </c>
      <c r="I127">
        <v>-0.30199999999999999</v>
      </c>
      <c r="J127">
        <v>-0.30099999999999999</v>
      </c>
      <c r="K127">
        <v>-0.36399999999999999</v>
      </c>
      <c r="L127">
        <v>-0.41</v>
      </c>
      <c r="M127">
        <v>-0.373</v>
      </c>
    </row>
    <row r="128" spans="1:13">
      <c r="A128">
        <v>1983</v>
      </c>
      <c r="B128">
        <v>-0.29099999999999998</v>
      </c>
      <c r="C128">
        <v>-9.7000000000000003E-2</v>
      </c>
      <c r="D128">
        <v>8.7999999999999995E-2</v>
      </c>
      <c r="E128">
        <v>6.6000000000000003E-2</v>
      </c>
      <c r="F128">
        <v>-4.1000000000000002E-2</v>
      </c>
      <c r="G128">
        <v>-4.7E-2</v>
      </c>
      <c r="H128">
        <v>-8.0000000000000002E-3</v>
      </c>
      <c r="I128">
        <v>-0.151</v>
      </c>
      <c r="J128">
        <v>-0.20899999999999999</v>
      </c>
      <c r="K128">
        <v>-0.189</v>
      </c>
      <c r="L128">
        <v>-0.151</v>
      </c>
      <c r="M128">
        <v>4.0000000000000001E-3</v>
      </c>
    </row>
    <row r="129" spans="1:13">
      <c r="A129">
        <v>1984</v>
      </c>
      <c r="B129">
        <v>-0.1</v>
      </c>
      <c r="C129">
        <v>-8.1000000000000003E-2</v>
      </c>
      <c r="D129">
        <v>-0.11799999999999999</v>
      </c>
      <c r="E129">
        <v>-0.15</v>
      </c>
      <c r="F129">
        <v>-0.159</v>
      </c>
      <c r="G129">
        <v>-0.318</v>
      </c>
      <c r="H129">
        <v>-0.25900000000000001</v>
      </c>
      <c r="I129">
        <v>-0.219</v>
      </c>
      <c r="J129">
        <v>-0.20200000000000001</v>
      </c>
      <c r="K129">
        <v>-0.33700000000000002</v>
      </c>
      <c r="L129">
        <v>-0.41699999999999998</v>
      </c>
      <c r="M129">
        <v>-0.311</v>
      </c>
    </row>
    <row r="130" spans="1:13">
      <c r="A130">
        <v>1985</v>
      </c>
      <c r="B130">
        <v>-0.34799999999999998</v>
      </c>
      <c r="C130">
        <v>-0.32300000000000001</v>
      </c>
      <c r="D130">
        <v>-0.34899999999999998</v>
      </c>
      <c r="E130">
        <v>-0.39400000000000002</v>
      </c>
      <c r="F130">
        <v>-0.33100000000000002</v>
      </c>
      <c r="G130">
        <v>-0.121</v>
      </c>
      <c r="H130">
        <v>-0.14599999999999999</v>
      </c>
      <c r="I130">
        <v>-0.27500000000000002</v>
      </c>
      <c r="J130">
        <v>-0.24099999999999999</v>
      </c>
      <c r="K130">
        <v>-0.23899999999999999</v>
      </c>
      <c r="L130">
        <v>-0.28799999999999998</v>
      </c>
      <c r="M130">
        <v>-0.33</v>
      </c>
    </row>
    <row r="131" spans="1:13">
      <c r="A131">
        <v>1986</v>
      </c>
      <c r="B131">
        <v>-0.33600000000000002</v>
      </c>
      <c r="C131">
        <v>-0.26800000000000002</v>
      </c>
      <c r="D131">
        <v>-0.28599999999999998</v>
      </c>
      <c r="E131">
        <v>-0.318</v>
      </c>
      <c r="F131">
        <v>-0.222</v>
      </c>
      <c r="G131">
        <v>-0.255</v>
      </c>
      <c r="H131">
        <v>-0.24199999999999999</v>
      </c>
      <c r="I131">
        <v>-0.26600000000000001</v>
      </c>
      <c r="J131">
        <v>-0.21299999999999999</v>
      </c>
      <c r="K131">
        <v>-0.312</v>
      </c>
      <c r="L131">
        <v>-0.39100000000000001</v>
      </c>
      <c r="M131">
        <v>-0.36499999999999999</v>
      </c>
    </row>
    <row r="132" spans="1:13">
      <c r="A132">
        <v>1987</v>
      </c>
      <c r="B132">
        <v>-0.27100000000000002</v>
      </c>
      <c r="C132">
        <v>-0.21099999999999999</v>
      </c>
      <c r="D132">
        <v>-2.5999999999999999E-2</v>
      </c>
      <c r="E132">
        <v>3.5999999999999997E-2</v>
      </c>
      <c r="F132">
        <v>7.3999999999999996E-2</v>
      </c>
      <c r="G132">
        <v>0.20899999999999999</v>
      </c>
      <c r="H132">
        <v>0.28599999999999998</v>
      </c>
      <c r="I132">
        <v>0.28599999999999998</v>
      </c>
      <c r="J132">
        <v>0.2</v>
      </c>
      <c r="K132">
        <v>5.2999999999999999E-2</v>
      </c>
      <c r="L132">
        <v>-6.4000000000000001E-2</v>
      </c>
      <c r="M132">
        <v>4.9000000000000002E-2</v>
      </c>
    </row>
    <row r="133" spans="1:13">
      <c r="A133">
        <v>1988</v>
      </c>
      <c r="B133">
        <v>-3.5999999999999997E-2</v>
      </c>
      <c r="C133">
        <v>-0.11</v>
      </c>
      <c r="D133">
        <v>-5.0000000000000001E-3</v>
      </c>
      <c r="E133">
        <v>5.6000000000000001E-2</v>
      </c>
      <c r="F133">
        <v>0.14199999999999999</v>
      </c>
      <c r="G133">
        <v>0.17</v>
      </c>
      <c r="H133">
        <v>0.113</v>
      </c>
      <c r="I133">
        <v>-5.0000000000000001E-3</v>
      </c>
      <c r="J133">
        <v>-9.1999999999999998E-2</v>
      </c>
      <c r="K133">
        <v>-0.16700000000000001</v>
      </c>
      <c r="L133">
        <v>-0.14399999999999999</v>
      </c>
      <c r="M133">
        <v>-0.161</v>
      </c>
    </row>
    <row r="134" spans="1:13">
      <c r="A134">
        <v>1989</v>
      </c>
      <c r="B134">
        <v>-0.218</v>
      </c>
      <c r="C134">
        <v>-0.153</v>
      </c>
      <c r="D134">
        <v>-0.25</v>
      </c>
      <c r="E134">
        <v>-0.28699999999999998</v>
      </c>
      <c r="F134">
        <v>-0.14399999999999999</v>
      </c>
      <c r="G134">
        <v>9.4E-2</v>
      </c>
      <c r="H134">
        <v>0.18</v>
      </c>
      <c r="I134">
        <v>0.11600000000000001</v>
      </c>
      <c r="J134">
        <v>-9.1999999999999998E-2</v>
      </c>
      <c r="K134">
        <v>-0.12</v>
      </c>
      <c r="L134">
        <v>-0.14699999999999999</v>
      </c>
      <c r="M134">
        <v>-0.15</v>
      </c>
    </row>
    <row r="135" spans="1:13">
      <c r="A135">
        <v>1990</v>
      </c>
      <c r="B135">
        <v>-0.29599999999999999</v>
      </c>
      <c r="C135">
        <v>-0.159</v>
      </c>
      <c r="D135">
        <v>-0.17599999999999999</v>
      </c>
      <c r="E135">
        <v>-0.114</v>
      </c>
      <c r="F135">
        <v>-5.6000000000000001E-2</v>
      </c>
      <c r="G135">
        <v>-5.2999999999999999E-2</v>
      </c>
      <c r="H135">
        <v>-1.9E-2</v>
      </c>
      <c r="I135">
        <v>5.5E-2</v>
      </c>
      <c r="J135">
        <v>0.15</v>
      </c>
      <c r="K135">
        <v>0.11600000000000001</v>
      </c>
      <c r="L135">
        <v>-5.0999999999999997E-2</v>
      </c>
      <c r="M135">
        <v>-3.3000000000000002E-2</v>
      </c>
    </row>
    <row r="136" spans="1:13">
      <c r="A136">
        <v>1991</v>
      </c>
      <c r="B136">
        <v>-0.192</v>
      </c>
      <c r="C136">
        <v>-0.114</v>
      </c>
      <c r="D136">
        <v>-6.7000000000000004E-2</v>
      </c>
      <c r="E136">
        <v>-0.13</v>
      </c>
      <c r="F136">
        <v>-0.151</v>
      </c>
      <c r="G136">
        <v>-0.127</v>
      </c>
      <c r="H136">
        <v>-0.105</v>
      </c>
      <c r="I136">
        <v>-0.107</v>
      </c>
      <c r="J136">
        <v>-3.5000000000000003E-2</v>
      </c>
      <c r="K136">
        <v>-0.26</v>
      </c>
      <c r="L136">
        <v>-0.25900000000000001</v>
      </c>
      <c r="M136">
        <v>-0.21199999999999999</v>
      </c>
    </row>
    <row r="137" spans="1:13">
      <c r="A137">
        <v>1992</v>
      </c>
      <c r="B137">
        <v>-0.189</v>
      </c>
      <c r="C137">
        <v>-9.2999999999999999E-2</v>
      </c>
      <c r="D137">
        <v>-9.0999999999999998E-2</v>
      </c>
      <c r="E137">
        <v>-0.183</v>
      </c>
      <c r="F137">
        <v>-0.221</v>
      </c>
      <c r="G137">
        <v>-0.14899999999999999</v>
      </c>
      <c r="H137">
        <v>-0.218</v>
      </c>
      <c r="I137">
        <v>-0.38</v>
      </c>
      <c r="J137">
        <v>-0.36799999999999999</v>
      </c>
      <c r="K137">
        <v>-0.29899999999999999</v>
      </c>
      <c r="L137">
        <v>-0.33300000000000002</v>
      </c>
      <c r="M137">
        <v>-0.28399999999999997</v>
      </c>
    </row>
    <row r="138" spans="1:13">
      <c r="A138">
        <v>1993</v>
      </c>
      <c r="B138">
        <v>-0.23899999999999999</v>
      </c>
      <c r="C138">
        <v>-0.186</v>
      </c>
      <c r="D138">
        <v>-0.24299999999999999</v>
      </c>
      <c r="E138">
        <v>-0.17299999999999999</v>
      </c>
      <c r="F138">
        <v>-0.16300000000000001</v>
      </c>
      <c r="G138">
        <v>-0.18099999999999999</v>
      </c>
      <c r="H138">
        <v>-0.27600000000000002</v>
      </c>
      <c r="I138">
        <v>-0.22800000000000001</v>
      </c>
      <c r="J138">
        <v>-0.16400000000000001</v>
      </c>
      <c r="K138">
        <v>-0.24199999999999999</v>
      </c>
      <c r="L138">
        <v>-0.318</v>
      </c>
      <c r="M138">
        <v>-0.29299999999999998</v>
      </c>
    </row>
    <row r="139" spans="1:13">
      <c r="A139">
        <v>1994</v>
      </c>
      <c r="B139">
        <v>-0.29599999999999999</v>
      </c>
      <c r="C139">
        <v>-0.309</v>
      </c>
      <c r="D139">
        <v>-0.27900000000000003</v>
      </c>
      <c r="E139">
        <v>-0.2</v>
      </c>
      <c r="F139">
        <v>-0.20699999999999999</v>
      </c>
      <c r="G139">
        <v>-0.222</v>
      </c>
      <c r="H139">
        <v>-0.23100000000000001</v>
      </c>
      <c r="I139">
        <v>-0.23499999999999999</v>
      </c>
      <c r="J139">
        <v>-0.152</v>
      </c>
      <c r="K139">
        <v>-5.8999999999999997E-2</v>
      </c>
      <c r="L139">
        <v>-1.9E-2</v>
      </c>
      <c r="M139">
        <v>-9.0999999999999998E-2</v>
      </c>
    </row>
    <row r="140" spans="1:13">
      <c r="A140">
        <v>1995</v>
      </c>
      <c r="B140">
        <v>-6.2E-2</v>
      </c>
      <c r="C140">
        <v>-0.04</v>
      </c>
      <c r="D140">
        <v>1.6E-2</v>
      </c>
      <c r="E140">
        <v>7.4999999999999997E-2</v>
      </c>
      <c r="F140">
        <v>0.27100000000000002</v>
      </c>
      <c r="G140">
        <v>0.36399999999999999</v>
      </c>
      <c r="H140">
        <v>0.313</v>
      </c>
      <c r="I140">
        <v>0.183</v>
      </c>
      <c r="J140">
        <v>5.2999999999999999E-2</v>
      </c>
      <c r="K140">
        <v>0.10100000000000001</v>
      </c>
      <c r="L140">
        <v>0.126</v>
      </c>
      <c r="M140">
        <v>4.1000000000000002E-2</v>
      </c>
    </row>
    <row r="141" spans="1:13">
      <c r="A141">
        <v>1996</v>
      </c>
      <c r="B141">
        <v>-0.01</v>
      </c>
      <c r="C141">
        <v>-3.3000000000000002E-2</v>
      </c>
      <c r="D141">
        <v>-5.8000000000000003E-2</v>
      </c>
      <c r="E141">
        <v>8.9999999999999993E-3</v>
      </c>
      <c r="F141">
        <v>-6.6000000000000003E-2</v>
      </c>
      <c r="G141">
        <v>-0.124</v>
      </c>
      <c r="H141">
        <v>-0.105</v>
      </c>
      <c r="I141">
        <v>-8.9999999999999993E-3</v>
      </c>
      <c r="J141">
        <v>-2E-3</v>
      </c>
      <c r="K141">
        <v>-0.14499999999999999</v>
      </c>
      <c r="L141">
        <v>-0.17399999999999999</v>
      </c>
      <c r="M141">
        <v>-0.156</v>
      </c>
    </row>
    <row r="142" spans="1:13">
      <c r="A142">
        <v>1997</v>
      </c>
      <c r="B142">
        <v>-9.1999999999999998E-2</v>
      </c>
      <c r="C142">
        <v>-3.5999999999999997E-2</v>
      </c>
      <c r="D142">
        <v>4.0000000000000001E-3</v>
      </c>
      <c r="E142">
        <v>7.0000000000000001E-3</v>
      </c>
      <c r="F142">
        <v>3.9E-2</v>
      </c>
      <c r="G142">
        <v>8.0000000000000002E-3</v>
      </c>
      <c r="H142">
        <v>0.06</v>
      </c>
      <c r="I142">
        <v>1.4E-2</v>
      </c>
      <c r="J142">
        <v>0.109</v>
      </c>
      <c r="K142">
        <v>0.15</v>
      </c>
      <c r="L142">
        <v>0.05</v>
      </c>
      <c r="M142">
        <v>0.13100000000000001</v>
      </c>
    </row>
    <row r="143" spans="1:13">
      <c r="A143">
        <v>1998</v>
      </c>
      <c r="B143">
        <v>0.129</v>
      </c>
      <c r="C143">
        <v>0.29099999999999998</v>
      </c>
      <c r="D143">
        <v>0.32100000000000001</v>
      </c>
      <c r="E143">
        <v>0.29099999999999998</v>
      </c>
      <c r="F143">
        <v>0.38300000000000001</v>
      </c>
      <c r="G143">
        <v>0.48899999999999999</v>
      </c>
      <c r="H143">
        <v>0.48699999999999999</v>
      </c>
      <c r="I143">
        <v>0.51200000000000001</v>
      </c>
      <c r="J143">
        <v>0.41199999999999998</v>
      </c>
      <c r="K143">
        <v>0.38100000000000001</v>
      </c>
      <c r="L143">
        <v>0.316</v>
      </c>
      <c r="M143">
        <v>0.27800000000000002</v>
      </c>
    </row>
    <row r="144" spans="1:13">
      <c r="A144">
        <v>1999</v>
      </c>
      <c r="B144">
        <v>0.05</v>
      </c>
      <c r="C144">
        <v>5.7000000000000002E-2</v>
      </c>
      <c r="D144">
        <v>6.8000000000000005E-2</v>
      </c>
      <c r="E144">
        <v>5.0999999999999997E-2</v>
      </c>
      <c r="F144">
        <v>0.16200000000000001</v>
      </c>
      <c r="G144">
        <v>0.17899999999999999</v>
      </c>
      <c r="H144">
        <v>0.19700000000000001</v>
      </c>
      <c r="I144">
        <v>0.30599999999999999</v>
      </c>
      <c r="J144">
        <v>0.184</v>
      </c>
      <c r="K144">
        <v>1.6E-2</v>
      </c>
      <c r="L144">
        <v>-4.9000000000000002E-2</v>
      </c>
      <c r="M144">
        <v>1.4E-2</v>
      </c>
    </row>
    <row r="145" spans="1:13">
      <c r="A145">
        <v>2000</v>
      </c>
      <c r="B145">
        <v>-8.4000000000000005E-2</v>
      </c>
      <c r="C145">
        <v>-3.9E-2</v>
      </c>
      <c r="D145">
        <v>0.10299999999999999</v>
      </c>
      <c r="E145">
        <v>4.1000000000000002E-2</v>
      </c>
      <c r="F145">
        <v>0.104</v>
      </c>
      <c r="G145">
        <v>-1.7999999999999999E-2</v>
      </c>
      <c r="H145">
        <v>7.1999999999999995E-2</v>
      </c>
      <c r="I145">
        <v>0.10199999999999999</v>
      </c>
      <c r="J145">
        <v>0.10100000000000001</v>
      </c>
      <c r="K145">
        <v>-4.1000000000000002E-2</v>
      </c>
      <c r="L145">
        <v>-5.2999999999999999E-2</v>
      </c>
      <c r="M145">
        <v>-0.128</v>
      </c>
    </row>
    <row r="146" spans="1:13">
      <c r="A146">
        <v>2001</v>
      </c>
      <c r="B146">
        <v>-0.128</v>
      </c>
      <c r="C146">
        <v>-2.7E-2</v>
      </c>
      <c r="D146">
        <v>1.4E-2</v>
      </c>
      <c r="E146">
        <v>-1.2999999999999999E-2</v>
      </c>
      <c r="F146">
        <v>-0.01</v>
      </c>
      <c r="G146">
        <v>0.19800000000000001</v>
      </c>
      <c r="H146">
        <v>0.13400000000000001</v>
      </c>
      <c r="I146">
        <v>0.17699999999999999</v>
      </c>
      <c r="J146">
        <v>0.28499999999999998</v>
      </c>
      <c r="K146">
        <v>0.251</v>
      </c>
      <c r="L146">
        <v>0.155</v>
      </c>
      <c r="M146">
        <v>0.21299999999999999</v>
      </c>
    </row>
    <row r="147" spans="1:13">
      <c r="A147">
        <v>2002</v>
      </c>
      <c r="B147">
        <v>0.18099999999999999</v>
      </c>
      <c r="C147">
        <v>0.16400000000000001</v>
      </c>
      <c r="D147">
        <v>0.14399999999999999</v>
      </c>
      <c r="E147">
        <v>2.5999999999999999E-2</v>
      </c>
      <c r="F147">
        <v>-4.9000000000000002E-2</v>
      </c>
      <c r="G147">
        <v>-0.11700000000000001</v>
      </c>
      <c r="H147">
        <v>-6.6000000000000003E-2</v>
      </c>
      <c r="I147">
        <v>0.106</v>
      </c>
      <c r="J147">
        <v>7.9000000000000001E-2</v>
      </c>
      <c r="K147">
        <v>0.111</v>
      </c>
      <c r="L147">
        <v>1.9E-2</v>
      </c>
      <c r="M147">
        <v>4.0000000000000001E-3</v>
      </c>
    </row>
    <row r="148" spans="1:13">
      <c r="A148">
        <v>2003</v>
      </c>
      <c r="B148">
        <v>0.05</v>
      </c>
      <c r="C148">
        <v>-1.2999999999999999E-2</v>
      </c>
      <c r="D148">
        <v>0.112</v>
      </c>
      <c r="E148">
        <v>7.9000000000000001E-2</v>
      </c>
      <c r="F148">
        <v>0.15</v>
      </c>
      <c r="G148">
        <v>0.20499999999999999</v>
      </c>
      <c r="H148">
        <v>0.27600000000000002</v>
      </c>
      <c r="I148">
        <v>0.41499999999999998</v>
      </c>
      <c r="J148">
        <v>0.45100000000000001</v>
      </c>
      <c r="K148">
        <v>0.42599999999999999</v>
      </c>
      <c r="L148">
        <v>0.223</v>
      </c>
      <c r="M148">
        <v>0.224</v>
      </c>
    </row>
    <row r="149" spans="1:13">
      <c r="A149">
        <v>2004</v>
      </c>
      <c r="B149">
        <v>0.21</v>
      </c>
      <c r="C149">
        <v>0.20899999999999999</v>
      </c>
      <c r="D149">
        <v>0.157</v>
      </c>
      <c r="E149">
        <v>0.107</v>
      </c>
      <c r="F149">
        <v>5.0000000000000001E-3</v>
      </c>
      <c r="G149">
        <v>0.17699999999999999</v>
      </c>
      <c r="H149">
        <v>0.22700000000000001</v>
      </c>
      <c r="I149">
        <v>0.316</v>
      </c>
      <c r="J149">
        <v>0.24</v>
      </c>
      <c r="K149">
        <v>0.24199999999999999</v>
      </c>
      <c r="L149">
        <v>0.22</v>
      </c>
      <c r="M149">
        <v>0.187</v>
      </c>
    </row>
    <row r="150" spans="1:13">
      <c r="A150">
        <v>2005</v>
      </c>
      <c r="B150">
        <v>0.11</v>
      </c>
      <c r="C150">
        <v>0.125</v>
      </c>
      <c r="D150">
        <v>0.28399999999999997</v>
      </c>
      <c r="E150">
        <v>0.29099999999999998</v>
      </c>
      <c r="F150">
        <v>0.29299999999999998</v>
      </c>
      <c r="G150">
        <v>0.32600000000000001</v>
      </c>
      <c r="H150">
        <v>0.44600000000000001</v>
      </c>
      <c r="I150">
        <v>0.439</v>
      </c>
      <c r="J150">
        <v>0.41799999999999998</v>
      </c>
      <c r="K150">
        <v>0.23699999999999999</v>
      </c>
      <c r="L150">
        <v>0.13900000000000001</v>
      </c>
      <c r="M150">
        <v>0.216</v>
      </c>
    </row>
    <row r="151" spans="1:13">
      <c r="A151">
        <v>2006</v>
      </c>
      <c r="B151">
        <v>0.123</v>
      </c>
      <c r="C151">
        <v>7.3999999999999996E-2</v>
      </c>
      <c r="D151">
        <v>5.8999999999999997E-2</v>
      </c>
      <c r="E151">
        <v>0.19700000000000001</v>
      </c>
      <c r="F151">
        <v>0.308</v>
      </c>
      <c r="G151">
        <v>0.33300000000000002</v>
      </c>
      <c r="H151">
        <v>0.374</v>
      </c>
      <c r="I151">
        <v>0.4</v>
      </c>
      <c r="J151">
        <v>0.36299999999999999</v>
      </c>
      <c r="K151">
        <v>0.33400000000000002</v>
      </c>
      <c r="L151">
        <v>0.28799999999999998</v>
      </c>
      <c r="M151">
        <v>0.17100000000000001</v>
      </c>
    </row>
    <row r="152" spans="1:13">
      <c r="A152">
        <v>2007</v>
      </c>
      <c r="B152">
        <v>0.17100000000000001</v>
      </c>
      <c r="C152">
        <v>0.217</v>
      </c>
      <c r="D152">
        <v>0.127</v>
      </c>
      <c r="E152">
        <v>0.158</v>
      </c>
      <c r="F152">
        <v>0.111</v>
      </c>
      <c r="G152">
        <v>8.7999999999999995E-2</v>
      </c>
      <c r="H152">
        <v>0.128</v>
      </c>
      <c r="I152">
        <v>5.3999999999999999E-2</v>
      </c>
      <c r="J152">
        <v>9.8000000000000004E-2</v>
      </c>
      <c r="K152">
        <v>0.157</v>
      </c>
      <c r="L152">
        <v>0.17599999999999999</v>
      </c>
      <c r="M152">
        <v>0.11</v>
      </c>
    </row>
    <row r="153" spans="1:13">
      <c r="A153">
        <v>2008</v>
      </c>
      <c r="B153">
        <v>0.03</v>
      </c>
      <c r="C153">
        <v>0.128</v>
      </c>
      <c r="D153">
        <v>0.158</v>
      </c>
      <c r="E153">
        <v>4.2000000000000003E-2</v>
      </c>
      <c r="F153">
        <v>0.17199999999999999</v>
      </c>
      <c r="G153">
        <v>0.25600000000000001</v>
      </c>
      <c r="H153">
        <v>0.20499999999999999</v>
      </c>
      <c r="I153">
        <v>0.17399999999999999</v>
      </c>
      <c r="J153">
        <v>0.19800000000000001</v>
      </c>
      <c r="K153">
        <v>0.10199999999999999</v>
      </c>
      <c r="L153">
        <v>1E-3</v>
      </c>
      <c r="M153">
        <v>1.7999999999999999E-2</v>
      </c>
    </row>
    <row r="154" spans="1:13">
      <c r="A154">
        <v>2009</v>
      </c>
      <c r="B154">
        <v>-5.8999999999999997E-2</v>
      </c>
      <c r="C154">
        <v>-0.16500000000000001</v>
      </c>
      <c r="D154">
        <v>-0.16</v>
      </c>
      <c r="E154">
        <v>-0.13100000000000001</v>
      </c>
      <c r="F154">
        <v>-6.2E-2</v>
      </c>
      <c r="G154">
        <v>0.121</v>
      </c>
      <c r="H154">
        <v>0.22800000000000001</v>
      </c>
      <c r="I154">
        <v>0.152</v>
      </c>
      <c r="J154">
        <v>5.7000000000000002E-2</v>
      </c>
      <c r="K154">
        <v>0.16400000000000001</v>
      </c>
      <c r="L154">
        <v>6.9000000000000006E-2</v>
      </c>
      <c r="M154">
        <v>8.2000000000000003E-2</v>
      </c>
    </row>
    <row r="155" spans="1:13">
      <c r="A155">
        <v>2010</v>
      </c>
      <c r="B155">
        <v>3.9E-2</v>
      </c>
      <c r="C155">
        <v>0.17699999999999999</v>
      </c>
      <c r="D155">
        <v>0.28699999999999998</v>
      </c>
      <c r="E155">
        <v>0.42499999999999999</v>
      </c>
      <c r="F155">
        <v>0.45900000000000002</v>
      </c>
      <c r="G155">
        <v>0.44700000000000001</v>
      </c>
      <c r="H155">
        <v>0.45</v>
      </c>
      <c r="I155">
        <v>0.52500000000000002</v>
      </c>
      <c r="J155">
        <v>0.44900000000000001</v>
      </c>
      <c r="K155">
        <v>0.32300000000000001</v>
      </c>
      <c r="L155">
        <v>0.23499999999999999</v>
      </c>
      <c r="M155">
        <v>0.20699999999999999</v>
      </c>
    </row>
    <row r="156" spans="1:13">
      <c r="A156">
        <v>2011</v>
      </c>
      <c r="B156">
        <v>0.14299999999999999</v>
      </c>
      <c r="C156">
        <v>0.108</v>
      </c>
      <c r="D156">
        <v>5.5E-2</v>
      </c>
      <c r="E156">
        <v>9.0999999999999998E-2</v>
      </c>
      <c r="F156">
        <v>0.151</v>
      </c>
      <c r="G156">
        <v>0.17799999999999999</v>
      </c>
      <c r="H156">
        <v>9.0999999999999998E-2</v>
      </c>
      <c r="I156">
        <v>0.14599999999999999</v>
      </c>
      <c r="J156">
        <v>0.14399999999999999</v>
      </c>
      <c r="K156">
        <v>6.2E-2</v>
      </c>
      <c r="L156">
        <v>-7.0999999999999994E-2</v>
      </c>
      <c r="M156">
        <v>-4.4999999999999998E-2</v>
      </c>
    </row>
    <row r="157" spans="1:13">
      <c r="A157">
        <v>2012</v>
      </c>
      <c r="B157">
        <v>-6.5000000000000002E-2</v>
      </c>
      <c r="C157">
        <v>4.0000000000000001E-3</v>
      </c>
      <c r="D157">
        <v>2.5000000000000001E-2</v>
      </c>
      <c r="E157">
        <v>0.08</v>
      </c>
      <c r="F157">
        <v>0.16400000000000001</v>
      </c>
      <c r="G157">
        <v>0.3</v>
      </c>
      <c r="H157">
        <v>0.375</v>
      </c>
      <c r="I157">
        <v>0.43</v>
      </c>
      <c r="J157">
        <v>0.44800000000000001</v>
      </c>
      <c r="K157">
        <v>0.32900000000000001</v>
      </c>
      <c r="L157">
        <v>0.16400000000000001</v>
      </c>
      <c r="M157">
        <v>0.14000000000000001</v>
      </c>
    </row>
    <row r="158" spans="1:13">
      <c r="A158">
        <v>2013</v>
      </c>
      <c r="B158">
        <v>0.127</v>
      </c>
      <c r="C158">
        <v>0.115</v>
      </c>
      <c r="D158">
        <v>0.158</v>
      </c>
      <c r="E158">
        <v>0.13600000000000001</v>
      </c>
      <c r="F158">
        <v>0.1</v>
      </c>
      <c r="G158">
        <v>4.5999999999999999E-2</v>
      </c>
      <c r="H158">
        <v>0.19</v>
      </c>
      <c r="I158">
        <v>0.19400000000000001</v>
      </c>
      <c r="J158">
        <v>0.254</v>
      </c>
      <c r="K158">
        <v>0.34599999999999997</v>
      </c>
      <c r="L158">
        <v>0.128</v>
      </c>
      <c r="M158">
        <v>3.5999999999999997E-2</v>
      </c>
    </row>
    <row r="159" spans="1:13">
      <c r="A159">
        <v>2014</v>
      </c>
      <c r="B159">
        <v>-6.3E-2</v>
      </c>
      <c r="C159">
        <v>-4.2999999999999997E-2</v>
      </c>
      <c r="D159">
        <v>-8.2000000000000003E-2</v>
      </c>
      <c r="E159">
        <v>-9.4E-2</v>
      </c>
      <c r="F159">
        <v>-2E-3</v>
      </c>
      <c r="G159">
        <v>6.0999999999999999E-2</v>
      </c>
      <c r="H159">
        <v>0.221</v>
      </c>
      <c r="I159">
        <v>0.33400000000000002</v>
      </c>
      <c r="J159">
        <v>0.309</v>
      </c>
      <c r="K159">
        <v>0.29099999999999998</v>
      </c>
      <c r="L159">
        <v>6.4000000000000001E-2</v>
      </c>
      <c r="M159">
        <v>5.8000000000000003E-2</v>
      </c>
    </row>
    <row r="160" spans="1:13">
      <c r="A160">
        <v>2015</v>
      </c>
      <c r="B160">
        <v>-8.9999999999999993E-3</v>
      </c>
      <c r="C160">
        <v>-4.0000000000000001E-3</v>
      </c>
      <c r="D160">
        <v>-0.13</v>
      </c>
      <c r="E160">
        <v>-7.1999999999999995E-2</v>
      </c>
      <c r="F160">
        <v>4.3999999999999997E-2</v>
      </c>
      <c r="G160">
        <v>2.8000000000000001E-2</v>
      </c>
      <c r="H160">
        <v>0.13100000000000001</v>
      </c>
      <c r="I160">
        <v>0.17699999999999999</v>
      </c>
      <c r="J160">
        <v>0.29899999999999999</v>
      </c>
      <c r="K160">
        <v>0.32400000000000001</v>
      </c>
      <c r="L160">
        <v>0.186</v>
      </c>
      <c r="M160">
        <v>0.22800000000000001</v>
      </c>
    </row>
    <row r="161" spans="1:13">
      <c r="A161">
        <v>2016</v>
      </c>
      <c r="B161">
        <v>0.23</v>
      </c>
      <c r="C161">
        <v>0.155</v>
      </c>
      <c r="D161">
        <v>0.187</v>
      </c>
      <c r="E161">
        <v>0.17599999999999999</v>
      </c>
      <c r="F161">
        <v>0.34300000000000003</v>
      </c>
      <c r="G161">
        <v>0.40799999999999997</v>
      </c>
      <c r="H161">
        <v>0.43099999999999999</v>
      </c>
      <c r="I161">
        <v>0.45600000000000002</v>
      </c>
      <c r="J161">
        <v>0.45700000000000002</v>
      </c>
      <c r="K161">
        <v>0.379</v>
      </c>
      <c r="L161">
        <v>0.39</v>
      </c>
      <c r="M161">
        <v>0.33400000000000002</v>
      </c>
    </row>
    <row r="162" spans="1:13">
      <c r="A162">
        <v>2017</v>
      </c>
      <c r="B162">
        <v>0.22500000000000001</v>
      </c>
      <c r="C162">
        <v>0.22600000000000001</v>
      </c>
      <c r="D162">
        <v>0.16700000000000001</v>
      </c>
      <c r="E162">
        <v>0.28199999999999997</v>
      </c>
      <c r="F162">
        <v>0.313</v>
      </c>
      <c r="G162">
        <v>0.307</v>
      </c>
      <c r="H162">
        <v>0.30099999999999999</v>
      </c>
      <c r="I162">
        <v>0.309</v>
      </c>
      <c r="J162">
        <v>0.34899999999999998</v>
      </c>
      <c r="K162">
        <v>0.432</v>
      </c>
      <c r="L162">
        <v>0.35099999999999998</v>
      </c>
      <c r="M162">
        <v>0.36299999999999999</v>
      </c>
    </row>
    <row r="163" spans="1:13">
      <c r="A163">
        <v>2018</v>
      </c>
      <c r="B163">
        <v>0.17199999999999999</v>
      </c>
      <c r="C163">
        <v>6.0999999999999999E-2</v>
      </c>
      <c r="D163">
        <v>0.13100000000000001</v>
      </c>
      <c r="E163">
        <v>6.3E-2</v>
      </c>
      <c r="F163">
        <v>-1E-3</v>
      </c>
      <c r="G163">
        <v>-1.2E-2</v>
      </c>
      <c r="H163">
        <v>1.7000000000000001E-2</v>
      </c>
      <c r="I163">
        <v>0.112</v>
      </c>
      <c r="J163">
        <v>0.161</v>
      </c>
      <c r="K163">
        <v>0.14299999999999999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EF76-5C41-4746-A9DF-89242232887C}">
  <dimension ref="A1:G1956"/>
  <sheetViews>
    <sheetView workbookViewId="0"/>
  </sheetViews>
  <sheetFormatPr defaultRowHeight="15"/>
  <sheetData>
    <row r="1" spans="1:7">
      <c r="A1">
        <v>1856</v>
      </c>
      <c r="B1" t="s">
        <v>0</v>
      </c>
      <c r="C1">
        <f>A1+1/24</f>
        <v>1856.0416666666667</v>
      </c>
      <c r="D1">
        <f>'NOAA-AMO-Raw'!B$1</f>
        <v>0.23200000000000001</v>
      </c>
      <c r="G1" t="s">
        <v>12</v>
      </c>
    </row>
    <row r="2" spans="1:7">
      <c r="A2">
        <f>A1</f>
        <v>1856</v>
      </c>
      <c r="B2" t="s">
        <v>1</v>
      </c>
      <c r="C2">
        <f>C1+1/12</f>
        <v>1856.125</v>
      </c>
      <c r="D2">
        <f>'NOAA-AMO-Raw'!C$1</f>
        <v>0.16500000000000001</v>
      </c>
    </row>
    <row r="3" spans="1:7">
      <c r="A3">
        <f t="shared" ref="A3:A12" si="0">A2</f>
        <v>1856</v>
      </c>
      <c r="B3" t="s">
        <v>2</v>
      </c>
      <c r="C3">
        <f t="shared" ref="C3:C66" si="1">C2+1/12</f>
        <v>1856.2083333333333</v>
      </c>
      <c r="D3">
        <f>'NOAA-AMO-Raw'!D$1</f>
        <v>0.23599999999999999</v>
      </c>
    </row>
    <row r="4" spans="1:7">
      <c r="A4">
        <f t="shared" si="0"/>
        <v>1856</v>
      </c>
      <c r="B4" t="s">
        <v>3</v>
      </c>
      <c r="C4">
        <f t="shared" si="1"/>
        <v>1856.2916666666665</v>
      </c>
      <c r="D4">
        <f>'NOAA-AMO-Raw'!E$1</f>
        <v>0.155</v>
      </c>
    </row>
    <row r="5" spans="1:7">
      <c r="A5">
        <f t="shared" si="0"/>
        <v>1856</v>
      </c>
      <c r="B5" t="s">
        <v>4</v>
      </c>
      <c r="C5">
        <f t="shared" si="1"/>
        <v>1856.3749999999998</v>
      </c>
      <c r="D5">
        <f>'NOAA-AMO-Raw'!F$1</f>
        <v>0.20799999999999999</v>
      </c>
    </row>
    <row r="6" spans="1:7">
      <c r="A6">
        <f t="shared" si="0"/>
        <v>1856</v>
      </c>
      <c r="B6" t="s">
        <v>5</v>
      </c>
      <c r="C6">
        <f t="shared" si="1"/>
        <v>1856.458333333333</v>
      </c>
      <c r="D6">
        <f>'NOAA-AMO-Raw'!G$1</f>
        <v>0.23</v>
      </c>
    </row>
    <row r="7" spans="1:7">
      <c r="A7">
        <f t="shared" si="0"/>
        <v>1856</v>
      </c>
      <c r="B7" t="s">
        <v>6</v>
      </c>
      <c r="C7">
        <f t="shared" si="1"/>
        <v>1856.5416666666663</v>
      </c>
      <c r="D7">
        <f>'NOAA-AMO-Raw'!H$1</f>
        <v>0.24299999999999999</v>
      </c>
    </row>
    <row r="8" spans="1:7">
      <c r="A8">
        <f t="shared" si="0"/>
        <v>1856</v>
      </c>
      <c r="B8" t="s">
        <v>7</v>
      </c>
      <c r="C8">
        <f t="shared" si="1"/>
        <v>1856.6249999999995</v>
      </c>
      <c r="D8">
        <f>'NOAA-AMO-Raw'!I$1</f>
        <v>0.221</v>
      </c>
    </row>
    <row r="9" spans="1:7">
      <c r="A9">
        <f t="shared" si="0"/>
        <v>1856</v>
      </c>
      <c r="B9" t="s">
        <v>8</v>
      </c>
      <c r="C9">
        <f t="shared" si="1"/>
        <v>1856.7083333333328</v>
      </c>
      <c r="D9">
        <f>'NOAA-AMO-Raw'!J$1</f>
        <v>0.28699999999999998</v>
      </c>
    </row>
    <row r="10" spans="1:7">
      <c r="A10">
        <f t="shared" si="0"/>
        <v>1856</v>
      </c>
      <c r="B10" t="s">
        <v>9</v>
      </c>
      <c r="C10">
        <f t="shared" si="1"/>
        <v>1856.7916666666661</v>
      </c>
      <c r="D10">
        <f>'NOAA-AMO-Raw'!K$1</f>
        <v>0.13800000000000001</v>
      </c>
    </row>
    <row r="11" spans="1:7">
      <c r="A11">
        <f t="shared" si="0"/>
        <v>1856</v>
      </c>
      <c r="B11" t="s">
        <v>10</v>
      </c>
      <c r="C11">
        <f t="shared" si="1"/>
        <v>1856.8749999999993</v>
      </c>
      <c r="D11">
        <f>'NOAA-AMO-Raw'!L$1</f>
        <v>0.14799999999999999</v>
      </c>
    </row>
    <row r="12" spans="1:7">
      <c r="A12">
        <f t="shared" si="0"/>
        <v>1856</v>
      </c>
      <c r="B12" t="s">
        <v>11</v>
      </c>
      <c r="C12">
        <f t="shared" si="1"/>
        <v>1856.9583333333326</v>
      </c>
      <c r="D12">
        <f>'NOAA-AMO-Raw'!M$1</f>
        <v>0.24199999999999999</v>
      </c>
    </row>
    <row r="13" spans="1:7">
      <c r="A13">
        <f>A1+1</f>
        <v>1857</v>
      </c>
      <c r="B13" t="s">
        <v>0</v>
      </c>
      <c r="C13">
        <f t="shared" si="1"/>
        <v>1857.0416666666658</v>
      </c>
      <c r="D13">
        <f>'NOAA-AMO-Raw'!B$2</f>
        <v>0.22700000000000001</v>
      </c>
    </row>
    <row r="14" spans="1:7">
      <c r="A14">
        <f t="shared" ref="A14:A77" si="2">A2+1</f>
        <v>1857</v>
      </c>
      <c r="B14" t="s">
        <v>1</v>
      </c>
      <c r="C14">
        <f t="shared" si="1"/>
        <v>1857.1249999999991</v>
      </c>
      <c r="D14">
        <f>'NOAA-AMO-Raw'!C$2</f>
        <v>-4.5999999999999999E-2</v>
      </c>
    </row>
    <row r="15" spans="1:7">
      <c r="A15">
        <f t="shared" si="2"/>
        <v>1857</v>
      </c>
      <c r="B15" t="s">
        <v>2</v>
      </c>
      <c r="C15">
        <f t="shared" si="1"/>
        <v>1857.2083333333323</v>
      </c>
      <c r="D15">
        <f>'NOAA-AMO-Raw'!D$2</f>
        <v>-6.0999999999999999E-2</v>
      </c>
    </row>
    <row r="16" spans="1:7">
      <c r="A16">
        <f t="shared" si="2"/>
        <v>1857</v>
      </c>
      <c r="B16" t="s">
        <v>3</v>
      </c>
      <c r="C16">
        <f t="shared" si="1"/>
        <v>1857.2916666666656</v>
      </c>
      <c r="D16">
        <f>'NOAA-AMO-Raw'!E$2</f>
        <v>2.1000000000000001E-2</v>
      </c>
    </row>
    <row r="17" spans="1:4">
      <c r="A17">
        <f t="shared" si="2"/>
        <v>1857</v>
      </c>
      <c r="B17" t="s">
        <v>4</v>
      </c>
      <c r="C17">
        <f t="shared" si="1"/>
        <v>1857.3749999999989</v>
      </c>
      <c r="D17">
        <f>'NOAA-AMO-Raw'!F$2</f>
        <v>-1.9E-2</v>
      </c>
    </row>
    <row r="18" spans="1:4">
      <c r="A18">
        <f t="shared" si="2"/>
        <v>1857</v>
      </c>
      <c r="B18" t="s">
        <v>5</v>
      </c>
      <c r="C18">
        <f t="shared" si="1"/>
        <v>1857.4583333333321</v>
      </c>
      <c r="D18">
        <f>'NOAA-AMO-Raw'!G$2</f>
        <v>0.113</v>
      </c>
    </row>
    <row r="19" spans="1:4">
      <c r="A19">
        <f t="shared" si="2"/>
        <v>1857</v>
      </c>
      <c r="B19" t="s">
        <v>6</v>
      </c>
      <c r="C19">
        <f t="shared" si="1"/>
        <v>1857.5416666666654</v>
      </c>
      <c r="D19">
        <f>'NOAA-AMO-Raw'!H$2</f>
        <v>0.14499999999999999</v>
      </c>
    </row>
    <row r="20" spans="1:4">
      <c r="A20">
        <f t="shared" si="2"/>
        <v>1857</v>
      </c>
      <c r="B20" t="s">
        <v>7</v>
      </c>
      <c r="C20">
        <f t="shared" si="1"/>
        <v>1857.6249999999986</v>
      </c>
      <c r="D20">
        <f>'NOAA-AMO-Raw'!I$2</f>
        <v>1.0999999999999999E-2</v>
      </c>
    </row>
    <row r="21" spans="1:4">
      <c r="A21">
        <f t="shared" si="2"/>
        <v>1857</v>
      </c>
      <c r="B21" t="s">
        <v>8</v>
      </c>
      <c r="C21">
        <f t="shared" si="1"/>
        <v>1857.7083333333319</v>
      </c>
      <c r="D21">
        <f>'NOAA-AMO-Raw'!J$2</f>
        <v>3.2000000000000001E-2</v>
      </c>
    </row>
    <row r="22" spans="1:4">
      <c r="A22">
        <f t="shared" si="2"/>
        <v>1857</v>
      </c>
      <c r="B22" t="s">
        <v>9</v>
      </c>
      <c r="C22">
        <f t="shared" si="1"/>
        <v>1857.7916666666652</v>
      </c>
      <c r="D22">
        <f>'NOAA-AMO-Raw'!K$2</f>
        <v>-0.121</v>
      </c>
    </row>
    <row r="23" spans="1:4">
      <c r="A23">
        <f t="shared" si="2"/>
        <v>1857</v>
      </c>
      <c r="B23" t="s">
        <v>10</v>
      </c>
      <c r="C23">
        <f t="shared" si="1"/>
        <v>1857.8749999999984</v>
      </c>
      <c r="D23">
        <f>'NOAA-AMO-Raw'!L$2</f>
        <v>-0.155</v>
      </c>
    </row>
    <row r="24" spans="1:4">
      <c r="A24">
        <f t="shared" si="2"/>
        <v>1857</v>
      </c>
      <c r="B24" t="s">
        <v>11</v>
      </c>
      <c r="C24">
        <f t="shared" si="1"/>
        <v>1857.9583333333317</v>
      </c>
      <c r="D24">
        <f>'NOAA-AMO-Raw'!M$2</f>
        <v>-0.27</v>
      </c>
    </row>
    <row r="25" spans="1:4">
      <c r="A25">
        <f t="shared" si="2"/>
        <v>1858</v>
      </c>
      <c r="B25" t="s">
        <v>0</v>
      </c>
      <c r="C25">
        <f t="shared" si="1"/>
        <v>1858.0416666666649</v>
      </c>
      <c r="D25">
        <f>'NOAA-AMO-Raw'!B$3</f>
        <v>-0.20699999999999999</v>
      </c>
    </row>
    <row r="26" spans="1:4">
      <c r="A26">
        <f t="shared" si="2"/>
        <v>1858</v>
      </c>
      <c r="B26" t="s">
        <v>1</v>
      </c>
      <c r="C26">
        <f t="shared" si="1"/>
        <v>1858.1249999999982</v>
      </c>
      <c r="D26">
        <f>'NOAA-AMO-Raw'!C$3</f>
        <v>-0.3</v>
      </c>
    </row>
    <row r="27" spans="1:4">
      <c r="A27">
        <f t="shared" si="2"/>
        <v>1858</v>
      </c>
      <c r="B27" t="s">
        <v>2</v>
      </c>
      <c r="C27">
        <f t="shared" si="1"/>
        <v>1858.2083333333314</v>
      </c>
      <c r="D27">
        <f>'NOAA-AMO-Raw'!D$3</f>
        <v>-5.7000000000000002E-2</v>
      </c>
    </row>
    <row r="28" spans="1:4">
      <c r="A28">
        <f t="shared" si="2"/>
        <v>1858</v>
      </c>
      <c r="B28" t="s">
        <v>3</v>
      </c>
      <c r="C28">
        <f t="shared" si="1"/>
        <v>1858.2916666666647</v>
      </c>
      <c r="D28">
        <f>'NOAA-AMO-Raw'!E$3</f>
        <v>0.22500000000000001</v>
      </c>
    </row>
    <row r="29" spans="1:4">
      <c r="A29">
        <f t="shared" si="2"/>
        <v>1858</v>
      </c>
      <c r="B29" t="s">
        <v>4</v>
      </c>
      <c r="C29">
        <f t="shared" si="1"/>
        <v>1858.374999999998</v>
      </c>
      <c r="D29">
        <f>'NOAA-AMO-Raw'!F$3</f>
        <v>0.10299999999999999</v>
      </c>
    </row>
    <row r="30" spans="1:4">
      <c r="A30">
        <f t="shared" si="2"/>
        <v>1858</v>
      </c>
      <c r="B30" t="s">
        <v>5</v>
      </c>
      <c r="C30">
        <f t="shared" si="1"/>
        <v>1858.4583333333312</v>
      </c>
      <c r="D30">
        <f>'NOAA-AMO-Raw'!G$3</f>
        <v>-2.5999999999999999E-2</v>
      </c>
    </row>
    <row r="31" spans="1:4">
      <c r="A31">
        <f t="shared" si="2"/>
        <v>1858</v>
      </c>
      <c r="B31" t="s">
        <v>6</v>
      </c>
      <c r="C31">
        <f t="shared" si="1"/>
        <v>1858.5416666666645</v>
      </c>
      <c r="D31">
        <f>'NOAA-AMO-Raw'!H$3</f>
        <v>-0.14699999999999999</v>
      </c>
    </row>
    <row r="32" spans="1:4">
      <c r="A32">
        <f t="shared" si="2"/>
        <v>1858</v>
      </c>
      <c r="B32" t="s">
        <v>7</v>
      </c>
      <c r="C32">
        <f t="shared" si="1"/>
        <v>1858.6249999999977</v>
      </c>
      <c r="D32">
        <f>'NOAA-AMO-Raw'!I$3</f>
        <v>-5.8000000000000003E-2</v>
      </c>
    </row>
    <row r="33" spans="1:4">
      <c r="A33">
        <f t="shared" si="2"/>
        <v>1858</v>
      </c>
      <c r="B33" t="s">
        <v>8</v>
      </c>
      <c r="C33">
        <f t="shared" si="1"/>
        <v>1858.708333333331</v>
      </c>
      <c r="D33">
        <f>'NOAA-AMO-Raw'!J$3</f>
        <v>8.4000000000000005E-2</v>
      </c>
    </row>
    <row r="34" spans="1:4">
      <c r="A34">
        <f t="shared" si="2"/>
        <v>1858</v>
      </c>
      <c r="B34" t="s">
        <v>9</v>
      </c>
      <c r="C34">
        <f t="shared" si="1"/>
        <v>1858.7916666666642</v>
      </c>
      <c r="D34">
        <f>'NOAA-AMO-Raw'!K$3</f>
        <v>0.161</v>
      </c>
    </row>
    <row r="35" spans="1:4">
      <c r="A35">
        <f t="shared" si="2"/>
        <v>1858</v>
      </c>
      <c r="B35" t="s">
        <v>10</v>
      </c>
      <c r="C35">
        <f t="shared" si="1"/>
        <v>1858.8749999999975</v>
      </c>
      <c r="D35">
        <f>'NOAA-AMO-Raw'!L$3</f>
        <v>0.28799999999999998</v>
      </c>
    </row>
    <row r="36" spans="1:4">
      <c r="A36">
        <f t="shared" si="2"/>
        <v>1858</v>
      </c>
      <c r="B36" t="s">
        <v>11</v>
      </c>
      <c r="C36">
        <f t="shared" si="1"/>
        <v>1858.9583333333308</v>
      </c>
      <c r="D36">
        <f>'NOAA-AMO-Raw'!M$3</f>
        <v>0.13500000000000001</v>
      </c>
    </row>
    <row r="37" spans="1:4">
      <c r="A37">
        <f t="shared" si="2"/>
        <v>1859</v>
      </c>
      <c r="B37" t="s">
        <v>0</v>
      </c>
      <c r="C37">
        <f t="shared" si="1"/>
        <v>1859.041666666664</v>
      </c>
      <c r="D37">
        <f>'NOAA-AMO-Raw'!B$4</f>
        <v>-0.12</v>
      </c>
    </row>
    <row r="38" spans="1:4">
      <c r="A38">
        <f t="shared" si="2"/>
        <v>1859</v>
      </c>
      <c r="B38" t="s">
        <v>1</v>
      </c>
      <c r="C38">
        <f t="shared" si="1"/>
        <v>1859.1249999999973</v>
      </c>
      <c r="D38">
        <f>'NOAA-AMO-Raw'!C$4</f>
        <v>-0.107</v>
      </c>
    </row>
    <row r="39" spans="1:4">
      <c r="A39">
        <f t="shared" si="2"/>
        <v>1859</v>
      </c>
      <c r="B39" t="s">
        <v>2</v>
      </c>
      <c r="C39">
        <f t="shared" si="1"/>
        <v>1859.2083333333305</v>
      </c>
      <c r="D39">
        <f>'NOAA-AMO-Raw'!D$4</f>
        <v>7.2999999999999995E-2</v>
      </c>
    </row>
    <row r="40" spans="1:4">
      <c r="A40">
        <f t="shared" si="2"/>
        <v>1859</v>
      </c>
      <c r="B40" t="s">
        <v>3</v>
      </c>
      <c r="C40">
        <f t="shared" si="1"/>
        <v>1859.2916666666638</v>
      </c>
      <c r="D40">
        <f>'NOAA-AMO-Raw'!E$4</f>
        <v>0.16200000000000001</v>
      </c>
    </row>
    <row r="41" spans="1:4">
      <c r="A41">
        <f t="shared" si="2"/>
        <v>1859</v>
      </c>
      <c r="B41" t="s">
        <v>4</v>
      </c>
      <c r="C41">
        <f t="shared" si="1"/>
        <v>1859.374999999997</v>
      </c>
      <c r="D41">
        <f>'NOAA-AMO-Raw'!F$4</f>
        <v>9.9000000000000005E-2</v>
      </c>
    </row>
    <row r="42" spans="1:4">
      <c r="A42">
        <f t="shared" si="2"/>
        <v>1859</v>
      </c>
      <c r="B42" t="s">
        <v>5</v>
      </c>
      <c r="C42">
        <f t="shared" si="1"/>
        <v>1859.4583333333303</v>
      </c>
      <c r="D42">
        <f>'NOAA-AMO-Raw'!G$4</f>
        <v>-8.8999999999999996E-2</v>
      </c>
    </row>
    <row r="43" spans="1:4">
      <c r="A43">
        <f t="shared" si="2"/>
        <v>1859</v>
      </c>
      <c r="B43" t="s">
        <v>6</v>
      </c>
      <c r="C43">
        <f t="shared" si="1"/>
        <v>1859.5416666666636</v>
      </c>
      <c r="D43">
        <f>'NOAA-AMO-Raw'!H$4</f>
        <v>-0.16800000000000001</v>
      </c>
    </row>
    <row r="44" spans="1:4">
      <c r="A44">
        <f t="shared" si="2"/>
        <v>1859</v>
      </c>
      <c r="B44" t="s">
        <v>7</v>
      </c>
      <c r="C44">
        <f t="shared" si="1"/>
        <v>1859.6249999999968</v>
      </c>
      <c r="D44">
        <f>'NOAA-AMO-Raw'!I$4</f>
        <v>7.5999999999999998E-2</v>
      </c>
    </row>
    <row r="45" spans="1:4">
      <c r="A45">
        <f t="shared" si="2"/>
        <v>1859</v>
      </c>
      <c r="B45" t="s">
        <v>8</v>
      </c>
      <c r="C45">
        <f t="shared" si="1"/>
        <v>1859.7083333333301</v>
      </c>
      <c r="D45">
        <f>'NOAA-AMO-Raw'!J$4</f>
        <v>9.2999999999999999E-2</v>
      </c>
    </row>
    <row r="46" spans="1:4">
      <c r="A46">
        <f t="shared" si="2"/>
        <v>1859</v>
      </c>
      <c r="B46" t="s">
        <v>9</v>
      </c>
      <c r="C46">
        <f t="shared" si="1"/>
        <v>1859.7916666666633</v>
      </c>
      <c r="D46">
        <f>'NOAA-AMO-Raw'!K$4</f>
        <v>0.14099999999999999</v>
      </c>
    </row>
    <row r="47" spans="1:4">
      <c r="A47">
        <f t="shared" si="2"/>
        <v>1859</v>
      </c>
      <c r="B47" t="s">
        <v>10</v>
      </c>
      <c r="C47">
        <f t="shared" si="1"/>
        <v>1859.8749999999966</v>
      </c>
      <c r="D47">
        <f>'NOAA-AMO-Raw'!L$4</f>
        <v>7.1999999999999995E-2</v>
      </c>
    </row>
    <row r="48" spans="1:4">
      <c r="A48">
        <f t="shared" si="2"/>
        <v>1859</v>
      </c>
      <c r="B48" t="s">
        <v>11</v>
      </c>
      <c r="C48">
        <f t="shared" si="1"/>
        <v>1859.9583333333298</v>
      </c>
      <c r="D48">
        <f>'NOAA-AMO-Raw'!M$4</f>
        <v>9.5000000000000001E-2</v>
      </c>
    </row>
    <row r="49" spans="1:4">
      <c r="A49">
        <f t="shared" si="2"/>
        <v>1860</v>
      </c>
      <c r="B49" t="s">
        <v>0</v>
      </c>
      <c r="C49">
        <f t="shared" si="1"/>
        <v>1860.0416666666631</v>
      </c>
      <c r="D49">
        <f>'NOAA-AMO-Raw'!B$5</f>
        <v>0.128</v>
      </c>
    </row>
    <row r="50" spans="1:4">
      <c r="A50">
        <f t="shared" si="2"/>
        <v>1860</v>
      </c>
      <c r="B50" t="s">
        <v>1</v>
      </c>
      <c r="C50">
        <f t="shared" si="1"/>
        <v>1860.1249999999964</v>
      </c>
      <c r="D50">
        <f>'NOAA-AMO-Raw'!C$5</f>
        <v>-0.1</v>
      </c>
    </row>
    <row r="51" spans="1:4">
      <c r="A51">
        <f t="shared" si="2"/>
        <v>1860</v>
      </c>
      <c r="B51" t="s">
        <v>2</v>
      </c>
      <c r="C51">
        <f t="shared" si="1"/>
        <v>1860.2083333333296</v>
      </c>
      <c r="D51">
        <f>'NOAA-AMO-Raw'!D$5</f>
        <v>7.2999999999999995E-2</v>
      </c>
    </row>
    <row r="52" spans="1:4">
      <c r="A52">
        <f t="shared" si="2"/>
        <v>1860</v>
      </c>
      <c r="B52" t="s">
        <v>3</v>
      </c>
      <c r="C52">
        <f t="shared" si="1"/>
        <v>1860.2916666666629</v>
      </c>
      <c r="D52">
        <f>'NOAA-AMO-Raw'!E$5</f>
        <v>-5.7000000000000002E-2</v>
      </c>
    </row>
    <row r="53" spans="1:4">
      <c r="A53">
        <f t="shared" si="2"/>
        <v>1860</v>
      </c>
      <c r="B53" t="s">
        <v>4</v>
      </c>
      <c r="C53">
        <f t="shared" si="1"/>
        <v>1860.3749999999961</v>
      </c>
      <c r="D53">
        <f>'NOAA-AMO-Raw'!F$5</f>
        <v>0.182</v>
      </c>
    </row>
    <row r="54" spans="1:4">
      <c r="A54">
        <f t="shared" si="2"/>
        <v>1860</v>
      </c>
      <c r="B54" t="s">
        <v>5</v>
      </c>
      <c r="C54">
        <f t="shared" si="1"/>
        <v>1860.4583333333294</v>
      </c>
      <c r="D54">
        <f>'NOAA-AMO-Raw'!G$5</f>
        <v>0.316</v>
      </c>
    </row>
    <row r="55" spans="1:4">
      <c r="A55">
        <f t="shared" si="2"/>
        <v>1860</v>
      </c>
      <c r="B55" t="s">
        <v>6</v>
      </c>
      <c r="C55">
        <f t="shared" si="1"/>
        <v>1860.5416666666626</v>
      </c>
      <c r="D55">
        <f>'NOAA-AMO-Raw'!H$5</f>
        <v>0.24199999999999999</v>
      </c>
    </row>
    <row r="56" spans="1:4">
      <c r="A56">
        <f t="shared" si="2"/>
        <v>1860</v>
      </c>
      <c r="B56" t="s">
        <v>7</v>
      </c>
      <c r="C56">
        <f t="shared" si="1"/>
        <v>1860.6249999999959</v>
      </c>
      <c r="D56">
        <f>'NOAA-AMO-Raw'!I$5</f>
        <v>5.1999999999999998E-2</v>
      </c>
    </row>
    <row r="57" spans="1:4">
      <c r="A57">
        <f t="shared" si="2"/>
        <v>1860</v>
      </c>
      <c r="B57" t="s">
        <v>8</v>
      </c>
      <c r="C57">
        <f t="shared" si="1"/>
        <v>1860.7083333333292</v>
      </c>
      <c r="D57">
        <f>'NOAA-AMO-Raw'!J$5</f>
        <v>7.0000000000000001E-3</v>
      </c>
    </row>
    <row r="58" spans="1:4">
      <c r="A58">
        <f t="shared" si="2"/>
        <v>1860</v>
      </c>
      <c r="B58" t="s">
        <v>9</v>
      </c>
      <c r="C58">
        <f t="shared" si="1"/>
        <v>1860.7916666666624</v>
      </c>
      <c r="D58">
        <f>'NOAA-AMO-Raw'!K$5</f>
        <v>0.122</v>
      </c>
    </row>
    <row r="59" spans="1:4">
      <c r="A59">
        <f t="shared" si="2"/>
        <v>1860</v>
      </c>
      <c r="B59" t="s">
        <v>10</v>
      </c>
      <c r="C59">
        <f t="shared" si="1"/>
        <v>1860.8749999999957</v>
      </c>
      <c r="D59">
        <f>'NOAA-AMO-Raw'!L$5</f>
        <v>5.0000000000000001E-3</v>
      </c>
    </row>
    <row r="60" spans="1:4">
      <c r="A60">
        <f t="shared" si="2"/>
        <v>1860</v>
      </c>
      <c r="B60" t="s">
        <v>11</v>
      </c>
      <c r="C60">
        <f t="shared" si="1"/>
        <v>1860.9583333333289</v>
      </c>
      <c r="D60">
        <f>'NOAA-AMO-Raw'!M$5</f>
        <v>0.154</v>
      </c>
    </row>
    <row r="61" spans="1:4">
      <c r="A61">
        <f t="shared" si="2"/>
        <v>1861</v>
      </c>
      <c r="B61" t="s">
        <v>0</v>
      </c>
      <c r="C61">
        <f t="shared" si="1"/>
        <v>1861.0416666666622</v>
      </c>
      <c r="D61">
        <f>'NOAA-AMO-Raw'!B$6</f>
        <v>1.2999999999999999E-2</v>
      </c>
    </row>
    <row r="62" spans="1:4">
      <c r="A62">
        <f t="shared" si="2"/>
        <v>1861</v>
      </c>
      <c r="B62" t="s">
        <v>1</v>
      </c>
      <c r="C62">
        <f t="shared" si="1"/>
        <v>1861.1249999999955</v>
      </c>
      <c r="D62">
        <f>'NOAA-AMO-Raw'!C$6</f>
        <v>-9.7000000000000003E-2</v>
      </c>
    </row>
    <row r="63" spans="1:4">
      <c r="A63">
        <f t="shared" si="2"/>
        <v>1861</v>
      </c>
      <c r="B63" t="s">
        <v>2</v>
      </c>
      <c r="C63">
        <f t="shared" si="1"/>
        <v>1861.2083333333287</v>
      </c>
      <c r="D63">
        <f>'NOAA-AMO-Raw'!D$6</f>
        <v>6.0000000000000001E-3</v>
      </c>
    </row>
    <row r="64" spans="1:4">
      <c r="A64">
        <f t="shared" si="2"/>
        <v>1861</v>
      </c>
      <c r="B64" t="s">
        <v>3</v>
      </c>
      <c r="C64">
        <f t="shared" si="1"/>
        <v>1861.291666666662</v>
      </c>
      <c r="D64">
        <f>'NOAA-AMO-Raw'!E$6</f>
        <v>0.26</v>
      </c>
    </row>
    <row r="65" spans="1:4">
      <c r="A65">
        <f t="shared" si="2"/>
        <v>1861</v>
      </c>
      <c r="B65" t="s">
        <v>4</v>
      </c>
      <c r="C65">
        <f t="shared" si="1"/>
        <v>1861.3749999999952</v>
      </c>
      <c r="D65">
        <f>'NOAA-AMO-Raw'!F$6</f>
        <v>0.20699999999999999</v>
      </c>
    </row>
    <row r="66" spans="1:4">
      <c r="A66">
        <f t="shared" si="2"/>
        <v>1861</v>
      </c>
      <c r="B66" t="s">
        <v>5</v>
      </c>
      <c r="C66">
        <f t="shared" si="1"/>
        <v>1861.4583333333285</v>
      </c>
      <c r="D66">
        <f>'NOAA-AMO-Raw'!G$6</f>
        <v>0.30399999999999999</v>
      </c>
    </row>
    <row r="67" spans="1:4">
      <c r="A67">
        <f t="shared" si="2"/>
        <v>1861</v>
      </c>
      <c r="B67" t="s">
        <v>6</v>
      </c>
      <c r="C67">
        <f t="shared" ref="C67:C130" si="3">C66+1/12</f>
        <v>1861.5416666666617</v>
      </c>
      <c r="D67">
        <f>'NOAA-AMO-Raw'!H$6</f>
        <v>0.42599999999999999</v>
      </c>
    </row>
    <row r="68" spans="1:4">
      <c r="A68">
        <f t="shared" si="2"/>
        <v>1861</v>
      </c>
      <c r="B68" t="s">
        <v>7</v>
      </c>
      <c r="C68">
        <f t="shared" si="3"/>
        <v>1861.624999999995</v>
      </c>
      <c r="D68">
        <f>'NOAA-AMO-Raw'!I$6</f>
        <v>0.314</v>
      </c>
    </row>
    <row r="69" spans="1:4">
      <c r="A69">
        <f t="shared" si="2"/>
        <v>1861</v>
      </c>
      <c r="B69" t="s">
        <v>8</v>
      </c>
      <c r="C69">
        <f t="shared" si="3"/>
        <v>1861.7083333333283</v>
      </c>
      <c r="D69">
        <f>'NOAA-AMO-Raw'!J$6</f>
        <v>0.27100000000000002</v>
      </c>
    </row>
    <row r="70" spans="1:4">
      <c r="A70">
        <f t="shared" si="2"/>
        <v>1861</v>
      </c>
      <c r="B70" t="s">
        <v>9</v>
      </c>
      <c r="C70">
        <f t="shared" si="3"/>
        <v>1861.7916666666615</v>
      </c>
      <c r="D70">
        <f>'NOAA-AMO-Raw'!K$6</f>
        <v>0.22600000000000001</v>
      </c>
    </row>
    <row r="71" spans="1:4">
      <c r="A71">
        <f t="shared" si="2"/>
        <v>1861</v>
      </c>
      <c r="B71" t="s">
        <v>10</v>
      </c>
      <c r="C71">
        <f t="shared" si="3"/>
        <v>1861.8749999999948</v>
      </c>
      <c r="D71">
        <f>'NOAA-AMO-Raw'!L$6</f>
        <v>0.22800000000000001</v>
      </c>
    </row>
    <row r="72" spans="1:4">
      <c r="A72">
        <f t="shared" si="2"/>
        <v>1861</v>
      </c>
      <c r="B72" t="s">
        <v>11</v>
      </c>
      <c r="C72">
        <f t="shared" si="3"/>
        <v>1861.958333333328</v>
      </c>
      <c r="D72">
        <f>'NOAA-AMO-Raw'!M$6</f>
        <v>0.127</v>
      </c>
    </row>
    <row r="73" spans="1:4">
      <c r="A73">
        <f t="shared" si="2"/>
        <v>1862</v>
      </c>
      <c r="B73" t="s">
        <v>0</v>
      </c>
      <c r="C73">
        <f t="shared" si="3"/>
        <v>1862.0416666666613</v>
      </c>
      <c r="D73">
        <f>'NOAA-AMO-Raw'!B$7</f>
        <v>-1.6E-2</v>
      </c>
    </row>
    <row r="74" spans="1:4">
      <c r="A74">
        <f t="shared" si="2"/>
        <v>1862</v>
      </c>
      <c r="B74" t="s">
        <v>1</v>
      </c>
      <c r="C74">
        <f t="shared" si="3"/>
        <v>1862.1249999999945</v>
      </c>
      <c r="D74">
        <f>'NOAA-AMO-Raw'!C$7</f>
        <v>-0.152</v>
      </c>
    </row>
    <row r="75" spans="1:4">
      <c r="A75">
        <f t="shared" si="2"/>
        <v>1862</v>
      </c>
      <c r="B75" t="s">
        <v>2</v>
      </c>
      <c r="C75">
        <f t="shared" si="3"/>
        <v>1862.2083333333278</v>
      </c>
      <c r="D75">
        <f>'NOAA-AMO-Raw'!D$7</f>
        <v>-6.0999999999999999E-2</v>
      </c>
    </row>
    <row r="76" spans="1:4">
      <c r="A76">
        <f t="shared" si="2"/>
        <v>1862</v>
      </c>
      <c r="B76" t="s">
        <v>3</v>
      </c>
      <c r="C76">
        <f t="shared" si="3"/>
        <v>1862.2916666666611</v>
      </c>
      <c r="D76">
        <f>'NOAA-AMO-Raw'!E$7</f>
        <v>-0.114</v>
      </c>
    </row>
    <row r="77" spans="1:4">
      <c r="A77">
        <f t="shared" si="2"/>
        <v>1862</v>
      </c>
      <c r="B77" t="s">
        <v>4</v>
      </c>
      <c r="C77">
        <f t="shared" si="3"/>
        <v>1862.3749999999943</v>
      </c>
      <c r="D77">
        <f>'NOAA-AMO-Raw'!F$7</f>
        <v>-0.17</v>
      </c>
    </row>
    <row r="78" spans="1:4">
      <c r="A78">
        <f t="shared" ref="A78:A141" si="4">A66+1</f>
        <v>1862</v>
      </c>
      <c r="B78" t="s">
        <v>5</v>
      </c>
      <c r="C78">
        <f t="shared" si="3"/>
        <v>1862.4583333333276</v>
      </c>
      <c r="D78">
        <f>'NOAA-AMO-Raw'!G$7</f>
        <v>-3.3000000000000002E-2</v>
      </c>
    </row>
    <row r="79" spans="1:4">
      <c r="A79">
        <f t="shared" si="4"/>
        <v>1862</v>
      </c>
      <c r="B79" t="s">
        <v>6</v>
      </c>
      <c r="C79">
        <f t="shared" si="3"/>
        <v>1862.5416666666608</v>
      </c>
      <c r="D79">
        <f>'NOAA-AMO-Raw'!H$7</f>
        <v>-0.28199999999999997</v>
      </c>
    </row>
    <row r="80" spans="1:4">
      <c r="A80">
        <f t="shared" si="4"/>
        <v>1862</v>
      </c>
      <c r="B80" t="s">
        <v>7</v>
      </c>
      <c r="C80">
        <f t="shared" si="3"/>
        <v>1862.6249999999941</v>
      </c>
      <c r="D80">
        <f>'NOAA-AMO-Raw'!I$7</f>
        <v>-0.25600000000000001</v>
      </c>
    </row>
    <row r="81" spans="1:4">
      <c r="A81">
        <f t="shared" si="4"/>
        <v>1862</v>
      </c>
      <c r="B81" t="s">
        <v>8</v>
      </c>
      <c r="C81">
        <f t="shared" si="3"/>
        <v>1862.7083333333273</v>
      </c>
      <c r="D81">
        <f>'NOAA-AMO-Raw'!J$7</f>
        <v>-0.245</v>
      </c>
    </row>
    <row r="82" spans="1:4">
      <c r="A82">
        <f t="shared" si="4"/>
        <v>1862</v>
      </c>
      <c r="B82" t="s">
        <v>9</v>
      </c>
      <c r="C82">
        <f t="shared" si="3"/>
        <v>1862.7916666666606</v>
      </c>
      <c r="D82">
        <f>'NOAA-AMO-Raw'!K$7</f>
        <v>-0.254</v>
      </c>
    </row>
    <row r="83" spans="1:4">
      <c r="A83">
        <f t="shared" si="4"/>
        <v>1862</v>
      </c>
      <c r="B83" t="s">
        <v>10</v>
      </c>
      <c r="C83">
        <f t="shared" si="3"/>
        <v>1862.8749999999939</v>
      </c>
      <c r="D83">
        <f>'NOAA-AMO-Raw'!L$7</f>
        <v>-0.34100000000000003</v>
      </c>
    </row>
    <row r="84" spans="1:4">
      <c r="A84">
        <f t="shared" si="4"/>
        <v>1862</v>
      </c>
      <c r="B84" t="s">
        <v>11</v>
      </c>
      <c r="C84">
        <f t="shared" si="3"/>
        <v>1862.9583333333271</v>
      </c>
      <c r="D84">
        <f>'NOAA-AMO-Raw'!M$7</f>
        <v>-0.34699999999999998</v>
      </c>
    </row>
    <row r="85" spans="1:4">
      <c r="A85">
        <f t="shared" si="4"/>
        <v>1863</v>
      </c>
      <c r="B85" t="s">
        <v>0</v>
      </c>
      <c r="C85">
        <f t="shared" si="3"/>
        <v>1863.0416666666604</v>
      </c>
      <c r="D85">
        <f>'NOAA-AMO-Raw'!B$8</f>
        <v>-0.13500000000000001</v>
      </c>
    </row>
    <row r="86" spans="1:4">
      <c r="A86">
        <f t="shared" si="4"/>
        <v>1863</v>
      </c>
      <c r="B86" t="s">
        <v>1</v>
      </c>
      <c r="C86">
        <f t="shared" si="3"/>
        <v>1863.1249999999936</v>
      </c>
      <c r="D86">
        <f>'NOAA-AMO-Raw'!C$8</f>
        <v>-3.3000000000000002E-2</v>
      </c>
    </row>
    <row r="87" spans="1:4">
      <c r="A87">
        <f t="shared" si="4"/>
        <v>1863</v>
      </c>
      <c r="B87" t="s">
        <v>2</v>
      </c>
      <c r="C87">
        <f t="shared" si="3"/>
        <v>1863.2083333333269</v>
      </c>
      <c r="D87">
        <f>'NOAA-AMO-Raw'!D$8</f>
        <v>3.9E-2</v>
      </c>
    </row>
    <row r="88" spans="1:4">
      <c r="A88">
        <f t="shared" si="4"/>
        <v>1863</v>
      </c>
      <c r="B88" t="s">
        <v>3</v>
      </c>
      <c r="C88">
        <f t="shared" si="3"/>
        <v>1863.2916666666601</v>
      </c>
      <c r="D88">
        <f>'NOAA-AMO-Raw'!E$8</f>
        <v>6.0999999999999999E-2</v>
      </c>
    </row>
    <row r="89" spans="1:4">
      <c r="A89">
        <f t="shared" si="4"/>
        <v>1863</v>
      </c>
      <c r="B89" t="s">
        <v>4</v>
      </c>
      <c r="C89">
        <f t="shared" si="3"/>
        <v>1863.3749999999934</v>
      </c>
      <c r="D89">
        <f>'NOAA-AMO-Raw'!F$8</f>
        <v>3.5000000000000003E-2</v>
      </c>
    </row>
    <row r="90" spans="1:4">
      <c r="A90">
        <f t="shared" si="4"/>
        <v>1863</v>
      </c>
      <c r="B90" t="s">
        <v>5</v>
      </c>
      <c r="C90">
        <f t="shared" si="3"/>
        <v>1863.4583333333267</v>
      </c>
      <c r="D90">
        <f>'NOAA-AMO-Raw'!G$8</f>
        <v>-3.1E-2</v>
      </c>
    </row>
    <row r="91" spans="1:4">
      <c r="A91">
        <f t="shared" si="4"/>
        <v>1863</v>
      </c>
      <c r="B91" t="s">
        <v>6</v>
      </c>
      <c r="C91">
        <f t="shared" si="3"/>
        <v>1863.5416666666599</v>
      </c>
      <c r="D91">
        <f>'NOAA-AMO-Raw'!H$8</f>
        <v>-0.28299999999999997</v>
      </c>
    </row>
    <row r="92" spans="1:4">
      <c r="A92">
        <f t="shared" si="4"/>
        <v>1863</v>
      </c>
      <c r="B92" t="s">
        <v>7</v>
      </c>
      <c r="C92">
        <f t="shared" si="3"/>
        <v>1863.6249999999932</v>
      </c>
      <c r="D92">
        <f>'NOAA-AMO-Raw'!I$8</f>
        <v>-0.28899999999999998</v>
      </c>
    </row>
    <row r="93" spans="1:4">
      <c r="A93">
        <f t="shared" si="4"/>
        <v>1863</v>
      </c>
      <c r="B93" t="s">
        <v>8</v>
      </c>
      <c r="C93">
        <f t="shared" si="3"/>
        <v>1863.7083333333264</v>
      </c>
      <c r="D93">
        <f>'NOAA-AMO-Raw'!J$8</f>
        <v>-0.14699999999999999</v>
      </c>
    </row>
    <row r="94" spans="1:4">
      <c r="A94">
        <f t="shared" si="4"/>
        <v>1863</v>
      </c>
      <c r="B94" t="s">
        <v>9</v>
      </c>
      <c r="C94">
        <f t="shared" si="3"/>
        <v>1863.7916666666597</v>
      </c>
      <c r="D94">
        <f>'NOAA-AMO-Raw'!K$8</f>
        <v>-0.223</v>
      </c>
    </row>
    <row r="95" spans="1:4">
      <c r="A95">
        <f t="shared" si="4"/>
        <v>1863</v>
      </c>
      <c r="B95" t="s">
        <v>10</v>
      </c>
      <c r="C95">
        <f t="shared" si="3"/>
        <v>1863.874999999993</v>
      </c>
      <c r="D95">
        <f>'NOAA-AMO-Raw'!L$8</f>
        <v>-0.16700000000000001</v>
      </c>
    </row>
    <row r="96" spans="1:4">
      <c r="A96">
        <f t="shared" si="4"/>
        <v>1863</v>
      </c>
      <c r="B96" t="s">
        <v>11</v>
      </c>
      <c r="C96">
        <f t="shared" si="3"/>
        <v>1863.9583333333262</v>
      </c>
      <c r="D96">
        <f>'NOAA-AMO-Raw'!M$8</f>
        <v>-0.105</v>
      </c>
    </row>
    <row r="97" spans="1:4">
      <c r="A97">
        <f t="shared" si="4"/>
        <v>1864</v>
      </c>
      <c r="B97" t="s">
        <v>0</v>
      </c>
      <c r="C97">
        <f t="shared" si="3"/>
        <v>1864.0416666666595</v>
      </c>
      <c r="D97">
        <f>'NOAA-AMO-Raw'!B$9</f>
        <v>-0.19400000000000001</v>
      </c>
    </row>
    <row r="98" spans="1:4">
      <c r="A98">
        <f t="shared" si="4"/>
        <v>1864</v>
      </c>
      <c r="B98" t="s">
        <v>1</v>
      </c>
      <c r="C98">
        <f t="shared" si="3"/>
        <v>1864.1249999999927</v>
      </c>
      <c r="D98">
        <f>'NOAA-AMO-Raw'!C$9</f>
        <v>-0.34399999999999997</v>
      </c>
    </row>
    <row r="99" spans="1:4">
      <c r="A99">
        <f t="shared" si="4"/>
        <v>1864</v>
      </c>
      <c r="B99" t="s">
        <v>2</v>
      </c>
      <c r="C99">
        <f t="shared" si="3"/>
        <v>1864.208333333326</v>
      </c>
      <c r="D99">
        <f>'NOAA-AMO-Raw'!D$9</f>
        <v>-0.17</v>
      </c>
    </row>
    <row r="100" spans="1:4">
      <c r="A100">
        <f t="shared" si="4"/>
        <v>1864</v>
      </c>
      <c r="B100" t="s">
        <v>3</v>
      </c>
      <c r="C100">
        <f t="shared" si="3"/>
        <v>1864.2916666666592</v>
      </c>
      <c r="D100">
        <f>'NOAA-AMO-Raw'!E$9</f>
        <v>-2.4E-2</v>
      </c>
    </row>
    <row r="101" spans="1:4">
      <c r="A101">
        <f t="shared" si="4"/>
        <v>1864</v>
      </c>
      <c r="B101" t="s">
        <v>4</v>
      </c>
      <c r="C101">
        <f t="shared" si="3"/>
        <v>1864.3749999999925</v>
      </c>
      <c r="D101">
        <f>'NOAA-AMO-Raw'!F$9</f>
        <v>8.3000000000000004E-2</v>
      </c>
    </row>
    <row r="102" spans="1:4">
      <c r="A102">
        <f t="shared" si="4"/>
        <v>1864</v>
      </c>
      <c r="B102" t="s">
        <v>5</v>
      </c>
      <c r="C102">
        <f t="shared" si="3"/>
        <v>1864.4583333333258</v>
      </c>
      <c r="D102">
        <f>'NOAA-AMO-Raw'!G$9</f>
        <v>0.126</v>
      </c>
    </row>
    <row r="103" spans="1:4">
      <c r="A103">
        <f t="shared" si="4"/>
        <v>1864</v>
      </c>
      <c r="B103" t="s">
        <v>6</v>
      </c>
      <c r="C103">
        <f t="shared" si="3"/>
        <v>1864.541666666659</v>
      </c>
      <c r="D103">
        <f>'NOAA-AMO-Raw'!H$9</f>
        <v>0.27200000000000002</v>
      </c>
    </row>
    <row r="104" spans="1:4">
      <c r="A104">
        <f t="shared" si="4"/>
        <v>1864</v>
      </c>
      <c r="B104" t="s">
        <v>7</v>
      </c>
      <c r="C104">
        <f t="shared" si="3"/>
        <v>1864.6249999999923</v>
      </c>
      <c r="D104">
        <f>'NOAA-AMO-Raw'!I$9</f>
        <v>0.35799999999999998</v>
      </c>
    </row>
    <row r="105" spans="1:4">
      <c r="A105">
        <f t="shared" si="4"/>
        <v>1864</v>
      </c>
      <c r="B105" t="s">
        <v>8</v>
      </c>
      <c r="C105">
        <f t="shared" si="3"/>
        <v>1864.7083333333255</v>
      </c>
      <c r="D105">
        <f>'NOAA-AMO-Raw'!J$9</f>
        <v>0.20599999999999999</v>
      </c>
    </row>
    <row r="106" spans="1:4">
      <c r="A106">
        <f t="shared" si="4"/>
        <v>1864</v>
      </c>
      <c r="B106" t="s">
        <v>9</v>
      </c>
      <c r="C106">
        <f t="shared" si="3"/>
        <v>1864.7916666666588</v>
      </c>
      <c r="D106">
        <f>'NOAA-AMO-Raw'!K$9</f>
        <v>0.13600000000000001</v>
      </c>
    </row>
    <row r="107" spans="1:4">
      <c r="A107">
        <f t="shared" si="4"/>
        <v>1864</v>
      </c>
      <c r="B107" t="s">
        <v>10</v>
      </c>
      <c r="C107">
        <f t="shared" si="3"/>
        <v>1864.874999999992</v>
      </c>
      <c r="D107">
        <f>'NOAA-AMO-Raw'!L$9</f>
        <v>0.19800000000000001</v>
      </c>
    </row>
    <row r="108" spans="1:4">
      <c r="A108">
        <f t="shared" si="4"/>
        <v>1864</v>
      </c>
      <c r="B108" t="s">
        <v>11</v>
      </c>
      <c r="C108">
        <f t="shared" si="3"/>
        <v>1864.9583333333253</v>
      </c>
      <c r="D108">
        <f>'NOAA-AMO-Raw'!M$9</f>
        <v>0.19900000000000001</v>
      </c>
    </row>
    <row r="109" spans="1:4">
      <c r="A109">
        <f t="shared" si="4"/>
        <v>1865</v>
      </c>
      <c r="B109" t="s">
        <v>0</v>
      </c>
      <c r="C109">
        <f t="shared" si="3"/>
        <v>1865.0416666666586</v>
      </c>
      <c r="D109">
        <f>'NOAA-AMO-Raw'!B$10</f>
        <v>0.19900000000000001</v>
      </c>
    </row>
    <row r="110" spans="1:4">
      <c r="A110">
        <f t="shared" si="4"/>
        <v>1865</v>
      </c>
      <c r="B110" t="s">
        <v>1</v>
      </c>
      <c r="C110">
        <f t="shared" si="3"/>
        <v>1865.1249999999918</v>
      </c>
      <c r="D110">
        <f>'NOAA-AMO-Raw'!C$10</f>
        <v>0.25900000000000001</v>
      </c>
    </row>
    <row r="111" spans="1:4">
      <c r="A111">
        <f t="shared" si="4"/>
        <v>1865</v>
      </c>
      <c r="B111" t="s">
        <v>2</v>
      </c>
      <c r="C111">
        <f t="shared" si="3"/>
        <v>1865.2083333333251</v>
      </c>
      <c r="D111">
        <f>'NOAA-AMO-Raw'!D$10</f>
        <v>0.17199999999999999</v>
      </c>
    </row>
    <row r="112" spans="1:4">
      <c r="A112">
        <f t="shared" si="4"/>
        <v>1865</v>
      </c>
      <c r="B112" t="s">
        <v>3</v>
      </c>
      <c r="C112">
        <f t="shared" si="3"/>
        <v>1865.2916666666583</v>
      </c>
      <c r="D112">
        <f>'NOAA-AMO-Raw'!E$10</f>
        <v>6.8000000000000005E-2</v>
      </c>
    </row>
    <row r="113" spans="1:4">
      <c r="A113">
        <f t="shared" si="4"/>
        <v>1865</v>
      </c>
      <c r="B113" t="s">
        <v>4</v>
      </c>
      <c r="C113">
        <f t="shared" si="3"/>
        <v>1865.3749999999916</v>
      </c>
      <c r="D113">
        <f>'NOAA-AMO-Raw'!F$10</f>
        <v>3.6999999999999998E-2</v>
      </c>
    </row>
    <row r="114" spans="1:4">
      <c r="A114">
        <f t="shared" si="4"/>
        <v>1865</v>
      </c>
      <c r="B114" t="s">
        <v>5</v>
      </c>
      <c r="C114">
        <f t="shared" si="3"/>
        <v>1865.4583333333248</v>
      </c>
      <c r="D114">
        <f>'NOAA-AMO-Raw'!G$10</f>
        <v>0.20699999999999999</v>
      </c>
    </row>
    <row r="115" spans="1:4">
      <c r="A115">
        <f t="shared" si="4"/>
        <v>1865</v>
      </c>
      <c r="B115" t="s">
        <v>6</v>
      </c>
      <c r="C115">
        <f t="shared" si="3"/>
        <v>1865.5416666666581</v>
      </c>
      <c r="D115">
        <f>'NOAA-AMO-Raw'!H$10</f>
        <v>0.129</v>
      </c>
    </row>
    <row r="116" spans="1:4">
      <c r="A116">
        <f t="shared" si="4"/>
        <v>1865</v>
      </c>
      <c r="B116" t="s">
        <v>7</v>
      </c>
      <c r="C116">
        <f t="shared" si="3"/>
        <v>1865.6249999999914</v>
      </c>
      <c r="D116">
        <f>'NOAA-AMO-Raw'!I$10</f>
        <v>4.9000000000000002E-2</v>
      </c>
    </row>
    <row r="117" spans="1:4">
      <c r="A117">
        <f t="shared" si="4"/>
        <v>1865</v>
      </c>
      <c r="B117" t="s">
        <v>8</v>
      </c>
      <c r="C117">
        <f t="shared" si="3"/>
        <v>1865.7083333333246</v>
      </c>
      <c r="D117">
        <f>'NOAA-AMO-Raw'!J$10</f>
        <v>0.29199999999999998</v>
      </c>
    </row>
    <row r="118" spans="1:4">
      <c r="A118">
        <f t="shared" si="4"/>
        <v>1865</v>
      </c>
      <c r="B118" t="s">
        <v>9</v>
      </c>
      <c r="C118">
        <f t="shared" si="3"/>
        <v>1865.7916666666579</v>
      </c>
      <c r="D118">
        <f>'NOAA-AMO-Raw'!K$10</f>
        <v>0.25800000000000001</v>
      </c>
    </row>
    <row r="119" spans="1:4">
      <c r="A119">
        <f t="shared" si="4"/>
        <v>1865</v>
      </c>
      <c r="B119" t="s">
        <v>10</v>
      </c>
      <c r="C119">
        <f t="shared" si="3"/>
        <v>1865.8749999999911</v>
      </c>
      <c r="D119">
        <f>'NOAA-AMO-Raw'!L$10</f>
        <v>0.223</v>
      </c>
    </row>
    <row r="120" spans="1:4">
      <c r="A120">
        <f t="shared" si="4"/>
        <v>1865</v>
      </c>
      <c r="B120" t="s">
        <v>11</v>
      </c>
      <c r="C120">
        <f t="shared" si="3"/>
        <v>1865.9583333333244</v>
      </c>
      <c r="D120">
        <f>'NOAA-AMO-Raw'!M$10</f>
        <v>0.223</v>
      </c>
    </row>
    <row r="121" spans="1:4">
      <c r="A121">
        <f t="shared" si="4"/>
        <v>1866</v>
      </c>
      <c r="B121" t="s">
        <v>0</v>
      </c>
      <c r="C121">
        <f t="shared" si="3"/>
        <v>1866.0416666666576</v>
      </c>
      <c r="D121">
        <f>'NOAA-AMO-Raw'!B$11</f>
        <v>5.6000000000000001E-2</v>
      </c>
    </row>
    <row r="122" spans="1:4">
      <c r="A122">
        <f t="shared" si="4"/>
        <v>1866</v>
      </c>
      <c r="B122" t="s">
        <v>1</v>
      </c>
      <c r="C122">
        <f t="shared" si="3"/>
        <v>1866.1249999999909</v>
      </c>
      <c r="D122">
        <f>'NOAA-AMO-Raw'!C$11</f>
        <v>0.183</v>
      </c>
    </row>
    <row r="123" spans="1:4">
      <c r="A123">
        <f t="shared" si="4"/>
        <v>1866</v>
      </c>
      <c r="B123" t="s">
        <v>2</v>
      </c>
      <c r="C123">
        <f t="shared" si="3"/>
        <v>1866.2083333333242</v>
      </c>
      <c r="D123">
        <f>'NOAA-AMO-Raw'!D$11</f>
        <v>0.218</v>
      </c>
    </row>
    <row r="124" spans="1:4">
      <c r="A124">
        <f t="shared" si="4"/>
        <v>1866</v>
      </c>
      <c r="B124" t="s">
        <v>3</v>
      </c>
      <c r="C124">
        <f t="shared" si="3"/>
        <v>1866.2916666666574</v>
      </c>
      <c r="D124">
        <f>'NOAA-AMO-Raw'!E$11</f>
        <v>0.13700000000000001</v>
      </c>
    </row>
    <row r="125" spans="1:4">
      <c r="A125">
        <f t="shared" si="4"/>
        <v>1866</v>
      </c>
      <c r="B125" t="s">
        <v>4</v>
      </c>
      <c r="C125">
        <f t="shared" si="3"/>
        <v>1866.3749999999907</v>
      </c>
      <c r="D125">
        <f>'NOAA-AMO-Raw'!F$11</f>
        <v>0.18</v>
      </c>
    </row>
    <row r="126" spans="1:4">
      <c r="A126">
        <f t="shared" si="4"/>
        <v>1866</v>
      </c>
      <c r="B126" t="s">
        <v>5</v>
      </c>
      <c r="C126">
        <f t="shared" si="3"/>
        <v>1866.4583333333239</v>
      </c>
      <c r="D126">
        <f>'NOAA-AMO-Raw'!G$11</f>
        <v>0.35599999999999998</v>
      </c>
    </row>
    <row r="127" spans="1:4">
      <c r="A127">
        <f t="shared" si="4"/>
        <v>1866</v>
      </c>
      <c r="B127" t="s">
        <v>6</v>
      </c>
      <c r="C127">
        <f t="shared" si="3"/>
        <v>1866.5416666666572</v>
      </c>
      <c r="D127">
        <f>'NOAA-AMO-Raw'!H$11</f>
        <v>0.28599999999999998</v>
      </c>
    </row>
    <row r="128" spans="1:4">
      <c r="A128">
        <f t="shared" si="4"/>
        <v>1866</v>
      </c>
      <c r="B128" t="s">
        <v>7</v>
      </c>
      <c r="C128">
        <f t="shared" si="3"/>
        <v>1866.6249999999905</v>
      </c>
      <c r="D128">
        <f>'NOAA-AMO-Raw'!I$11</f>
        <v>0.26400000000000001</v>
      </c>
    </row>
    <row r="129" spans="1:4">
      <c r="A129">
        <f t="shared" si="4"/>
        <v>1866</v>
      </c>
      <c r="B129" t="s">
        <v>8</v>
      </c>
      <c r="C129">
        <f t="shared" si="3"/>
        <v>1866.7083333333237</v>
      </c>
      <c r="D129">
        <f>'NOAA-AMO-Raw'!J$11</f>
        <v>0.153</v>
      </c>
    </row>
    <row r="130" spans="1:4">
      <c r="A130">
        <f t="shared" si="4"/>
        <v>1866</v>
      </c>
      <c r="B130" t="s">
        <v>9</v>
      </c>
      <c r="C130">
        <f t="shared" si="3"/>
        <v>1866.791666666657</v>
      </c>
      <c r="D130">
        <f>'NOAA-AMO-Raw'!K$11</f>
        <v>0.14599999999999999</v>
      </c>
    </row>
    <row r="131" spans="1:4">
      <c r="A131">
        <f t="shared" si="4"/>
        <v>1866</v>
      </c>
      <c r="B131" t="s">
        <v>10</v>
      </c>
      <c r="C131">
        <f t="shared" ref="C131:C194" si="5">C130+1/12</f>
        <v>1866.8749999999902</v>
      </c>
      <c r="D131">
        <f>'NOAA-AMO-Raw'!L$11</f>
        <v>0.27200000000000002</v>
      </c>
    </row>
    <row r="132" spans="1:4">
      <c r="A132">
        <f t="shared" si="4"/>
        <v>1866</v>
      </c>
      <c r="B132" t="s">
        <v>11</v>
      </c>
      <c r="C132">
        <f t="shared" si="5"/>
        <v>1866.9583333333235</v>
      </c>
      <c r="D132">
        <f>'NOAA-AMO-Raw'!M$11</f>
        <v>0.28100000000000003</v>
      </c>
    </row>
    <row r="133" spans="1:4">
      <c r="A133">
        <f t="shared" si="4"/>
        <v>1867</v>
      </c>
      <c r="B133" t="s">
        <v>0</v>
      </c>
      <c r="C133">
        <f t="shared" si="5"/>
        <v>1867.0416666666567</v>
      </c>
      <c r="D133">
        <f>'NOAA-AMO-Raw'!B$12</f>
        <v>0.316</v>
      </c>
    </row>
    <row r="134" spans="1:4">
      <c r="A134">
        <f t="shared" si="4"/>
        <v>1867</v>
      </c>
      <c r="B134" t="s">
        <v>1</v>
      </c>
      <c r="C134">
        <f t="shared" si="5"/>
        <v>1867.12499999999</v>
      </c>
      <c r="D134">
        <f>'NOAA-AMO-Raw'!C$12</f>
        <v>0.28899999999999998</v>
      </c>
    </row>
    <row r="135" spans="1:4">
      <c r="A135">
        <f t="shared" si="4"/>
        <v>1867</v>
      </c>
      <c r="B135" t="s">
        <v>2</v>
      </c>
      <c r="C135">
        <f t="shared" si="5"/>
        <v>1867.2083333333233</v>
      </c>
      <c r="D135">
        <f>'NOAA-AMO-Raw'!D$12</f>
        <v>0.39100000000000001</v>
      </c>
    </row>
    <row r="136" spans="1:4">
      <c r="A136">
        <f t="shared" si="4"/>
        <v>1867</v>
      </c>
      <c r="B136" t="s">
        <v>3</v>
      </c>
      <c r="C136">
        <f t="shared" si="5"/>
        <v>1867.2916666666565</v>
      </c>
      <c r="D136">
        <f>'NOAA-AMO-Raw'!E$12</f>
        <v>0.30099999999999999</v>
      </c>
    </row>
    <row r="137" spans="1:4">
      <c r="A137">
        <f t="shared" si="4"/>
        <v>1867</v>
      </c>
      <c r="B137" t="s">
        <v>4</v>
      </c>
      <c r="C137">
        <f t="shared" si="5"/>
        <v>1867.3749999999898</v>
      </c>
      <c r="D137">
        <f>'NOAA-AMO-Raw'!F$12</f>
        <v>0.16200000000000001</v>
      </c>
    </row>
    <row r="138" spans="1:4">
      <c r="A138">
        <f t="shared" si="4"/>
        <v>1867</v>
      </c>
      <c r="B138" t="s">
        <v>5</v>
      </c>
      <c r="C138">
        <f t="shared" si="5"/>
        <v>1867.458333333323</v>
      </c>
      <c r="D138">
        <f>'NOAA-AMO-Raw'!G$12</f>
        <v>9.2999999999999999E-2</v>
      </c>
    </row>
    <row r="139" spans="1:4">
      <c r="A139">
        <f t="shared" si="4"/>
        <v>1867</v>
      </c>
      <c r="B139" t="s">
        <v>6</v>
      </c>
      <c r="C139">
        <f t="shared" si="5"/>
        <v>1867.5416666666563</v>
      </c>
      <c r="D139">
        <f>'NOAA-AMO-Raw'!H$12</f>
        <v>0.112</v>
      </c>
    </row>
    <row r="140" spans="1:4">
      <c r="A140">
        <f t="shared" si="4"/>
        <v>1867</v>
      </c>
      <c r="B140" t="s">
        <v>7</v>
      </c>
      <c r="C140">
        <f t="shared" si="5"/>
        <v>1867.6249999999895</v>
      </c>
      <c r="D140">
        <f>'NOAA-AMO-Raw'!I$12</f>
        <v>7.4999999999999997E-2</v>
      </c>
    </row>
    <row r="141" spans="1:4">
      <c r="A141">
        <f t="shared" si="4"/>
        <v>1867</v>
      </c>
      <c r="B141" t="s">
        <v>8</v>
      </c>
      <c r="C141">
        <f t="shared" si="5"/>
        <v>1867.7083333333228</v>
      </c>
      <c r="D141">
        <f>'NOAA-AMO-Raw'!J$12</f>
        <v>7.0000000000000001E-3</v>
      </c>
    </row>
    <row r="142" spans="1:4">
      <c r="A142">
        <f t="shared" ref="A142:A205" si="6">A130+1</f>
        <v>1867</v>
      </c>
      <c r="B142" t="s">
        <v>9</v>
      </c>
      <c r="C142">
        <f t="shared" si="5"/>
        <v>1867.7916666666561</v>
      </c>
      <c r="D142">
        <f>'NOAA-AMO-Raw'!K$12</f>
        <v>-2.3E-2</v>
      </c>
    </row>
    <row r="143" spans="1:4">
      <c r="A143">
        <f t="shared" si="6"/>
        <v>1867</v>
      </c>
      <c r="B143" t="s">
        <v>10</v>
      </c>
      <c r="C143">
        <f t="shared" si="5"/>
        <v>1867.8749999999893</v>
      </c>
      <c r="D143">
        <f>'NOAA-AMO-Raw'!L$12</f>
        <v>0.11799999999999999</v>
      </c>
    </row>
    <row r="144" spans="1:4">
      <c r="A144">
        <f t="shared" si="6"/>
        <v>1867</v>
      </c>
      <c r="B144" t="s">
        <v>11</v>
      </c>
      <c r="C144">
        <f t="shared" si="5"/>
        <v>1867.9583333333226</v>
      </c>
      <c r="D144">
        <f>'NOAA-AMO-Raw'!M$12</f>
        <v>-4.8000000000000001E-2</v>
      </c>
    </row>
    <row r="145" spans="1:4">
      <c r="A145">
        <f t="shared" si="6"/>
        <v>1868</v>
      </c>
      <c r="B145" t="s">
        <v>0</v>
      </c>
      <c r="C145">
        <f t="shared" si="5"/>
        <v>1868.0416666666558</v>
      </c>
      <c r="D145">
        <f>'NOAA-AMO-Raw'!B$13</f>
        <v>6.7000000000000004E-2</v>
      </c>
    </row>
    <row r="146" spans="1:4">
      <c r="A146">
        <f t="shared" si="6"/>
        <v>1868</v>
      </c>
      <c r="B146" t="s">
        <v>1</v>
      </c>
      <c r="C146">
        <f t="shared" si="5"/>
        <v>1868.1249999999891</v>
      </c>
      <c r="D146">
        <f>'NOAA-AMO-Raw'!C$13</f>
        <v>0.13600000000000001</v>
      </c>
    </row>
    <row r="147" spans="1:4">
      <c r="A147">
        <f t="shared" si="6"/>
        <v>1868</v>
      </c>
      <c r="B147" t="s">
        <v>2</v>
      </c>
      <c r="C147">
        <f t="shared" si="5"/>
        <v>1868.2083333333223</v>
      </c>
      <c r="D147">
        <f>'NOAA-AMO-Raw'!D$13</f>
        <v>0.20699999999999999</v>
      </c>
    </row>
    <row r="148" spans="1:4">
      <c r="A148">
        <f t="shared" si="6"/>
        <v>1868</v>
      </c>
      <c r="B148" t="s">
        <v>3</v>
      </c>
      <c r="C148">
        <f t="shared" si="5"/>
        <v>1868.2916666666556</v>
      </c>
      <c r="D148">
        <f>'NOAA-AMO-Raw'!E$13</f>
        <v>0.26600000000000001</v>
      </c>
    </row>
    <row r="149" spans="1:4">
      <c r="A149">
        <f t="shared" si="6"/>
        <v>1868</v>
      </c>
      <c r="B149" t="s">
        <v>4</v>
      </c>
      <c r="C149">
        <f t="shared" si="5"/>
        <v>1868.3749999999889</v>
      </c>
      <c r="D149">
        <f>'NOAA-AMO-Raw'!F$13</f>
        <v>0.192</v>
      </c>
    </row>
    <row r="150" spans="1:4">
      <c r="A150">
        <f t="shared" si="6"/>
        <v>1868</v>
      </c>
      <c r="B150" t="s">
        <v>5</v>
      </c>
      <c r="C150">
        <f t="shared" si="5"/>
        <v>1868.4583333333221</v>
      </c>
      <c r="D150">
        <f>'NOAA-AMO-Raw'!G$13</f>
        <v>0.33100000000000002</v>
      </c>
    </row>
    <row r="151" spans="1:4">
      <c r="A151">
        <f t="shared" si="6"/>
        <v>1868</v>
      </c>
      <c r="B151" t="s">
        <v>6</v>
      </c>
      <c r="C151">
        <f t="shared" si="5"/>
        <v>1868.5416666666554</v>
      </c>
      <c r="D151">
        <f>'NOAA-AMO-Raw'!H$13</f>
        <v>0.41099999999999998</v>
      </c>
    </row>
    <row r="152" spans="1:4">
      <c r="A152">
        <f t="shared" si="6"/>
        <v>1868</v>
      </c>
      <c r="B152" t="s">
        <v>7</v>
      </c>
      <c r="C152">
        <f t="shared" si="5"/>
        <v>1868.6249999999886</v>
      </c>
      <c r="D152">
        <f>'NOAA-AMO-Raw'!I$13</f>
        <v>0.20799999999999999</v>
      </c>
    </row>
    <row r="153" spans="1:4">
      <c r="A153">
        <f t="shared" si="6"/>
        <v>1868</v>
      </c>
      <c r="B153" t="s">
        <v>8</v>
      </c>
      <c r="C153">
        <f t="shared" si="5"/>
        <v>1868.7083333333219</v>
      </c>
      <c r="D153">
        <f>'NOAA-AMO-Raw'!J$13</f>
        <v>0.152</v>
      </c>
    </row>
    <row r="154" spans="1:4">
      <c r="A154">
        <f t="shared" si="6"/>
        <v>1868</v>
      </c>
      <c r="B154" t="s">
        <v>9</v>
      </c>
      <c r="C154">
        <f t="shared" si="5"/>
        <v>1868.7916666666551</v>
      </c>
      <c r="D154">
        <f>'NOAA-AMO-Raw'!K$13</f>
        <v>-0.108</v>
      </c>
    </row>
    <row r="155" spans="1:4">
      <c r="A155">
        <f t="shared" si="6"/>
        <v>1868</v>
      </c>
      <c r="B155" t="s">
        <v>10</v>
      </c>
      <c r="C155">
        <f t="shared" si="5"/>
        <v>1868.8749999999884</v>
      </c>
      <c r="D155">
        <f>'NOAA-AMO-Raw'!L$13</f>
        <v>-5.0999999999999997E-2</v>
      </c>
    </row>
    <row r="156" spans="1:4">
      <c r="A156">
        <f t="shared" si="6"/>
        <v>1868</v>
      </c>
      <c r="B156" t="s">
        <v>11</v>
      </c>
      <c r="C156">
        <f t="shared" si="5"/>
        <v>1868.9583333333217</v>
      </c>
      <c r="D156">
        <f>'NOAA-AMO-Raw'!M$13</f>
        <v>0.128</v>
      </c>
    </row>
    <row r="157" spans="1:4">
      <c r="A157">
        <f t="shared" si="6"/>
        <v>1869</v>
      </c>
      <c r="B157" t="s">
        <v>0</v>
      </c>
      <c r="C157">
        <f t="shared" si="5"/>
        <v>1869.0416666666549</v>
      </c>
      <c r="D157">
        <f>'NOAA-AMO-Raw'!B$14</f>
        <v>-0.108</v>
      </c>
    </row>
    <row r="158" spans="1:4">
      <c r="A158">
        <f t="shared" si="6"/>
        <v>1869</v>
      </c>
      <c r="B158" t="s">
        <v>1</v>
      </c>
      <c r="C158">
        <f t="shared" si="5"/>
        <v>1869.1249999999882</v>
      </c>
      <c r="D158">
        <f>'NOAA-AMO-Raw'!C$14</f>
        <v>9.7000000000000003E-2</v>
      </c>
    </row>
    <row r="159" spans="1:4">
      <c r="A159">
        <f t="shared" si="6"/>
        <v>1869</v>
      </c>
      <c r="B159" t="s">
        <v>2</v>
      </c>
      <c r="C159">
        <f t="shared" si="5"/>
        <v>1869.2083333333214</v>
      </c>
      <c r="D159">
        <f>'NOAA-AMO-Raw'!D$14</f>
        <v>8.3000000000000004E-2</v>
      </c>
    </row>
    <row r="160" spans="1:4">
      <c r="A160">
        <f t="shared" si="6"/>
        <v>1869</v>
      </c>
      <c r="B160" t="s">
        <v>3</v>
      </c>
      <c r="C160">
        <f t="shared" si="5"/>
        <v>1869.2916666666547</v>
      </c>
      <c r="D160">
        <f>'NOAA-AMO-Raw'!E$14</f>
        <v>0.25</v>
      </c>
    </row>
    <row r="161" spans="1:4">
      <c r="A161">
        <f t="shared" si="6"/>
        <v>1869</v>
      </c>
      <c r="B161" t="s">
        <v>4</v>
      </c>
      <c r="C161">
        <f t="shared" si="5"/>
        <v>1869.3749999999879</v>
      </c>
      <c r="D161">
        <f>'NOAA-AMO-Raw'!F$14</f>
        <v>0.28699999999999998</v>
      </c>
    </row>
    <row r="162" spans="1:4">
      <c r="A162">
        <f t="shared" si="6"/>
        <v>1869</v>
      </c>
      <c r="B162" t="s">
        <v>5</v>
      </c>
      <c r="C162">
        <f t="shared" si="5"/>
        <v>1869.4583333333212</v>
      </c>
      <c r="D162">
        <f>'NOAA-AMO-Raw'!G$14</f>
        <v>0.22</v>
      </c>
    </row>
    <row r="163" spans="1:4">
      <c r="A163">
        <f t="shared" si="6"/>
        <v>1869</v>
      </c>
      <c r="B163" t="s">
        <v>6</v>
      </c>
      <c r="C163">
        <f t="shared" si="5"/>
        <v>1869.5416666666545</v>
      </c>
      <c r="D163">
        <f>'NOAA-AMO-Raw'!H$14</f>
        <v>0.28599999999999998</v>
      </c>
    </row>
    <row r="164" spans="1:4">
      <c r="A164">
        <f t="shared" si="6"/>
        <v>1869</v>
      </c>
      <c r="B164" t="s">
        <v>7</v>
      </c>
      <c r="C164">
        <f t="shared" si="5"/>
        <v>1869.6249999999877</v>
      </c>
      <c r="D164">
        <f>'NOAA-AMO-Raw'!I$14</f>
        <v>0.14000000000000001</v>
      </c>
    </row>
    <row r="165" spans="1:4">
      <c r="A165">
        <f t="shared" si="6"/>
        <v>1869</v>
      </c>
      <c r="B165" t="s">
        <v>8</v>
      </c>
      <c r="C165">
        <f t="shared" si="5"/>
        <v>1869.708333333321</v>
      </c>
      <c r="D165">
        <f>'NOAA-AMO-Raw'!J$14</f>
        <v>9.9000000000000005E-2</v>
      </c>
    </row>
    <row r="166" spans="1:4">
      <c r="A166">
        <f t="shared" si="6"/>
        <v>1869</v>
      </c>
      <c r="B166" t="s">
        <v>9</v>
      </c>
      <c r="C166">
        <f t="shared" si="5"/>
        <v>1869.7916666666542</v>
      </c>
      <c r="D166">
        <f>'NOAA-AMO-Raw'!K$14</f>
        <v>-1E-3</v>
      </c>
    </row>
    <row r="167" spans="1:4">
      <c r="A167">
        <f t="shared" si="6"/>
        <v>1869</v>
      </c>
      <c r="B167" t="s">
        <v>10</v>
      </c>
      <c r="C167">
        <f t="shared" si="5"/>
        <v>1869.8749999999875</v>
      </c>
      <c r="D167">
        <f>'NOAA-AMO-Raw'!L$14</f>
        <v>-3.9E-2</v>
      </c>
    </row>
    <row r="168" spans="1:4">
      <c r="A168">
        <f t="shared" si="6"/>
        <v>1869</v>
      </c>
      <c r="B168" t="s">
        <v>11</v>
      </c>
      <c r="C168">
        <f t="shared" si="5"/>
        <v>1869.9583333333208</v>
      </c>
      <c r="D168">
        <f>'NOAA-AMO-Raw'!M$14</f>
        <v>-8.2000000000000003E-2</v>
      </c>
    </row>
    <row r="169" spans="1:4">
      <c r="A169">
        <f t="shared" si="6"/>
        <v>1870</v>
      </c>
      <c r="B169" t="s">
        <v>0</v>
      </c>
      <c r="C169">
        <f t="shared" si="5"/>
        <v>1870.041666666654</v>
      </c>
      <c r="D169">
        <f>'NOAA-AMO-Raw'!B$15</f>
        <v>-0.154</v>
      </c>
    </row>
    <row r="170" spans="1:4">
      <c r="A170">
        <f t="shared" si="6"/>
        <v>1870</v>
      </c>
      <c r="B170" t="s">
        <v>1</v>
      </c>
      <c r="C170">
        <f t="shared" si="5"/>
        <v>1870.1249999999873</v>
      </c>
      <c r="D170">
        <f>'NOAA-AMO-Raw'!C$15</f>
        <v>1.4E-2</v>
      </c>
    </row>
    <row r="171" spans="1:4">
      <c r="A171">
        <f t="shared" si="6"/>
        <v>1870</v>
      </c>
      <c r="B171" t="s">
        <v>2</v>
      </c>
      <c r="C171">
        <f t="shared" si="5"/>
        <v>1870.2083333333205</v>
      </c>
      <c r="D171">
        <f>'NOAA-AMO-Raw'!D$15</f>
        <v>-3.6999999999999998E-2</v>
      </c>
    </row>
    <row r="172" spans="1:4">
      <c r="A172">
        <f t="shared" si="6"/>
        <v>1870</v>
      </c>
      <c r="B172" t="s">
        <v>3</v>
      </c>
      <c r="C172">
        <f t="shared" si="5"/>
        <v>1870.2916666666538</v>
      </c>
      <c r="D172">
        <f>'NOAA-AMO-Raw'!E$15</f>
        <v>-0.16300000000000001</v>
      </c>
    </row>
    <row r="173" spans="1:4">
      <c r="A173">
        <f t="shared" si="6"/>
        <v>1870</v>
      </c>
      <c r="B173" t="s">
        <v>4</v>
      </c>
      <c r="C173">
        <f t="shared" si="5"/>
        <v>1870.374999999987</v>
      </c>
      <c r="D173">
        <f>'NOAA-AMO-Raw'!F$15</f>
        <v>-2.5000000000000001E-2</v>
      </c>
    </row>
    <row r="174" spans="1:4">
      <c r="A174">
        <f t="shared" si="6"/>
        <v>1870</v>
      </c>
      <c r="B174" t="s">
        <v>5</v>
      </c>
      <c r="C174">
        <f t="shared" si="5"/>
        <v>1870.4583333333203</v>
      </c>
      <c r="D174">
        <f>'NOAA-AMO-Raw'!G$15</f>
        <v>-7.0000000000000001E-3</v>
      </c>
    </row>
    <row r="175" spans="1:4">
      <c r="A175">
        <f t="shared" si="6"/>
        <v>1870</v>
      </c>
      <c r="B175" t="s">
        <v>6</v>
      </c>
      <c r="C175">
        <f t="shared" si="5"/>
        <v>1870.5416666666536</v>
      </c>
      <c r="D175">
        <f>'NOAA-AMO-Raw'!H$15</f>
        <v>-3.5000000000000003E-2</v>
      </c>
    </row>
    <row r="176" spans="1:4">
      <c r="A176">
        <f t="shared" si="6"/>
        <v>1870</v>
      </c>
      <c r="B176" t="s">
        <v>7</v>
      </c>
      <c r="C176">
        <f t="shared" si="5"/>
        <v>1870.6249999999868</v>
      </c>
      <c r="D176">
        <f>'NOAA-AMO-Raw'!I$15</f>
        <v>0.104</v>
      </c>
    </row>
    <row r="177" spans="1:4">
      <c r="A177">
        <f t="shared" si="6"/>
        <v>1870</v>
      </c>
      <c r="B177" t="s">
        <v>8</v>
      </c>
      <c r="C177">
        <f t="shared" si="5"/>
        <v>1870.7083333333201</v>
      </c>
      <c r="D177">
        <f>'NOAA-AMO-Raw'!J$15</f>
        <v>0.155</v>
      </c>
    </row>
    <row r="178" spans="1:4">
      <c r="A178">
        <f t="shared" si="6"/>
        <v>1870</v>
      </c>
      <c r="B178" t="s">
        <v>9</v>
      </c>
      <c r="C178">
        <f t="shared" si="5"/>
        <v>1870.7916666666533</v>
      </c>
      <c r="D178">
        <f>'NOAA-AMO-Raw'!K$15</f>
        <v>0.16200000000000001</v>
      </c>
    </row>
    <row r="179" spans="1:4">
      <c r="A179">
        <f t="shared" si="6"/>
        <v>1870</v>
      </c>
      <c r="B179" t="s">
        <v>10</v>
      </c>
      <c r="C179">
        <f t="shared" si="5"/>
        <v>1870.8749999999866</v>
      </c>
      <c r="D179">
        <f>'NOAA-AMO-Raw'!L$15</f>
        <v>0.17799999999999999</v>
      </c>
    </row>
    <row r="180" spans="1:4">
      <c r="A180">
        <f t="shared" si="6"/>
        <v>1870</v>
      </c>
      <c r="B180" t="s">
        <v>11</v>
      </c>
      <c r="C180">
        <f t="shared" si="5"/>
        <v>1870.9583333333198</v>
      </c>
      <c r="D180">
        <f>'NOAA-AMO-Raw'!M$15</f>
        <v>0.113</v>
      </c>
    </row>
    <row r="181" spans="1:4">
      <c r="A181">
        <f t="shared" si="6"/>
        <v>1871</v>
      </c>
      <c r="B181" t="s">
        <v>0</v>
      </c>
      <c r="C181">
        <f t="shared" si="5"/>
        <v>1871.0416666666531</v>
      </c>
      <c r="D181">
        <f>'NOAA-AMO-Raw'!B$16</f>
        <v>-0.13100000000000001</v>
      </c>
    </row>
    <row r="182" spans="1:4">
      <c r="A182">
        <f t="shared" si="6"/>
        <v>1871</v>
      </c>
      <c r="B182" t="s">
        <v>1</v>
      </c>
      <c r="C182">
        <f t="shared" si="5"/>
        <v>1871.1249999999864</v>
      </c>
      <c r="D182">
        <f>'NOAA-AMO-Raw'!C$16</f>
        <v>-0.114</v>
      </c>
    </row>
    <row r="183" spans="1:4">
      <c r="A183">
        <f t="shared" si="6"/>
        <v>1871</v>
      </c>
      <c r="B183" t="s">
        <v>2</v>
      </c>
      <c r="C183">
        <f t="shared" si="5"/>
        <v>1871.2083333333196</v>
      </c>
      <c r="D183">
        <f>'NOAA-AMO-Raw'!D$16</f>
        <v>0.13400000000000001</v>
      </c>
    </row>
    <row r="184" spans="1:4">
      <c r="A184">
        <f t="shared" si="6"/>
        <v>1871</v>
      </c>
      <c r="B184" t="s">
        <v>3</v>
      </c>
      <c r="C184">
        <f t="shared" si="5"/>
        <v>1871.2916666666529</v>
      </c>
      <c r="D184">
        <f>'NOAA-AMO-Raw'!E$16</f>
        <v>0.184</v>
      </c>
    </row>
    <row r="185" spans="1:4">
      <c r="A185">
        <f t="shared" si="6"/>
        <v>1871</v>
      </c>
      <c r="B185" t="s">
        <v>4</v>
      </c>
      <c r="C185">
        <f t="shared" si="5"/>
        <v>1871.3749999999861</v>
      </c>
      <c r="D185">
        <f>'NOAA-AMO-Raw'!F$16</f>
        <v>0.14699999999999999</v>
      </c>
    </row>
    <row r="186" spans="1:4">
      <c r="A186">
        <f t="shared" si="6"/>
        <v>1871</v>
      </c>
      <c r="B186" t="s">
        <v>5</v>
      </c>
      <c r="C186">
        <f t="shared" si="5"/>
        <v>1871.4583333333194</v>
      </c>
      <c r="D186">
        <f>'NOAA-AMO-Raw'!G$16</f>
        <v>0.13600000000000001</v>
      </c>
    </row>
    <row r="187" spans="1:4">
      <c r="A187">
        <f t="shared" si="6"/>
        <v>1871</v>
      </c>
      <c r="B187" t="s">
        <v>6</v>
      </c>
      <c r="C187">
        <f t="shared" si="5"/>
        <v>1871.5416666666526</v>
      </c>
      <c r="D187">
        <f>'NOAA-AMO-Raw'!H$16</f>
        <v>0.17699999999999999</v>
      </c>
    </row>
    <row r="188" spans="1:4">
      <c r="A188">
        <f t="shared" si="6"/>
        <v>1871</v>
      </c>
      <c r="B188" t="s">
        <v>7</v>
      </c>
      <c r="C188">
        <f t="shared" si="5"/>
        <v>1871.6249999999859</v>
      </c>
      <c r="D188">
        <f>'NOAA-AMO-Raw'!I$16</f>
        <v>6.2E-2</v>
      </c>
    </row>
    <row r="189" spans="1:4">
      <c r="A189">
        <f t="shared" si="6"/>
        <v>1871</v>
      </c>
      <c r="B189" t="s">
        <v>8</v>
      </c>
      <c r="C189">
        <f t="shared" si="5"/>
        <v>1871.7083333333192</v>
      </c>
      <c r="D189">
        <f>'NOAA-AMO-Raw'!J$16</f>
        <v>-8.3000000000000004E-2</v>
      </c>
    </row>
    <row r="190" spans="1:4">
      <c r="A190">
        <f t="shared" si="6"/>
        <v>1871</v>
      </c>
      <c r="B190" t="s">
        <v>9</v>
      </c>
      <c r="C190">
        <f t="shared" si="5"/>
        <v>1871.7916666666524</v>
      </c>
      <c r="D190">
        <f>'NOAA-AMO-Raw'!K$16</f>
        <v>-0.14299999999999999</v>
      </c>
    </row>
    <row r="191" spans="1:4">
      <c r="A191">
        <f t="shared" si="6"/>
        <v>1871</v>
      </c>
      <c r="B191" t="s">
        <v>10</v>
      </c>
      <c r="C191">
        <f t="shared" si="5"/>
        <v>1871.8749999999857</v>
      </c>
      <c r="D191">
        <f>'NOAA-AMO-Raw'!L$16</f>
        <v>0</v>
      </c>
    </row>
    <row r="192" spans="1:4">
      <c r="A192">
        <f t="shared" si="6"/>
        <v>1871</v>
      </c>
      <c r="B192" t="s">
        <v>11</v>
      </c>
      <c r="C192">
        <f t="shared" si="5"/>
        <v>1871.9583333333189</v>
      </c>
      <c r="D192">
        <f>'NOAA-AMO-Raw'!M$16</f>
        <v>9.0999999999999998E-2</v>
      </c>
    </row>
    <row r="193" spans="1:4">
      <c r="A193">
        <f t="shared" si="6"/>
        <v>1872</v>
      </c>
      <c r="B193" t="s">
        <v>0</v>
      </c>
      <c r="C193">
        <f t="shared" si="5"/>
        <v>1872.0416666666522</v>
      </c>
      <c r="D193">
        <f>'NOAA-AMO-Raw'!B$17</f>
        <v>-6.5000000000000002E-2</v>
      </c>
    </row>
    <row r="194" spans="1:4">
      <c r="A194">
        <f t="shared" si="6"/>
        <v>1872</v>
      </c>
      <c r="B194" t="s">
        <v>1</v>
      </c>
      <c r="C194">
        <f t="shared" si="5"/>
        <v>1872.1249999999854</v>
      </c>
      <c r="D194">
        <f>'NOAA-AMO-Raw'!C$17</f>
        <v>-4.9000000000000002E-2</v>
      </c>
    </row>
    <row r="195" spans="1:4">
      <c r="A195">
        <f t="shared" si="6"/>
        <v>1872</v>
      </c>
      <c r="B195" t="s">
        <v>2</v>
      </c>
      <c r="C195">
        <f t="shared" ref="C195:C258" si="7">C194+1/12</f>
        <v>1872.2083333333187</v>
      </c>
      <c r="D195">
        <f>'NOAA-AMO-Raw'!D$17</f>
        <v>-8.1000000000000003E-2</v>
      </c>
    </row>
    <row r="196" spans="1:4">
      <c r="A196">
        <f t="shared" si="6"/>
        <v>1872</v>
      </c>
      <c r="B196" t="s">
        <v>3</v>
      </c>
      <c r="C196">
        <f t="shared" si="7"/>
        <v>1872.291666666652</v>
      </c>
      <c r="D196">
        <f>'NOAA-AMO-Raw'!E$17</f>
        <v>-7.0000000000000007E-2</v>
      </c>
    </row>
    <row r="197" spans="1:4">
      <c r="A197">
        <f t="shared" si="6"/>
        <v>1872</v>
      </c>
      <c r="B197" t="s">
        <v>4</v>
      </c>
      <c r="C197">
        <f t="shared" si="7"/>
        <v>1872.3749999999852</v>
      </c>
      <c r="D197">
        <f>'NOAA-AMO-Raw'!F$17</f>
        <v>0.18099999999999999</v>
      </c>
    </row>
    <row r="198" spans="1:4">
      <c r="A198">
        <f t="shared" si="6"/>
        <v>1872</v>
      </c>
      <c r="B198" t="s">
        <v>5</v>
      </c>
      <c r="C198">
        <f t="shared" si="7"/>
        <v>1872.4583333333185</v>
      </c>
      <c r="D198">
        <f>'NOAA-AMO-Raw'!G$17</f>
        <v>0.221</v>
      </c>
    </row>
    <row r="199" spans="1:4">
      <c r="A199">
        <f t="shared" si="6"/>
        <v>1872</v>
      </c>
      <c r="B199" t="s">
        <v>6</v>
      </c>
      <c r="C199">
        <f t="shared" si="7"/>
        <v>1872.5416666666517</v>
      </c>
      <c r="D199">
        <f>'NOAA-AMO-Raw'!H$17</f>
        <v>0.28899999999999998</v>
      </c>
    </row>
    <row r="200" spans="1:4">
      <c r="A200">
        <f t="shared" si="6"/>
        <v>1872</v>
      </c>
      <c r="B200" t="s">
        <v>7</v>
      </c>
      <c r="C200">
        <f t="shared" si="7"/>
        <v>1872.624999999985</v>
      </c>
      <c r="D200">
        <f>'NOAA-AMO-Raw'!I$17</f>
        <v>0.38800000000000001</v>
      </c>
    </row>
    <row r="201" spans="1:4">
      <c r="A201">
        <f t="shared" si="6"/>
        <v>1872</v>
      </c>
      <c r="B201" t="s">
        <v>8</v>
      </c>
      <c r="C201">
        <f t="shared" si="7"/>
        <v>1872.7083333333183</v>
      </c>
      <c r="D201">
        <f>'NOAA-AMO-Raw'!J$17</f>
        <v>0.42</v>
      </c>
    </row>
    <row r="202" spans="1:4">
      <c r="A202">
        <f t="shared" si="6"/>
        <v>1872</v>
      </c>
      <c r="B202" t="s">
        <v>9</v>
      </c>
      <c r="C202">
        <f t="shared" si="7"/>
        <v>1872.7916666666515</v>
      </c>
      <c r="D202">
        <f>'NOAA-AMO-Raw'!K$17</f>
        <v>5.0999999999999997E-2</v>
      </c>
    </row>
    <row r="203" spans="1:4">
      <c r="A203">
        <f t="shared" si="6"/>
        <v>1872</v>
      </c>
      <c r="B203" t="s">
        <v>10</v>
      </c>
      <c r="C203">
        <f t="shared" si="7"/>
        <v>1872.8749999999848</v>
      </c>
      <c r="D203">
        <f>'NOAA-AMO-Raw'!L$17</f>
        <v>-0.03</v>
      </c>
    </row>
    <row r="204" spans="1:4">
      <c r="A204">
        <f t="shared" si="6"/>
        <v>1872</v>
      </c>
      <c r="B204" t="s">
        <v>11</v>
      </c>
      <c r="C204">
        <f t="shared" si="7"/>
        <v>1872.958333333318</v>
      </c>
      <c r="D204">
        <f>'NOAA-AMO-Raw'!M$17</f>
        <v>-4.7E-2</v>
      </c>
    </row>
    <row r="205" spans="1:4">
      <c r="A205">
        <f t="shared" si="6"/>
        <v>1873</v>
      </c>
      <c r="B205" t="s">
        <v>0</v>
      </c>
      <c r="C205">
        <f t="shared" si="7"/>
        <v>1873.0416666666513</v>
      </c>
      <c r="D205">
        <f>'NOAA-AMO-Raw'!B$18</f>
        <v>5.8000000000000003E-2</v>
      </c>
    </row>
    <row r="206" spans="1:4">
      <c r="A206">
        <f t="shared" ref="A206:A269" si="8">A194+1</f>
        <v>1873</v>
      </c>
      <c r="B206" t="s">
        <v>1</v>
      </c>
      <c r="C206">
        <f t="shared" si="7"/>
        <v>1873.1249999999845</v>
      </c>
      <c r="D206">
        <f>'NOAA-AMO-Raw'!C$18</f>
        <v>8.9999999999999993E-3</v>
      </c>
    </row>
    <row r="207" spans="1:4">
      <c r="A207">
        <f t="shared" si="8"/>
        <v>1873</v>
      </c>
      <c r="B207" t="s">
        <v>2</v>
      </c>
      <c r="C207">
        <f t="shared" si="7"/>
        <v>1873.2083333333178</v>
      </c>
      <c r="D207">
        <f>'NOAA-AMO-Raw'!D$18</f>
        <v>4.4999999999999998E-2</v>
      </c>
    </row>
    <row r="208" spans="1:4">
      <c r="A208">
        <f t="shared" si="8"/>
        <v>1873</v>
      </c>
      <c r="B208" t="s">
        <v>3</v>
      </c>
      <c r="C208">
        <f t="shared" si="7"/>
        <v>1873.2916666666511</v>
      </c>
      <c r="D208">
        <f>'NOAA-AMO-Raw'!E$18</f>
        <v>4.9000000000000002E-2</v>
      </c>
    </row>
    <row r="209" spans="1:4">
      <c r="A209">
        <f t="shared" si="8"/>
        <v>1873</v>
      </c>
      <c r="B209" t="s">
        <v>4</v>
      </c>
      <c r="C209">
        <f t="shared" si="7"/>
        <v>1873.3749999999843</v>
      </c>
      <c r="D209">
        <f>'NOAA-AMO-Raw'!F$18</f>
        <v>-4.4999999999999998E-2</v>
      </c>
    </row>
    <row r="210" spans="1:4">
      <c r="A210">
        <f t="shared" si="8"/>
        <v>1873</v>
      </c>
      <c r="B210" t="s">
        <v>5</v>
      </c>
      <c r="C210">
        <f t="shared" si="7"/>
        <v>1873.4583333333176</v>
      </c>
      <c r="D210">
        <f>'NOAA-AMO-Raw'!G$18</f>
        <v>-3.5999999999999997E-2</v>
      </c>
    </row>
    <row r="211" spans="1:4">
      <c r="A211">
        <f t="shared" si="8"/>
        <v>1873</v>
      </c>
      <c r="B211" t="s">
        <v>6</v>
      </c>
      <c r="C211">
        <f t="shared" si="7"/>
        <v>1873.5416666666508</v>
      </c>
      <c r="D211">
        <f>'NOAA-AMO-Raw'!H$18</f>
        <v>8.7999999999999995E-2</v>
      </c>
    </row>
    <row r="212" spans="1:4">
      <c r="A212">
        <f t="shared" si="8"/>
        <v>1873</v>
      </c>
      <c r="B212" t="s">
        <v>7</v>
      </c>
      <c r="C212">
        <f t="shared" si="7"/>
        <v>1873.6249999999841</v>
      </c>
      <c r="D212">
        <f>'NOAA-AMO-Raw'!I$18</f>
        <v>4.8000000000000001E-2</v>
      </c>
    </row>
    <row r="213" spans="1:4">
      <c r="A213">
        <f t="shared" si="8"/>
        <v>1873</v>
      </c>
      <c r="B213" t="s">
        <v>8</v>
      </c>
      <c r="C213">
        <f t="shared" si="7"/>
        <v>1873.7083333333173</v>
      </c>
      <c r="D213">
        <f>'NOAA-AMO-Raw'!J$18</f>
        <v>0.15</v>
      </c>
    </row>
    <row r="214" spans="1:4">
      <c r="A214">
        <f t="shared" si="8"/>
        <v>1873</v>
      </c>
      <c r="B214" t="s">
        <v>9</v>
      </c>
      <c r="C214">
        <f t="shared" si="7"/>
        <v>1873.7916666666506</v>
      </c>
      <c r="D214">
        <f>'NOAA-AMO-Raw'!K$18</f>
        <v>8.5000000000000006E-2</v>
      </c>
    </row>
    <row r="215" spans="1:4">
      <c r="A215">
        <f t="shared" si="8"/>
        <v>1873</v>
      </c>
      <c r="B215" t="s">
        <v>10</v>
      </c>
      <c r="C215">
        <f t="shared" si="7"/>
        <v>1873.8749999999839</v>
      </c>
      <c r="D215">
        <f>'NOAA-AMO-Raw'!L$18</f>
        <v>6.5000000000000002E-2</v>
      </c>
    </row>
    <row r="216" spans="1:4">
      <c r="A216">
        <f t="shared" si="8"/>
        <v>1873</v>
      </c>
      <c r="B216" t="s">
        <v>11</v>
      </c>
      <c r="C216">
        <f t="shared" si="7"/>
        <v>1873.9583333333171</v>
      </c>
      <c r="D216">
        <f>'NOAA-AMO-Raw'!M$18</f>
        <v>0.14299999999999999</v>
      </c>
    </row>
    <row r="217" spans="1:4">
      <c r="A217">
        <f t="shared" si="8"/>
        <v>1874</v>
      </c>
      <c r="B217" t="s">
        <v>0</v>
      </c>
      <c r="C217">
        <f t="shared" si="7"/>
        <v>1874.0416666666504</v>
      </c>
      <c r="D217">
        <f>'NOAA-AMO-Raw'!B$19</f>
        <v>5.5E-2</v>
      </c>
    </row>
    <row r="218" spans="1:4">
      <c r="A218">
        <f t="shared" si="8"/>
        <v>1874</v>
      </c>
      <c r="B218" t="s">
        <v>1</v>
      </c>
      <c r="C218">
        <f t="shared" si="7"/>
        <v>1874.1249999999836</v>
      </c>
      <c r="D218">
        <f>'NOAA-AMO-Raw'!C$19</f>
        <v>-0.109</v>
      </c>
    </row>
    <row r="219" spans="1:4">
      <c r="A219">
        <f t="shared" si="8"/>
        <v>1874</v>
      </c>
      <c r="B219" t="s">
        <v>2</v>
      </c>
      <c r="C219">
        <f t="shared" si="7"/>
        <v>1874.2083333333169</v>
      </c>
      <c r="D219">
        <f>'NOAA-AMO-Raw'!D$19</f>
        <v>-0.115</v>
      </c>
    </row>
    <row r="220" spans="1:4">
      <c r="A220">
        <f t="shared" si="8"/>
        <v>1874</v>
      </c>
      <c r="B220" t="s">
        <v>3</v>
      </c>
      <c r="C220">
        <f t="shared" si="7"/>
        <v>1874.2916666666501</v>
      </c>
      <c r="D220">
        <f>'NOAA-AMO-Raw'!E$19</f>
        <v>-8.5999999999999993E-2</v>
      </c>
    </row>
    <row r="221" spans="1:4">
      <c r="A221">
        <f t="shared" si="8"/>
        <v>1874</v>
      </c>
      <c r="B221" t="s">
        <v>4</v>
      </c>
      <c r="C221">
        <f t="shared" si="7"/>
        <v>1874.3749999999834</v>
      </c>
      <c r="D221">
        <f>'NOAA-AMO-Raw'!F$19</f>
        <v>1.9E-2</v>
      </c>
    </row>
    <row r="222" spans="1:4">
      <c r="A222">
        <f t="shared" si="8"/>
        <v>1874</v>
      </c>
      <c r="B222" t="s">
        <v>5</v>
      </c>
      <c r="C222">
        <f t="shared" si="7"/>
        <v>1874.4583333333167</v>
      </c>
      <c r="D222">
        <f>'NOAA-AMO-Raw'!G$19</f>
        <v>0.16600000000000001</v>
      </c>
    </row>
    <row r="223" spans="1:4">
      <c r="A223">
        <f t="shared" si="8"/>
        <v>1874</v>
      </c>
      <c r="B223" t="s">
        <v>6</v>
      </c>
      <c r="C223">
        <f t="shared" si="7"/>
        <v>1874.5416666666499</v>
      </c>
      <c r="D223">
        <f>'NOAA-AMO-Raw'!H$19</f>
        <v>0.10299999999999999</v>
      </c>
    </row>
    <row r="224" spans="1:4">
      <c r="A224">
        <f t="shared" si="8"/>
        <v>1874</v>
      </c>
      <c r="B224" t="s">
        <v>7</v>
      </c>
      <c r="C224">
        <f t="shared" si="7"/>
        <v>1874.6249999999832</v>
      </c>
      <c r="D224">
        <f>'NOAA-AMO-Raw'!I$19</f>
        <v>-0.01</v>
      </c>
    </row>
    <row r="225" spans="1:4">
      <c r="A225">
        <f t="shared" si="8"/>
        <v>1874</v>
      </c>
      <c r="B225" t="s">
        <v>8</v>
      </c>
      <c r="C225">
        <f t="shared" si="7"/>
        <v>1874.7083333333164</v>
      </c>
      <c r="D225">
        <f>'NOAA-AMO-Raw'!J$19</f>
        <v>0.184</v>
      </c>
    </row>
    <row r="226" spans="1:4">
      <c r="A226">
        <f t="shared" si="8"/>
        <v>1874</v>
      </c>
      <c r="B226" t="s">
        <v>9</v>
      </c>
      <c r="C226">
        <f t="shared" si="7"/>
        <v>1874.7916666666497</v>
      </c>
      <c r="D226">
        <f>'NOAA-AMO-Raw'!K$19</f>
        <v>-3.6999999999999998E-2</v>
      </c>
    </row>
    <row r="227" spans="1:4">
      <c r="A227">
        <f t="shared" si="8"/>
        <v>1874</v>
      </c>
      <c r="B227" t="s">
        <v>10</v>
      </c>
      <c r="C227">
        <f t="shared" si="7"/>
        <v>1874.8749999999829</v>
      </c>
      <c r="D227">
        <f>'NOAA-AMO-Raw'!L$19</f>
        <v>-5.3999999999999999E-2</v>
      </c>
    </row>
    <row r="228" spans="1:4">
      <c r="A228">
        <f t="shared" si="8"/>
        <v>1874</v>
      </c>
      <c r="B228" t="s">
        <v>11</v>
      </c>
      <c r="C228">
        <f t="shared" si="7"/>
        <v>1874.9583333333162</v>
      </c>
      <c r="D228">
        <f>'NOAA-AMO-Raw'!M$19</f>
        <v>-0.28599999999999998</v>
      </c>
    </row>
    <row r="229" spans="1:4">
      <c r="A229">
        <f t="shared" si="8"/>
        <v>1875</v>
      </c>
      <c r="B229" t="s">
        <v>0</v>
      </c>
      <c r="C229">
        <f t="shared" si="7"/>
        <v>1875.0416666666495</v>
      </c>
      <c r="D229">
        <f>'NOAA-AMO-Raw'!B$20</f>
        <v>-0.16300000000000001</v>
      </c>
    </row>
    <row r="230" spans="1:4">
      <c r="A230">
        <f t="shared" si="8"/>
        <v>1875</v>
      </c>
      <c r="B230" t="s">
        <v>1</v>
      </c>
      <c r="C230">
        <f t="shared" si="7"/>
        <v>1875.1249999999827</v>
      </c>
      <c r="D230">
        <f>'NOAA-AMO-Raw'!C$20</f>
        <v>7.0000000000000007E-2</v>
      </c>
    </row>
    <row r="231" spans="1:4">
      <c r="A231">
        <f t="shared" si="8"/>
        <v>1875</v>
      </c>
      <c r="B231" t="s">
        <v>2</v>
      </c>
      <c r="C231">
        <f t="shared" si="7"/>
        <v>1875.208333333316</v>
      </c>
      <c r="D231">
        <f>'NOAA-AMO-Raw'!D$20</f>
        <v>0.04</v>
      </c>
    </row>
    <row r="232" spans="1:4">
      <c r="A232">
        <f t="shared" si="8"/>
        <v>1875</v>
      </c>
      <c r="B232" t="s">
        <v>3</v>
      </c>
      <c r="C232">
        <f t="shared" si="7"/>
        <v>1875.2916666666492</v>
      </c>
      <c r="D232">
        <f>'NOAA-AMO-Raw'!E$20</f>
        <v>2.1000000000000001E-2</v>
      </c>
    </row>
    <row r="233" spans="1:4">
      <c r="A233">
        <f t="shared" si="8"/>
        <v>1875</v>
      </c>
      <c r="B233" t="s">
        <v>4</v>
      </c>
      <c r="C233">
        <f t="shared" si="7"/>
        <v>1875.3749999999825</v>
      </c>
      <c r="D233">
        <f>'NOAA-AMO-Raw'!F$20</f>
        <v>0.16700000000000001</v>
      </c>
    </row>
    <row r="234" spans="1:4">
      <c r="A234">
        <f t="shared" si="8"/>
        <v>1875</v>
      </c>
      <c r="B234" t="s">
        <v>5</v>
      </c>
      <c r="C234">
        <f t="shared" si="7"/>
        <v>1875.4583333333157</v>
      </c>
      <c r="D234">
        <f>'NOAA-AMO-Raw'!G$20</f>
        <v>0.17299999999999999</v>
      </c>
    </row>
    <row r="235" spans="1:4">
      <c r="A235">
        <f t="shared" si="8"/>
        <v>1875</v>
      </c>
      <c r="B235" t="s">
        <v>6</v>
      </c>
      <c r="C235">
        <f t="shared" si="7"/>
        <v>1875.541666666649</v>
      </c>
      <c r="D235">
        <f>'NOAA-AMO-Raw'!H$20</f>
        <v>7.0000000000000001E-3</v>
      </c>
    </row>
    <row r="236" spans="1:4">
      <c r="A236">
        <f t="shared" si="8"/>
        <v>1875</v>
      </c>
      <c r="B236" t="s">
        <v>7</v>
      </c>
      <c r="C236">
        <f t="shared" si="7"/>
        <v>1875.6249999999823</v>
      </c>
      <c r="D236">
        <f>'NOAA-AMO-Raw'!I$20</f>
        <v>9.4E-2</v>
      </c>
    </row>
    <row r="237" spans="1:4">
      <c r="A237">
        <f t="shared" si="8"/>
        <v>1875</v>
      </c>
      <c r="B237" t="s">
        <v>8</v>
      </c>
      <c r="C237">
        <f t="shared" si="7"/>
        <v>1875.7083333333155</v>
      </c>
      <c r="D237">
        <f>'NOAA-AMO-Raw'!J$20</f>
        <v>0.14199999999999999</v>
      </c>
    </row>
    <row r="238" spans="1:4">
      <c r="A238">
        <f t="shared" si="8"/>
        <v>1875</v>
      </c>
      <c r="B238" t="s">
        <v>9</v>
      </c>
      <c r="C238">
        <f t="shared" si="7"/>
        <v>1875.7916666666488</v>
      </c>
      <c r="D238">
        <f>'NOAA-AMO-Raw'!K$20</f>
        <v>7.4999999999999997E-2</v>
      </c>
    </row>
    <row r="239" spans="1:4">
      <c r="A239">
        <f t="shared" si="8"/>
        <v>1875</v>
      </c>
      <c r="B239" t="s">
        <v>10</v>
      </c>
      <c r="C239">
        <f t="shared" si="7"/>
        <v>1875.874999999982</v>
      </c>
      <c r="D239">
        <f>'NOAA-AMO-Raw'!L$20</f>
        <v>-5.5E-2</v>
      </c>
    </row>
    <row r="240" spans="1:4">
      <c r="A240">
        <f t="shared" si="8"/>
        <v>1875</v>
      </c>
      <c r="B240" t="s">
        <v>11</v>
      </c>
      <c r="C240">
        <f t="shared" si="7"/>
        <v>1875.9583333333153</v>
      </c>
      <c r="D240">
        <f>'NOAA-AMO-Raw'!M$20</f>
        <v>-7.2999999999999995E-2</v>
      </c>
    </row>
    <row r="241" spans="1:4">
      <c r="A241">
        <f t="shared" si="8"/>
        <v>1876</v>
      </c>
      <c r="B241" t="s">
        <v>0</v>
      </c>
      <c r="C241">
        <f t="shared" si="7"/>
        <v>1876.0416666666486</v>
      </c>
      <c r="D241">
        <f>'NOAA-AMO-Raw'!B$21</f>
        <v>-0.20200000000000001</v>
      </c>
    </row>
    <row r="242" spans="1:4">
      <c r="A242">
        <f t="shared" si="8"/>
        <v>1876</v>
      </c>
      <c r="B242" t="s">
        <v>1</v>
      </c>
      <c r="C242">
        <f t="shared" si="7"/>
        <v>1876.1249999999818</v>
      </c>
      <c r="D242">
        <f>'NOAA-AMO-Raw'!C$21</f>
        <v>-7.1999999999999995E-2</v>
      </c>
    </row>
    <row r="243" spans="1:4">
      <c r="A243">
        <f t="shared" si="8"/>
        <v>1876</v>
      </c>
      <c r="B243" t="s">
        <v>2</v>
      </c>
      <c r="C243">
        <f t="shared" si="7"/>
        <v>1876.2083333333151</v>
      </c>
      <c r="D243">
        <f>'NOAA-AMO-Raw'!D$21</f>
        <v>-8.6999999999999994E-2</v>
      </c>
    </row>
    <row r="244" spans="1:4">
      <c r="A244">
        <f t="shared" si="8"/>
        <v>1876</v>
      </c>
      <c r="B244" t="s">
        <v>3</v>
      </c>
      <c r="C244">
        <f t="shared" si="7"/>
        <v>1876.2916666666483</v>
      </c>
      <c r="D244">
        <f>'NOAA-AMO-Raw'!E$21</f>
        <v>-6.7000000000000004E-2</v>
      </c>
    </row>
    <row r="245" spans="1:4">
      <c r="A245">
        <f t="shared" si="8"/>
        <v>1876</v>
      </c>
      <c r="B245" t="s">
        <v>4</v>
      </c>
      <c r="C245">
        <f t="shared" si="7"/>
        <v>1876.3749999999816</v>
      </c>
      <c r="D245">
        <f>'NOAA-AMO-Raw'!F$21</f>
        <v>-6.8000000000000005E-2</v>
      </c>
    </row>
    <row r="246" spans="1:4">
      <c r="A246">
        <f t="shared" si="8"/>
        <v>1876</v>
      </c>
      <c r="B246" t="s">
        <v>5</v>
      </c>
      <c r="C246">
        <f t="shared" si="7"/>
        <v>1876.4583333333148</v>
      </c>
      <c r="D246">
        <f>'NOAA-AMO-Raw'!G$21</f>
        <v>-1E-3</v>
      </c>
    </row>
    <row r="247" spans="1:4">
      <c r="A247">
        <f t="shared" si="8"/>
        <v>1876</v>
      </c>
      <c r="B247" t="s">
        <v>6</v>
      </c>
      <c r="C247">
        <f t="shared" si="7"/>
        <v>1876.5416666666481</v>
      </c>
      <c r="D247">
        <f>'NOAA-AMO-Raw'!H$21</f>
        <v>0.11899999999999999</v>
      </c>
    </row>
    <row r="248" spans="1:4">
      <c r="A248">
        <f t="shared" si="8"/>
        <v>1876</v>
      </c>
      <c r="B248" t="s">
        <v>7</v>
      </c>
      <c r="C248">
        <f t="shared" si="7"/>
        <v>1876.6249999999814</v>
      </c>
      <c r="D248">
        <f>'NOAA-AMO-Raw'!I$21</f>
        <v>0.17799999999999999</v>
      </c>
    </row>
    <row r="249" spans="1:4">
      <c r="A249">
        <f t="shared" si="8"/>
        <v>1876</v>
      </c>
      <c r="B249" t="s">
        <v>8</v>
      </c>
      <c r="C249">
        <f t="shared" si="7"/>
        <v>1876.7083333333146</v>
      </c>
      <c r="D249">
        <f>'NOAA-AMO-Raw'!J$21</f>
        <v>0.152</v>
      </c>
    </row>
    <row r="250" spans="1:4">
      <c r="A250">
        <f t="shared" si="8"/>
        <v>1876</v>
      </c>
      <c r="B250" t="s">
        <v>9</v>
      </c>
      <c r="C250">
        <f t="shared" si="7"/>
        <v>1876.7916666666479</v>
      </c>
      <c r="D250">
        <f>'NOAA-AMO-Raw'!K$21</f>
        <v>-5.0999999999999997E-2</v>
      </c>
    </row>
    <row r="251" spans="1:4">
      <c r="A251">
        <f t="shared" si="8"/>
        <v>1876</v>
      </c>
      <c r="B251" t="s">
        <v>10</v>
      </c>
      <c r="C251">
        <f t="shared" si="7"/>
        <v>1876.8749999999811</v>
      </c>
      <c r="D251">
        <f>'NOAA-AMO-Raw'!L$21</f>
        <v>-7.8E-2</v>
      </c>
    </row>
    <row r="252" spans="1:4">
      <c r="A252">
        <f t="shared" si="8"/>
        <v>1876</v>
      </c>
      <c r="B252" t="s">
        <v>11</v>
      </c>
      <c r="C252">
        <f t="shared" si="7"/>
        <v>1876.9583333333144</v>
      </c>
      <c r="D252">
        <f>'NOAA-AMO-Raw'!M$21</f>
        <v>-1.2999999999999999E-2</v>
      </c>
    </row>
    <row r="253" spans="1:4">
      <c r="A253">
        <f t="shared" si="8"/>
        <v>1877</v>
      </c>
      <c r="B253" t="s">
        <v>0</v>
      </c>
      <c r="C253">
        <f t="shared" si="7"/>
        <v>1877.0416666666476</v>
      </c>
      <c r="D253">
        <f>'NOAA-AMO-Raw'!B$22</f>
        <v>1.0999999999999999E-2</v>
      </c>
    </row>
    <row r="254" spans="1:4">
      <c r="A254">
        <f t="shared" si="8"/>
        <v>1877</v>
      </c>
      <c r="B254" t="s">
        <v>1</v>
      </c>
      <c r="C254">
        <f t="shared" si="7"/>
        <v>1877.1249999999809</v>
      </c>
      <c r="D254">
        <f>'NOAA-AMO-Raw'!C$22</f>
        <v>0.161</v>
      </c>
    </row>
    <row r="255" spans="1:4">
      <c r="A255">
        <f t="shared" si="8"/>
        <v>1877</v>
      </c>
      <c r="B255" t="s">
        <v>2</v>
      </c>
      <c r="C255">
        <f t="shared" si="7"/>
        <v>1877.2083333333142</v>
      </c>
      <c r="D255">
        <f>'NOAA-AMO-Raw'!D$22</f>
        <v>0.245</v>
      </c>
    </row>
    <row r="256" spans="1:4">
      <c r="A256">
        <f t="shared" si="8"/>
        <v>1877</v>
      </c>
      <c r="B256" t="s">
        <v>3</v>
      </c>
      <c r="C256">
        <f t="shared" si="7"/>
        <v>1877.2916666666474</v>
      </c>
      <c r="D256">
        <f>'NOAA-AMO-Raw'!E$22</f>
        <v>0.15</v>
      </c>
    </row>
    <row r="257" spans="1:4">
      <c r="A257">
        <f t="shared" si="8"/>
        <v>1877</v>
      </c>
      <c r="B257" t="s">
        <v>4</v>
      </c>
      <c r="C257">
        <f t="shared" si="7"/>
        <v>1877.3749999999807</v>
      </c>
      <c r="D257">
        <f>'NOAA-AMO-Raw'!F$22</f>
        <v>0.26</v>
      </c>
    </row>
    <row r="258" spans="1:4">
      <c r="A258">
        <f t="shared" si="8"/>
        <v>1877</v>
      </c>
      <c r="B258" t="s">
        <v>5</v>
      </c>
      <c r="C258">
        <f t="shared" si="7"/>
        <v>1877.4583333333139</v>
      </c>
      <c r="D258">
        <f>'NOAA-AMO-Raw'!G$22</f>
        <v>0.32900000000000001</v>
      </c>
    </row>
    <row r="259" spans="1:4">
      <c r="A259">
        <f t="shared" si="8"/>
        <v>1877</v>
      </c>
      <c r="B259" t="s">
        <v>6</v>
      </c>
      <c r="C259">
        <f t="shared" ref="C259:C322" si="9">C258+1/12</f>
        <v>1877.5416666666472</v>
      </c>
      <c r="D259">
        <f>'NOAA-AMO-Raw'!H$22</f>
        <v>0.30499999999999999</v>
      </c>
    </row>
    <row r="260" spans="1:4">
      <c r="A260">
        <f t="shared" si="8"/>
        <v>1877</v>
      </c>
      <c r="B260" t="s">
        <v>7</v>
      </c>
      <c r="C260">
        <f t="shared" si="9"/>
        <v>1877.6249999999804</v>
      </c>
      <c r="D260">
        <f>'NOAA-AMO-Raw'!I$22</f>
        <v>0.36899999999999999</v>
      </c>
    </row>
    <row r="261" spans="1:4">
      <c r="A261">
        <f t="shared" si="8"/>
        <v>1877</v>
      </c>
      <c r="B261" t="s">
        <v>8</v>
      </c>
      <c r="C261">
        <f t="shared" si="9"/>
        <v>1877.7083333333137</v>
      </c>
      <c r="D261">
        <f>'NOAA-AMO-Raw'!J$22</f>
        <v>0.26800000000000002</v>
      </c>
    </row>
    <row r="262" spans="1:4">
      <c r="A262">
        <f t="shared" si="8"/>
        <v>1877</v>
      </c>
      <c r="B262" t="s">
        <v>9</v>
      </c>
      <c r="C262">
        <f t="shared" si="9"/>
        <v>1877.791666666647</v>
      </c>
      <c r="D262">
        <f>'NOAA-AMO-Raw'!K$22</f>
        <v>0.23799999999999999</v>
      </c>
    </row>
    <row r="263" spans="1:4">
      <c r="A263">
        <f t="shared" si="8"/>
        <v>1877</v>
      </c>
      <c r="B263" t="s">
        <v>10</v>
      </c>
      <c r="C263">
        <f t="shared" si="9"/>
        <v>1877.8749999999802</v>
      </c>
      <c r="D263">
        <f>'NOAA-AMO-Raw'!L$22</f>
        <v>0.30599999999999999</v>
      </c>
    </row>
    <row r="264" spans="1:4">
      <c r="A264">
        <f t="shared" si="8"/>
        <v>1877</v>
      </c>
      <c r="B264" t="s">
        <v>11</v>
      </c>
      <c r="C264">
        <f t="shared" si="9"/>
        <v>1877.9583333333135</v>
      </c>
      <c r="D264">
        <f>'NOAA-AMO-Raw'!M$22</f>
        <v>0.32500000000000001</v>
      </c>
    </row>
    <row r="265" spans="1:4">
      <c r="A265">
        <f t="shared" si="8"/>
        <v>1878</v>
      </c>
      <c r="B265" t="s">
        <v>0</v>
      </c>
      <c r="C265">
        <f t="shared" si="9"/>
        <v>1878.0416666666467</v>
      </c>
      <c r="D265">
        <f>'NOAA-AMO-Raw'!B$23</f>
        <v>0.247</v>
      </c>
    </row>
    <row r="266" spans="1:4">
      <c r="A266">
        <f t="shared" si="8"/>
        <v>1878</v>
      </c>
      <c r="B266" t="s">
        <v>1</v>
      </c>
      <c r="C266">
        <f t="shared" si="9"/>
        <v>1878.12499999998</v>
      </c>
      <c r="D266">
        <f>'NOAA-AMO-Raw'!C$23</f>
        <v>0.34</v>
      </c>
    </row>
    <row r="267" spans="1:4">
      <c r="A267">
        <f t="shared" si="8"/>
        <v>1878</v>
      </c>
      <c r="B267" t="s">
        <v>2</v>
      </c>
      <c r="C267">
        <f t="shared" si="9"/>
        <v>1878.2083333333132</v>
      </c>
      <c r="D267">
        <f>'NOAA-AMO-Raw'!D$23</f>
        <v>0.35</v>
      </c>
    </row>
    <row r="268" spans="1:4">
      <c r="A268">
        <f t="shared" si="8"/>
        <v>1878</v>
      </c>
      <c r="B268" t="s">
        <v>3</v>
      </c>
      <c r="C268">
        <f t="shared" si="9"/>
        <v>1878.2916666666465</v>
      </c>
      <c r="D268">
        <f>'NOAA-AMO-Raw'!E$23</f>
        <v>0.64900000000000002</v>
      </c>
    </row>
    <row r="269" spans="1:4">
      <c r="A269">
        <f t="shared" si="8"/>
        <v>1878</v>
      </c>
      <c r="B269" t="s">
        <v>4</v>
      </c>
      <c r="C269">
        <f t="shared" si="9"/>
        <v>1878.3749999999798</v>
      </c>
      <c r="D269">
        <f>'NOAA-AMO-Raw'!F$23</f>
        <v>0.53</v>
      </c>
    </row>
    <row r="270" spans="1:4">
      <c r="A270">
        <f t="shared" ref="A270:A333" si="10">A258+1</f>
        <v>1878</v>
      </c>
      <c r="B270" t="s">
        <v>5</v>
      </c>
      <c r="C270">
        <f t="shared" si="9"/>
        <v>1878.458333333313</v>
      </c>
      <c r="D270">
        <f>'NOAA-AMO-Raw'!G$23</f>
        <v>0.63300000000000001</v>
      </c>
    </row>
    <row r="271" spans="1:4">
      <c r="A271">
        <f t="shared" si="10"/>
        <v>1878</v>
      </c>
      <c r="B271" t="s">
        <v>6</v>
      </c>
      <c r="C271">
        <f t="shared" si="9"/>
        <v>1878.5416666666463</v>
      </c>
      <c r="D271">
        <f>'NOAA-AMO-Raw'!H$23</f>
        <v>0.42599999999999999</v>
      </c>
    </row>
    <row r="272" spans="1:4">
      <c r="A272">
        <f t="shared" si="10"/>
        <v>1878</v>
      </c>
      <c r="B272" t="s">
        <v>7</v>
      </c>
      <c r="C272">
        <f t="shared" si="9"/>
        <v>1878.6249999999795</v>
      </c>
      <c r="D272">
        <f>'NOAA-AMO-Raw'!I$23</f>
        <v>0.59299999999999997</v>
      </c>
    </row>
    <row r="273" spans="1:4">
      <c r="A273">
        <f t="shared" si="10"/>
        <v>1878</v>
      </c>
      <c r="B273" t="s">
        <v>8</v>
      </c>
      <c r="C273">
        <f t="shared" si="9"/>
        <v>1878.7083333333128</v>
      </c>
      <c r="D273">
        <f>'NOAA-AMO-Raw'!J$23</f>
        <v>0.55400000000000005</v>
      </c>
    </row>
    <row r="274" spans="1:4">
      <c r="A274">
        <f t="shared" si="10"/>
        <v>1878</v>
      </c>
      <c r="B274" t="s">
        <v>9</v>
      </c>
      <c r="C274">
        <f t="shared" si="9"/>
        <v>1878.7916666666461</v>
      </c>
      <c r="D274">
        <f>'NOAA-AMO-Raw'!K$23</f>
        <v>0.32400000000000001</v>
      </c>
    </row>
    <row r="275" spans="1:4">
      <c r="A275">
        <f t="shared" si="10"/>
        <v>1878</v>
      </c>
      <c r="B275" t="s">
        <v>10</v>
      </c>
      <c r="C275">
        <f t="shared" si="9"/>
        <v>1878.8749999999793</v>
      </c>
      <c r="D275">
        <f>'NOAA-AMO-Raw'!L$23</f>
        <v>0.378</v>
      </c>
    </row>
    <row r="276" spans="1:4">
      <c r="A276">
        <f t="shared" si="10"/>
        <v>1878</v>
      </c>
      <c r="B276" t="s">
        <v>11</v>
      </c>
      <c r="C276">
        <f t="shared" si="9"/>
        <v>1878.9583333333126</v>
      </c>
      <c r="D276">
        <f>'NOAA-AMO-Raw'!M$23</f>
        <v>0.47599999999999998</v>
      </c>
    </row>
    <row r="277" spans="1:4">
      <c r="A277">
        <f t="shared" si="10"/>
        <v>1879</v>
      </c>
      <c r="B277" t="s">
        <v>0</v>
      </c>
      <c r="C277">
        <f t="shared" si="9"/>
        <v>1879.0416666666458</v>
      </c>
      <c r="D277">
        <f>'NOAA-AMO-Raw'!B$24</f>
        <v>0.32800000000000001</v>
      </c>
    </row>
    <row r="278" spans="1:4">
      <c r="A278">
        <f t="shared" si="10"/>
        <v>1879</v>
      </c>
      <c r="B278" t="s">
        <v>1</v>
      </c>
      <c r="C278">
        <f t="shared" si="9"/>
        <v>1879.1249999999791</v>
      </c>
      <c r="D278">
        <f>'NOAA-AMO-Raw'!C$24</f>
        <v>0.38400000000000001</v>
      </c>
    </row>
    <row r="279" spans="1:4">
      <c r="A279">
        <f t="shared" si="10"/>
        <v>1879</v>
      </c>
      <c r="B279" t="s">
        <v>2</v>
      </c>
      <c r="C279">
        <f t="shared" si="9"/>
        <v>1879.2083333333123</v>
      </c>
      <c r="D279">
        <f>'NOAA-AMO-Raw'!D$24</f>
        <v>2.5000000000000001E-2</v>
      </c>
    </row>
    <row r="280" spans="1:4">
      <c r="A280">
        <f t="shared" si="10"/>
        <v>1879</v>
      </c>
      <c r="B280" t="s">
        <v>3</v>
      </c>
      <c r="C280">
        <f t="shared" si="9"/>
        <v>1879.2916666666456</v>
      </c>
      <c r="D280">
        <f>'NOAA-AMO-Raw'!E$24</f>
        <v>4.2999999999999997E-2</v>
      </c>
    </row>
    <row r="281" spans="1:4">
      <c r="A281">
        <f t="shared" si="10"/>
        <v>1879</v>
      </c>
      <c r="B281" t="s">
        <v>4</v>
      </c>
      <c r="C281">
        <f t="shared" si="9"/>
        <v>1879.3749999999789</v>
      </c>
      <c r="D281">
        <f>'NOAA-AMO-Raw'!F$24</f>
        <v>0.251</v>
      </c>
    </row>
    <row r="282" spans="1:4">
      <c r="A282">
        <f t="shared" si="10"/>
        <v>1879</v>
      </c>
      <c r="B282" t="s">
        <v>5</v>
      </c>
      <c r="C282">
        <f t="shared" si="9"/>
        <v>1879.4583333333121</v>
      </c>
      <c r="D282">
        <f>'NOAA-AMO-Raw'!G$24</f>
        <v>0.18099999999999999</v>
      </c>
    </row>
    <row r="283" spans="1:4">
      <c r="A283">
        <f t="shared" si="10"/>
        <v>1879</v>
      </c>
      <c r="B283" t="s">
        <v>6</v>
      </c>
      <c r="C283">
        <f t="shared" si="9"/>
        <v>1879.5416666666454</v>
      </c>
      <c r="D283">
        <f>'NOAA-AMO-Raw'!H$24</f>
        <v>0.09</v>
      </c>
    </row>
    <row r="284" spans="1:4">
      <c r="A284">
        <f t="shared" si="10"/>
        <v>1879</v>
      </c>
      <c r="B284" t="s">
        <v>7</v>
      </c>
      <c r="C284">
        <f t="shared" si="9"/>
        <v>1879.6249999999786</v>
      </c>
      <c r="D284">
        <f>'NOAA-AMO-Raw'!I$24</f>
        <v>2.1000000000000001E-2</v>
      </c>
    </row>
    <row r="285" spans="1:4">
      <c r="A285">
        <f t="shared" si="10"/>
        <v>1879</v>
      </c>
      <c r="B285" t="s">
        <v>8</v>
      </c>
      <c r="C285">
        <f t="shared" si="9"/>
        <v>1879.7083333333119</v>
      </c>
      <c r="D285">
        <f>'NOAA-AMO-Raw'!J$24</f>
        <v>-1.7000000000000001E-2</v>
      </c>
    </row>
    <row r="286" spans="1:4">
      <c r="A286">
        <f t="shared" si="10"/>
        <v>1879</v>
      </c>
      <c r="B286" t="s">
        <v>9</v>
      </c>
      <c r="C286">
        <f t="shared" si="9"/>
        <v>1879.7916666666451</v>
      </c>
      <c r="D286">
        <f>'NOAA-AMO-Raw'!K$24</f>
        <v>6.7000000000000004E-2</v>
      </c>
    </row>
    <row r="287" spans="1:4">
      <c r="A287">
        <f t="shared" si="10"/>
        <v>1879</v>
      </c>
      <c r="B287" t="s">
        <v>10</v>
      </c>
      <c r="C287">
        <f t="shared" si="9"/>
        <v>1879.8749999999784</v>
      </c>
      <c r="D287">
        <f>'NOAA-AMO-Raw'!L$24</f>
        <v>7.3999999999999996E-2</v>
      </c>
    </row>
    <row r="288" spans="1:4">
      <c r="A288">
        <f t="shared" si="10"/>
        <v>1879</v>
      </c>
      <c r="B288" t="s">
        <v>11</v>
      </c>
      <c r="C288">
        <f t="shared" si="9"/>
        <v>1879.9583333333117</v>
      </c>
      <c r="D288">
        <f>'NOAA-AMO-Raw'!M$24</f>
        <v>0.124</v>
      </c>
    </row>
    <row r="289" spans="1:4">
      <c r="A289">
        <f t="shared" si="10"/>
        <v>1880</v>
      </c>
      <c r="B289" t="s">
        <v>0</v>
      </c>
      <c r="C289">
        <f t="shared" si="9"/>
        <v>1880.0416666666449</v>
      </c>
      <c r="D289">
        <f>'NOAA-AMO-Raw'!B$25</f>
        <v>8.2000000000000003E-2</v>
      </c>
    </row>
    <row r="290" spans="1:4">
      <c r="A290">
        <f t="shared" si="10"/>
        <v>1880</v>
      </c>
      <c r="B290" t="s">
        <v>1</v>
      </c>
      <c r="C290">
        <f t="shared" si="9"/>
        <v>1880.1249999999782</v>
      </c>
      <c r="D290">
        <f>'NOAA-AMO-Raw'!C$25</f>
        <v>8.9999999999999993E-3</v>
      </c>
    </row>
    <row r="291" spans="1:4">
      <c r="A291">
        <f t="shared" si="10"/>
        <v>1880</v>
      </c>
      <c r="B291" t="s">
        <v>2</v>
      </c>
      <c r="C291">
        <f t="shared" si="9"/>
        <v>1880.2083333333114</v>
      </c>
      <c r="D291">
        <f>'NOAA-AMO-Raw'!D$25</f>
        <v>9.5000000000000001E-2</v>
      </c>
    </row>
    <row r="292" spans="1:4">
      <c r="A292">
        <f t="shared" si="10"/>
        <v>1880</v>
      </c>
      <c r="B292" t="s">
        <v>3</v>
      </c>
      <c r="C292">
        <f t="shared" si="9"/>
        <v>1880.2916666666447</v>
      </c>
      <c r="D292">
        <f>'NOAA-AMO-Raw'!E$25</f>
        <v>-3.2000000000000001E-2</v>
      </c>
    </row>
    <row r="293" spans="1:4">
      <c r="A293">
        <f t="shared" si="10"/>
        <v>1880</v>
      </c>
      <c r="B293" t="s">
        <v>4</v>
      </c>
      <c r="C293">
        <f t="shared" si="9"/>
        <v>1880.3749999999779</v>
      </c>
      <c r="D293">
        <f>'NOAA-AMO-Raw'!F$25</f>
        <v>-0.13400000000000001</v>
      </c>
    </row>
    <row r="294" spans="1:4">
      <c r="A294">
        <f t="shared" si="10"/>
        <v>1880</v>
      </c>
      <c r="B294" t="s">
        <v>5</v>
      </c>
      <c r="C294">
        <f t="shared" si="9"/>
        <v>1880.4583333333112</v>
      </c>
      <c r="D294">
        <f>'NOAA-AMO-Raw'!G$25</f>
        <v>-6.0000000000000001E-3</v>
      </c>
    </row>
    <row r="295" spans="1:4">
      <c r="A295">
        <f t="shared" si="10"/>
        <v>1880</v>
      </c>
      <c r="B295" t="s">
        <v>6</v>
      </c>
      <c r="C295">
        <f t="shared" si="9"/>
        <v>1880.5416666666445</v>
      </c>
      <c r="D295">
        <f>'NOAA-AMO-Raw'!H$25</f>
        <v>0.123</v>
      </c>
    </row>
    <row r="296" spans="1:4">
      <c r="A296">
        <f t="shared" si="10"/>
        <v>1880</v>
      </c>
      <c r="B296" t="s">
        <v>7</v>
      </c>
      <c r="C296">
        <f t="shared" si="9"/>
        <v>1880.6249999999777</v>
      </c>
      <c r="D296">
        <f>'NOAA-AMO-Raw'!I$25</f>
        <v>0.108</v>
      </c>
    </row>
    <row r="297" spans="1:4">
      <c r="A297">
        <f t="shared" si="10"/>
        <v>1880</v>
      </c>
      <c r="B297" t="s">
        <v>8</v>
      </c>
      <c r="C297">
        <f t="shared" si="9"/>
        <v>1880.708333333311</v>
      </c>
      <c r="D297">
        <f>'NOAA-AMO-Raw'!J$25</f>
        <v>0.26</v>
      </c>
    </row>
    <row r="298" spans="1:4">
      <c r="A298">
        <f t="shared" si="10"/>
        <v>1880</v>
      </c>
      <c r="B298" t="s">
        <v>9</v>
      </c>
      <c r="C298">
        <f t="shared" si="9"/>
        <v>1880.7916666666442</v>
      </c>
      <c r="D298">
        <f>'NOAA-AMO-Raw'!K$25</f>
        <v>0.23599999999999999</v>
      </c>
    </row>
    <row r="299" spans="1:4">
      <c r="A299">
        <f t="shared" si="10"/>
        <v>1880</v>
      </c>
      <c r="B299" t="s">
        <v>10</v>
      </c>
      <c r="C299">
        <f t="shared" si="9"/>
        <v>1880.8749999999775</v>
      </c>
      <c r="D299">
        <f>'NOAA-AMO-Raw'!L$25</f>
        <v>0.153</v>
      </c>
    </row>
    <row r="300" spans="1:4">
      <c r="A300">
        <f t="shared" si="10"/>
        <v>1880</v>
      </c>
      <c r="B300" t="s">
        <v>11</v>
      </c>
      <c r="C300">
        <f t="shared" si="9"/>
        <v>1880.9583333333107</v>
      </c>
      <c r="D300">
        <f>'NOAA-AMO-Raw'!M$25</f>
        <v>-7.9000000000000001E-2</v>
      </c>
    </row>
    <row r="301" spans="1:4">
      <c r="A301">
        <f t="shared" si="10"/>
        <v>1881</v>
      </c>
      <c r="B301" t="s">
        <v>0</v>
      </c>
      <c r="C301">
        <f t="shared" si="9"/>
        <v>1881.041666666644</v>
      </c>
      <c r="D301">
        <f>'NOAA-AMO-Raw'!B$26</f>
        <v>0.17499999999999999</v>
      </c>
    </row>
    <row r="302" spans="1:4">
      <c r="A302">
        <f t="shared" si="10"/>
        <v>1881</v>
      </c>
      <c r="B302" t="s">
        <v>1</v>
      </c>
      <c r="C302">
        <f t="shared" si="9"/>
        <v>1881.1249999999773</v>
      </c>
      <c r="D302">
        <f>'NOAA-AMO-Raw'!C$26</f>
        <v>0.129</v>
      </c>
    </row>
    <row r="303" spans="1:4">
      <c r="A303">
        <f t="shared" si="10"/>
        <v>1881</v>
      </c>
      <c r="B303" t="s">
        <v>2</v>
      </c>
      <c r="C303">
        <f t="shared" si="9"/>
        <v>1881.2083333333105</v>
      </c>
      <c r="D303">
        <f>'NOAA-AMO-Raw'!D$26</f>
        <v>0.19600000000000001</v>
      </c>
    </row>
    <row r="304" spans="1:4">
      <c r="A304">
        <f t="shared" si="10"/>
        <v>1881</v>
      </c>
      <c r="B304" t="s">
        <v>3</v>
      </c>
      <c r="C304">
        <f t="shared" si="9"/>
        <v>1881.2916666666438</v>
      </c>
      <c r="D304">
        <f>'NOAA-AMO-Raw'!E$26</f>
        <v>0.22700000000000001</v>
      </c>
    </row>
    <row r="305" spans="1:4">
      <c r="A305">
        <f t="shared" si="10"/>
        <v>1881</v>
      </c>
      <c r="B305" t="s">
        <v>4</v>
      </c>
      <c r="C305">
        <f t="shared" si="9"/>
        <v>1881.374999999977</v>
      </c>
      <c r="D305">
        <f>'NOAA-AMO-Raw'!F$26</f>
        <v>0.12</v>
      </c>
    </row>
    <row r="306" spans="1:4">
      <c r="A306">
        <f t="shared" si="10"/>
        <v>1881</v>
      </c>
      <c r="B306" t="s">
        <v>5</v>
      </c>
      <c r="C306">
        <f t="shared" si="9"/>
        <v>1881.4583333333103</v>
      </c>
      <c r="D306">
        <f>'NOAA-AMO-Raw'!G$26</f>
        <v>0.126</v>
      </c>
    </row>
    <row r="307" spans="1:4">
      <c r="A307">
        <f t="shared" si="10"/>
        <v>1881</v>
      </c>
      <c r="B307" t="s">
        <v>6</v>
      </c>
      <c r="C307">
        <f t="shared" si="9"/>
        <v>1881.5416666666436</v>
      </c>
      <c r="D307">
        <f>'NOAA-AMO-Raw'!H$26</f>
        <v>1.4E-2</v>
      </c>
    </row>
    <row r="308" spans="1:4">
      <c r="A308">
        <f t="shared" si="10"/>
        <v>1881</v>
      </c>
      <c r="B308" t="s">
        <v>7</v>
      </c>
      <c r="C308">
        <f t="shared" si="9"/>
        <v>1881.6249999999768</v>
      </c>
      <c r="D308">
        <f>'NOAA-AMO-Raw'!I$26</f>
        <v>5.0999999999999997E-2</v>
      </c>
    </row>
    <row r="309" spans="1:4">
      <c r="A309">
        <f t="shared" si="10"/>
        <v>1881</v>
      </c>
      <c r="B309" t="s">
        <v>8</v>
      </c>
      <c r="C309">
        <f t="shared" si="9"/>
        <v>1881.7083333333101</v>
      </c>
      <c r="D309">
        <f>'NOAA-AMO-Raw'!J$26</f>
        <v>-1.7000000000000001E-2</v>
      </c>
    </row>
    <row r="310" spans="1:4">
      <c r="A310">
        <f t="shared" si="10"/>
        <v>1881</v>
      </c>
      <c r="B310" t="s">
        <v>9</v>
      </c>
      <c r="C310">
        <f t="shared" si="9"/>
        <v>1881.7916666666433</v>
      </c>
      <c r="D310">
        <f>'NOAA-AMO-Raw'!K$26</f>
        <v>-6.3E-2</v>
      </c>
    </row>
    <row r="311" spans="1:4">
      <c r="A311">
        <f t="shared" si="10"/>
        <v>1881</v>
      </c>
      <c r="B311" t="s">
        <v>10</v>
      </c>
      <c r="C311">
        <f t="shared" si="9"/>
        <v>1881.8749999999766</v>
      </c>
      <c r="D311">
        <f>'NOAA-AMO-Raw'!L$26</f>
        <v>-0.29899999999999999</v>
      </c>
    </row>
    <row r="312" spans="1:4">
      <c r="A312">
        <f t="shared" si="10"/>
        <v>1881</v>
      </c>
      <c r="B312" t="s">
        <v>11</v>
      </c>
      <c r="C312">
        <f t="shared" si="9"/>
        <v>1881.9583333333098</v>
      </c>
      <c r="D312">
        <f>'NOAA-AMO-Raw'!M$26</f>
        <v>-8.8999999999999996E-2</v>
      </c>
    </row>
    <row r="313" spans="1:4">
      <c r="A313">
        <f t="shared" si="10"/>
        <v>1882</v>
      </c>
      <c r="B313" t="s">
        <v>0</v>
      </c>
      <c r="C313">
        <f t="shared" si="9"/>
        <v>1882.0416666666431</v>
      </c>
      <c r="D313">
        <f>'NOAA-AMO-Raw'!B$27</f>
        <v>-0.125</v>
      </c>
    </row>
    <row r="314" spans="1:4">
      <c r="A314">
        <f t="shared" si="10"/>
        <v>1882</v>
      </c>
      <c r="B314" t="s">
        <v>1</v>
      </c>
      <c r="C314">
        <f t="shared" si="9"/>
        <v>1882.1249999999764</v>
      </c>
      <c r="D314">
        <f>'NOAA-AMO-Raw'!C$27</f>
        <v>-9.1999999999999998E-2</v>
      </c>
    </row>
    <row r="315" spans="1:4">
      <c r="A315">
        <f t="shared" si="10"/>
        <v>1882</v>
      </c>
      <c r="B315" t="s">
        <v>2</v>
      </c>
      <c r="C315">
        <f t="shared" si="9"/>
        <v>1882.2083333333096</v>
      </c>
      <c r="D315">
        <f>'NOAA-AMO-Raw'!D$27</f>
        <v>-2.5999999999999999E-2</v>
      </c>
    </row>
    <row r="316" spans="1:4">
      <c r="A316">
        <f t="shared" si="10"/>
        <v>1882</v>
      </c>
      <c r="B316" t="s">
        <v>3</v>
      </c>
      <c r="C316">
        <f t="shared" si="9"/>
        <v>1882.2916666666429</v>
      </c>
      <c r="D316">
        <f>'NOAA-AMO-Raw'!E$27</f>
        <v>-0.122</v>
      </c>
    </row>
    <row r="317" spans="1:4">
      <c r="A317">
        <f t="shared" si="10"/>
        <v>1882</v>
      </c>
      <c r="B317" t="s">
        <v>4</v>
      </c>
      <c r="C317">
        <f t="shared" si="9"/>
        <v>1882.3749999999761</v>
      </c>
      <c r="D317">
        <f>'NOAA-AMO-Raw'!F$27</f>
        <v>-0.124</v>
      </c>
    </row>
    <row r="318" spans="1:4">
      <c r="A318">
        <f t="shared" si="10"/>
        <v>1882</v>
      </c>
      <c r="B318" t="s">
        <v>5</v>
      </c>
      <c r="C318">
        <f t="shared" si="9"/>
        <v>1882.4583333333094</v>
      </c>
      <c r="D318">
        <f>'NOAA-AMO-Raw'!G$27</f>
        <v>6.0000000000000001E-3</v>
      </c>
    </row>
    <row r="319" spans="1:4">
      <c r="A319">
        <f t="shared" si="10"/>
        <v>1882</v>
      </c>
      <c r="B319" t="s">
        <v>6</v>
      </c>
      <c r="C319">
        <f t="shared" si="9"/>
        <v>1882.5416666666426</v>
      </c>
      <c r="D319">
        <f>'NOAA-AMO-Raw'!H$27</f>
        <v>6.7000000000000004E-2</v>
      </c>
    </row>
    <row r="320" spans="1:4">
      <c r="A320">
        <f t="shared" si="10"/>
        <v>1882</v>
      </c>
      <c r="B320" t="s">
        <v>7</v>
      </c>
      <c r="C320">
        <f t="shared" si="9"/>
        <v>1882.6249999999759</v>
      </c>
      <c r="D320">
        <f>'NOAA-AMO-Raw'!I$27</f>
        <v>7.5999999999999998E-2</v>
      </c>
    </row>
    <row r="321" spans="1:4">
      <c r="A321">
        <f t="shared" si="10"/>
        <v>1882</v>
      </c>
      <c r="B321" t="s">
        <v>8</v>
      </c>
      <c r="C321">
        <f t="shared" si="9"/>
        <v>1882.7083333333092</v>
      </c>
      <c r="D321">
        <f>'NOAA-AMO-Raw'!J$27</f>
        <v>4.9000000000000002E-2</v>
      </c>
    </row>
    <row r="322" spans="1:4">
      <c r="A322">
        <f t="shared" si="10"/>
        <v>1882</v>
      </c>
      <c r="B322" t="s">
        <v>9</v>
      </c>
      <c r="C322">
        <f t="shared" si="9"/>
        <v>1882.7916666666424</v>
      </c>
      <c r="D322">
        <f>'NOAA-AMO-Raw'!K$27</f>
        <v>-8.0000000000000002E-3</v>
      </c>
    </row>
    <row r="323" spans="1:4">
      <c r="A323">
        <f t="shared" si="10"/>
        <v>1882</v>
      </c>
      <c r="B323" t="s">
        <v>10</v>
      </c>
      <c r="C323">
        <f t="shared" ref="C323:C386" si="11">C322+1/12</f>
        <v>1882.8749999999757</v>
      </c>
      <c r="D323">
        <f>'NOAA-AMO-Raw'!L$27</f>
        <v>2.1000000000000001E-2</v>
      </c>
    </row>
    <row r="324" spans="1:4">
      <c r="A324">
        <f t="shared" si="10"/>
        <v>1882</v>
      </c>
      <c r="B324" t="s">
        <v>11</v>
      </c>
      <c r="C324">
        <f t="shared" si="11"/>
        <v>1882.9583333333089</v>
      </c>
      <c r="D324">
        <f>'NOAA-AMO-Raw'!M$27</f>
        <v>2.4E-2</v>
      </c>
    </row>
    <row r="325" spans="1:4">
      <c r="A325">
        <f t="shared" si="10"/>
        <v>1883</v>
      </c>
      <c r="B325" t="s">
        <v>0</v>
      </c>
      <c r="C325">
        <f t="shared" si="11"/>
        <v>1883.0416666666422</v>
      </c>
      <c r="D325">
        <f>'NOAA-AMO-Raw'!B$28</f>
        <v>-0.04</v>
      </c>
    </row>
    <row r="326" spans="1:4">
      <c r="A326">
        <f t="shared" si="10"/>
        <v>1883</v>
      </c>
      <c r="B326" t="s">
        <v>1</v>
      </c>
      <c r="C326">
        <f t="shared" si="11"/>
        <v>1883.1249999999754</v>
      </c>
      <c r="D326">
        <f>'NOAA-AMO-Raw'!C$28</f>
        <v>-0.156</v>
      </c>
    </row>
    <row r="327" spans="1:4">
      <c r="A327">
        <f t="shared" si="10"/>
        <v>1883</v>
      </c>
      <c r="B327" t="s">
        <v>2</v>
      </c>
      <c r="C327">
        <f t="shared" si="11"/>
        <v>1883.2083333333087</v>
      </c>
      <c r="D327">
        <f>'NOAA-AMO-Raw'!D$28</f>
        <v>-0.14499999999999999</v>
      </c>
    </row>
    <row r="328" spans="1:4">
      <c r="A328">
        <f t="shared" si="10"/>
        <v>1883</v>
      </c>
      <c r="B328" t="s">
        <v>3</v>
      </c>
      <c r="C328">
        <f t="shared" si="11"/>
        <v>1883.291666666642</v>
      </c>
      <c r="D328">
        <f>'NOAA-AMO-Raw'!E$28</f>
        <v>3.5999999999999997E-2</v>
      </c>
    </row>
    <row r="329" spans="1:4">
      <c r="A329">
        <f t="shared" si="10"/>
        <v>1883</v>
      </c>
      <c r="B329" t="s">
        <v>4</v>
      </c>
      <c r="C329">
        <f t="shared" si="11"/>
        <v>1883.3749999999752</v>
      </c>
      <c r="D329">
        <f>'NOAA-AMO-Raw'!F$28</f>
        <v>4.2000000000000003E-2</v>
      </c>
    </row>
    <row r="330" spans="1:4">
      <c r="A330">
        <f t="shared" si="10"/>
        <v>1883</v>
      </c>
      <c r="B330" t="s">
        <v>5</v>
      </c>
      <c r="C330">
        <f t="shared" si="11"/>
        <v>1883.4583333333085</v>
      </c>
      <c r="D330">
        <f>'NOAA-AMO-Raw'!G$28</f>
        <v>-2.1999999999999999E-2</v>
      </c>
    </row>
    <row r="331" spans="1:4">
      <c r="A331">
        <f t="shared" si="10"/>
        <v>1883</v>
      </c>
      <c r="B331" t="s">
        <v>6</v>
      </c>
      <c r="C331">
        <f t="shared" si="11"/>
        <v>1883.5416666666417</v>
      </c>
      <c r="D331">
        <f>'NOAA-AMO-Raw'!H$28</f>
        <v>-3.5999999999999997E-2</v>
      </c>
    </row>
    <row r="332" spans="1:4">
      <c r="A332">
        <f t="shared" si="10"/>
        <v>1883</v>
      </c>
      <c r="B332" t="s">
        <v>7</v>
      </c>
      <c r="C332">
        <f t="shared" si="11"/>
        <v>1883.624999999975</v>
      </c>
      <c r="D332">
        <f>'NOAA-AMO-Raw'!I$28</f>
        <v>2.7E-2</v>
      </c>
    </row>
    <row r="333" spans="1:4">
      <c r="A333">
        <f t="shared" si="10"/>
        <v>1883</v>
      </c>
      <c r="B333" t="s">
        <v>8</v>
      </c>
      <c r="C333">
        <f t="shared" si="11"/>
        <v>1883.7083333333082</v>
      </c>
      <c r="D333">
        <f>'NOAA-AMO-Raw'!J$28</f>
        <v>-8.3000000000000004E-2</v>
      </c>
    </row>
    <row r="334" spans="1:4">
      <c r="A334">
        <f t="shared" ref="A334:A397" si="12">A322+1</f>
        <v>1883</v>
      </c>
      <c r="B334" t="s">
        <v>9</v>
      </c>
      <c r="C334">
        <f t="shared" si="11"/>
        <v>1883.7916666666415</v>
      </c>
      <c r="D334">
        <f>'NOAA-AMO-Raw'!K$28</f>
        <v>-0.105</v>
      </c>
    </row>
    <row r="335" spans="1:4">
      <c r="A335">
        <f t="shared" si="12"/>
        <v>1883</v>
      </c>
      <c r="B335" t="s">
        <v>10</v>
      </c>
      <c r="C335">
        <f t="shared" si="11"/>
        <v>1883.8749999999748</v>
      </c>
      <c r="D335">
        <f>'NOAA-AMO-Raw'!L$28</f>
        <v>2E-3</v>
      </c>
    </row>
    <row r="336" spans="1:4">
      <c r="A336">
        <f t="shared" si="12"/>
        <v>1883</v>
      </c>
      <c r="B336" t="s">
        <v>11</v>
      </c>
      <c r="C336">
        <f t="shared" si="11"/>
        <v>1883.958333333308</v>
      </c>
      <c r="D336">
        <f>'NOAA-AMO-Raw'!M$28</f>
        <v>0.14299999999999999</v>
      </c>
    </row>
    <row r="337" spans="1:4">
      <c r="A337">
        <f t="shared" si="12"/>
        <v>1884</v>
      </c>
      <c r="B337" t="s">
        <v>0</v>
      </c>
      <c r="C337">
        <f t="shared" si="11"/>
        <v>1884.0416666666413</v>
      </c>
      <c r="D337">
        <f>'NOAA-AMO-Raw'!B$29</f>
        <v>4.2000000000000003E-2</v>
      </c>
    </row>
    <row r="338" spans="1:4">
      <c r="A338">
        <f t="shared" si="12"/>
        <v>1884</v>
      </c>
      <c r="B338" t="s">
        <v>1</v>
      </c>
      <c r="C338">
        <f t="shared" si="11"/>
        <v>1884.1249999999745</v>
      </c>
      <c r="D338">
        <f>'NOAA-AMO-Raw'!C$29</f>
        <v>-0.13300000000000001</v>
      </c>
    </row>
    <row r="339" spans="1:4">
      <c r="A339">
        <f t="shared" si="12"/>
        <v>1884</v>
      </c>
      <c r="B339" t="s">
        <v>2</v>
      </c>
      <c r="C339">
        <f t="shared" si="11"/>
        <v>1884.2083333333078</v>
      </c>
      <c r="D339">
        <f>'NOAA-AMO-Raw'!D$29</f>
        <v>-0.1</v>
      </c>
    </row>
    <row r="340" spans="1:4">
      <c r="A340">
        <f t="shared" si="12"/>
        <v>1884</v>
      </c>
      <c r="B340" t="s">
        <v>3</v>
      </c>
      <c r="C340">
        <f t="shared" si="11"/>
        <v>1884.291666666641</v>
      </c>
      <c r="D340">
        <f>'NOAA-AMO-Raw'!E$29</f>
        <v>-5.2999999999999999E-2</v>
      </c>
    </row>
    <row r="341" spans="1:4">
      <c r="A341">
        <f t="shared" si="12"/>
        <v>1884</v>
      </c>
      <c r="B341" t="s">
        <v>4</v>
      </c>
      <c r="C341">
        <f t="shared" si="11"/>
        <v>1884.3749999999743</v>
      </c>
      <c r="D341">
        <f>'NOAA-AMO-Raw'!F$29</f>
        <v>-3.7999999999999999E-2</v>
      </c>
    </row>
    <row r="342" spans="1:4">
      <c r="A342">
        <f t="shared" si="12"/>
        <v>1884</v>
      </c>
      <c r="B342" t="s">
        <v>5</v>
      </c>
      <c r="C342">
        <f t="shared" si="11"/>
        <v>1884.4583333333076</v>
      </c>
      <c r="D342">
        <f>'NOAA-AMO-Raw'!G$29</f>
        <v>0.14699999999999999</v>
      </c>
    </row>
    <row r="343" spans="1:4">
      <c r="A343">
        <f t="shared" si="12"/>
        <v>1884</v>
      </c>
      <c r="B343" t="s">
        <v>6</v>
      </c>
      <c r="C343">
        <f t="shared" si="11"/>
        <v>1884.5416666666408</v>
      </c>
      <c r="D343">
        <f>'NOAA-AMO-Raw'!H$29</f>
        <v>-0.02</v>
      </c>
    </row>
    <row r="344" spans="1:4">
      <c r="A344">
        <f t="shared" si="12"/>
        <v>1884</v>
      </c>
      <c r="B344" t="s">
        <v>7</v>
      </c>
      <c r="C344">
        <f t="shared" si="11"/>
        <v>1884.6249999999741</v>
      </c>
      <c r="D344">
        <f>'NOAA-AMO-Raw'!I$29</f>
        <v>2E-3</v>
      </c>
    </row>
    <row r="345" spans="1:4">
      <c r="A345">
        <f t="shared" si="12"/>
        <v>1884</v>
      </c>
      <c r="B345" t="s">
        <v>8</v>
      </c>
      <c r="C345">
        <f t="shared" si="11"/>
        <v>1884.7083333333073</v>
      </c>
      <c r="D345">
        <f>'NOAA-AMO-Raw'!J$29</f>
        <v>-0.14000000000000001</v>
      </c>
    </row>
    <row r="346" spans="1:4">
      <c r="A346">
        <f t="shared" si="12"/>
        <v>1884</v>
      </c>
      <c r="B346" t="s">
        <v>9</v>
      </c>
      <c r="C346">
        <f t="shared" si="11"/>
        <v>1884.7916666666406</v>
      </c>
      <c r="D346">
        <f>'NOAA-AMO-Raw'!K$29</f>
        <v>-0.13400000000000001</v>
      </c>
    </row>
    <row r="347" spans="1:4">
      <c r="A347">
        <f t="shared" si="12"/>
        <v>1884</v>
      </c>
      <c r="B347" t="s">
        <v>10</v>
      </c>
      <c r="C347">
        <f t="shared" si="11"/>
        <v>1884.8749999999739</v>
      </c>
      <c r="D347">
        <f>'NOAA-AMO-Raw'!L$29</f>
        <v>-0.32900000000000001</v>
      </c>
    </row>
    <row r="348" spans="1:4">
      <c r="A348">
        <f t="shared" si="12"/>
        <v>1884</v>
      </c>
      <c r="B348" t="s">
        <v>11</v>
      </c>
      <c r="C348">
        <f t="shared" si="11"/>
        <v>1884.9583333333071</v>
      </c>
      <c r="D348">
        <f>'NOAA-AMO-Raw'!M$29</f>
        <v>-0.10299999999999999</v>
      </c>
    </row>
    <row r="349" spans="1:4">
      <c r="A349">
        <f t="shared" si="12"/>
        <v>1885</v>
      </c>
      <c r="B349" t="s">
        <v>0</v>
      </c>
      <c r="C349">
        <f t="shared" si="11"/>
        <v>1885.0416666666404</v>
      </c>
      <c r="D349">
        <f>'NOAA-AMO-Raw'!B$30</f>
        <v>-5.5E-2</v>
      </c>
    </row>
    <row r="350" spans="1:4">
      <c r="A350">
        <f t="shared" si="12"/>
        <v>1885</v>
      </c>
      <c r="B350" t="s">
        <v>1</v>
      </c>
      <c r="C350">
        <f t="shared" si="11"/>
        <v>1885.1249999999736</v>
      </c>
      <c r="D350">
        <f>'NOAA-AMO-Raw'!C$30</f>
        <v>5.7000000000000002E-2</v>
      </c>
    </row>
    <row r="351" spans="1:4">
      <c r="A351">
        <f t="shared" si="12"/>
        <v>1885</v>
      </c>
      <c r="B351" t="s">
        <v>2</v>
      </c>
      <c r="C351">
        <f t="shared" si="11"/>
        <v>1885.2083333333069</v>
      </c>
      <c r="D351">
        <f>'NOAA-AMO-Raw'!D$30</f>
        <v>-2.1999999999999999E-2</v>
      </c>
    </row>
    <row r="352" spans="1:4">
      <c r="A352">
        <f t="shared" si="12"/>
        <v>1885</v>
      </c>
      <c r="B352" t="s">
        <v>3</v>
      </c>
      <c r="C352">
        <f t="shared" si="11"/>
        <v>1885.2916666666401</v>
      </c>
      <c r="D352">
        <f>'NOAA-AMO-Raw'!E$30</f>
        <v>-0.23799999999999999</v>
      </c>
    </row>
    <row r="353" spans="1:4">
      <c r="A353">
        <f t="shared" si="12"/>
        <v>1885</v>
      </c>
      <c r="B353" t="s">
        <v>4</v>
      </c>
      <c r="C353">
        <f t="shared" si="11"/>
        <v>1885.3749999999734</v>
      </c>
      <c r="D353">
        <f>'NOAA-AMO-Raw'!F$30</f>
        <v>-0.153</v>
      </c>
    </row>
    <row r="354" spans="1:4">
      <c r="A354">
        <f t="shared" si="12"/>
        <v>1885</v>
      </c>
      <c r="B354" t="s">
        <v>5</v>
      </c>
      <c r="C354">
        <f t="shared" si="11"/>
        <v>1885.4583333333067</v>
      </c>
      <c r="D354">
        <f>'NOAA-AMO-Raw'!G$30</f>
        <v>-0.11899999999999999</v>
      </c>
    </row>
    <row r="355" spans="1:4">
      <c r="A355">
        <f t="shared" si="12"/>
        <v>1885</v>
      </c>
      <c r="B355" t="s">
        <v>6</v>
      </c>
      <c r="C355">
        <f t="shared" si="11"/>
        <v>1885.5416666666399</v>
      </c>
      <c r="D355">
        <f>'NOAA-AMO-Raw'!H$30</f>
        <v>-1.2E-2</v>
      </c>
    </row>
    <row r="356" spans="1:4">
      <c r="A356">
        <f t="shared" si="12"/>
        <v>1885</v>
      </c>
      <c r="B356" t="s">
        <v>7</v>
      </c>
      <c r="C356">
        <f t="shared" si="11"/>
        <v>1885.6249999999732</v>
      </c>
      <c r="D356">
        <f>'NOAA-AMO-Raw'!I$30</f>
        <v>0.127</v>
      </c>
    </row>
    <row r="357" spans="1:4">
      <c r="A357">
        <f t="shared" si="12"/>
        <v>1885</v>
      </c>
      <c r="B357" t="s">
        <v>8</v>
      </c>
      <c r="C357">
        <f t="shared" si="11"/>
        <v>1885.7083333333064</v>
      </c>
      <c r="D357">
        <f>'NOAA-AMO-Raw'!J$30</f>
        <v>4.8000000000000001E-2</v>
      </c>
    </row>
    <row r="358" spans="1:4">
      <c r="A358">
        <f t="shared" si="12"/>
        <v>1885</v>
      </c>
      <c r="B358" t="s">
        <v>9</v>
      </c>
      <c r="C358">
        <f t="shared" si="11"/>
        <v>1885.7916666666397</v>
      </c>
      <c r="D358">
        <f>'NOAA-AMO-Raw'!K$30</f>
        <v>4.5999999999999999E-2</v>
      </c>
    </row>
    <row r="359" spans="1:4">
      <c r="A359">
        <f t="shared" si="12"/>
        <v>1885</v>
      </c>
      <c r="B359" t="s">
        <v>10</v>
      </c>
      <c r="C359">
        <f t="shared" si="11"/>
        <v>1885.8749999999729</v>
      </c>
      <c r="D359">
        <f>'NOAA-AMO-Raw'!L$30</f>
        <v>2.5000000000000001E-2</v>
      </c>
    </row>
    <row r="360" spans="1:4">
      <c r="A360">
        <f t="shared" si="12"/>
        <v>1885</v>
      </c>
      <c r="B360" t="s">
        <v>11</v>
      </c>
      <c r="C360">
        <f t="shared" si="11"/>
        <v>1885.9583333333062</v>
      </c>
      <c r="D360">
        <f>'NOAA-AMO-Raw'!M$30</f>
        <v>4.7E-2</v>
      </c>
    </row>
    <row r="361" spans="1:4">
      <c r="A361">
        <f t="shared" si="12"/>
        <v>1886</v>
      </c>
      <c r="B361" t="s">
        <v>0</v>
      </c>
      <c r="C361">
        <f t="shared" si="11"/>
        <v>1886.0416666666395</v>
      </c>
      <c r="D361">
        <f>'NOAA-AMO-Raw'!B$31</f>
        <v>0.14499999999999999</v>
      </c>
    </row>
    <row r="362" spans="1:4">
      <c r="A362">
        <f t="shared" si="12"/>
        <v>1886</v>
      </c>
      <c r="B362" t="s">
        <v>1</v>
      </c>
      <c r="C362">
        <f t="shared" si="11"/>
        <v>1886.1249999999727</v>
      </c>
      <c r="D362">
        <f>'NOAA-AMO-Raw'!C$31</f>
        <v>0.14099999999999999</v>
      </c>
    </row>
    <row r="363" spans="1:4">
      <c r="A363">
        <f t="shared" si="12"/>
        <v>1886</v>
      </c>
      <c r="B363" t="s">
        <v>2</v>
      </c>
      <c r="C363">
        <f t="shared" si="11"/>
        <v>1886.208333333306</v>
      </c>
      <c r="D363">
        <f>'NOAA-AMO-Raw'!D$31</f>
        <v>0.19800000000000001</v>
      </c>
    </row>
    <row r="364" spans="1:4">
      <c r="A364">
        <f t="shared" si="12"/>
        <v>1886</v>
      </c>
      <c r="B364" t="s">
        <v>3</v>
      </c>
      <c r="C364">
        <f t="shared" si="11"/>
        <v>1886.2916666666392</v>
      </c>
      <c r="D364">
        <f>'NOAA-AMO-Raw'!E$31</f>
        <v>0.221</v>
      </c>
    </row>
    <row r="365" spans="1:4">
      <c r="A365">
        <f t="shared" si="12"/>
        <v>1886</v>
      </c>
      <c r="B365" t="s">
        <v>4</v>
      </c>
      <c r="C365">
        <f t="shared" si="11"/>
        <v>1886.3749999999725</v>
      </c>
      <c r="D365">
        <f>'NOAA-AMO-Raw'!F$31</f>
        <v>0.248</v>
      </c>
    </row>
    <row r="366" spans="1:4">
      <c r="A366">
        <f t="shared" si="12"/>
        <v>1886</v>
      </c>
      <c r="B366" t="s">
        <v>5</v>
      </c>
      <c r="C366">
        <f t="shared" si="11"/>
        <v>1886.4583333333057</v>
      </c>
      <c r="D366">
        <f>'NOAA-AMO-Raw'!G$31</f>
        <v>0.218</v>
      </c>
    </row>
    <row r="367" spans="1:4">
      <c r="A367">
        <f t="shared" si="12"/>
        <v>1886</v>
      </c>
      <c r="B367" t="s">
        <v>6</v>
      </c>
      <c r="C367">
        <f t="shared" si="11"/>
        <v>1886.541666666639</v>
      </c>
      <c r="D367">
        <f>'NOAA-AMO-Raw'!H$31</f>
        <v>0.26</v>
      </c>
    </row>
    <row r="368" spans="1:4">
      <c r="A368">
        <f t="shared" si="12"/>
        <v>1886</v>
      </c>
      <c r="B368" t="s">
        <v>7</v>
      </c>
      <c r="C368">
        <f t="shared" si="11"/>
        <v>1886.6249999999723</v>
      </c>
      <c r="D368">
        <f>'NOAA-AMO-Raw'!I$31</f>
        <v>7.9000000000000001E-2</v>
      </c>
    </row>
    <row r="369" spans="1:4">
      <c r="A369">
        <f t="shared" si="12"/>
        <v>1886</v>
      </c>
      <c r="B369" t="s">
        <v>8</v>
      </c>
      <c r="C369">
        <f t="shared" si="11"/>
        <v>1886.7083333333055</v>
      </c>
      <c r="D369">
        <f>'NOAA-AMO-Raw'!J$31</f>
        <v>1.6E-2</v>
      </c>
    </row>
    <row r="370" spans="1:4">
      <c r="A370">
        <f t="shared" si="12"/>
        <v>1886</v>
      </c>
      <c r="B370" t="s">
        <v>9</v>
      </c>
      <c r="C370">
        <f t="shared" si="11"/>
        <v>1886.7916666666388</v>
      </c>
      <c r="D370">
        <f>'NOAA-AMO-Raw'!K$31</f>
        <v>-4.0000000000000001E-3</v>
      </c>
    </row>
    <row r="371" spans="1:4">
      <c r="A371">
        <f t="shared" si="12"/>
        <v>1886</v>
      </c>
      <c r="B371" t="s">
        <v>10</v>
      </c>
      <c r="C371">
        <f t="shared" si="11"/>
        <v>1886.874999999972</v>
      </c>
      <c r="D371">
        <f>'NOAA-AMO-Raw'!L$31</f>
        <v>1E-3</v>
      </c>
    </row>
    <row r="372" spans="1:4">
      <c r="A372">
        <f t="shared" si="12"/>
        <v>1886</v>
      </c>
      <c r="B372" t="s">
        <v>11</v>
      </c>
      <c r="C372">
        <f t="shared" si="11"/>
        <v>1886.9583333333053</v>
      </c>
      <c r="D372">
        <f>'NOAA-AMO-Raw'!M$31</f>
        <v>-5.0000000000000001E-3</v>
      </c>
    </row>
    <row r="373" spans="1:4">
      <c r="A373">
        <f t="shared" si="12"/>
        <v>1887</v>
      </c>
      <c r="B373" t="s">
        <v>0</v>
      </c>
      <c r="C373">
        <f t="shared" si="11"/>
        <v>1887.0416666666385</v>
      </c>
      <c r="D373">
        <f>'NOAA-AMO-Raw'!B$32</f>
        <v>-8.4000000000000005E-2</v>
      </c>
    </row>
    <row r="374" spans="1:4">
      <c r="A374">
        <f t="shared" si="12"/>
        <v>1887</v>
      </c>
      <c r="B374" t="s">
        <v>1</v>
      </c>
      <c r="C374">
        <f t="shared" si="11"/>
        <v>1887.1249999999718</v>
      </c>
      <c r="D374">
        <f>'NOAA-AMO-Raw'!C$32</f>
        <v>-7.0999999999999994E-2</v>
      </c>
    </row>
    <row r="375" spans="1:4">
      <c r="A375">
        <f t="shared" si="12"/>
        <v>1887</v>
      </c>
      <c r="B375" t="s">
        <v>2</v>
      </c>
      <c r="C375">
        <f t="shared" si="11"/>
        <v>1887.2083333333051</v>
      </c>
      <c r="D375">
        <f>'NOAA-AMO-Raw'!D$32</f>
        <v>-8.0000000000000002E-3</v>
      </c>
    </row>
    <row r="376" spans="1:4">
      <c r="A376">
        <f t="shared" si="12"/>
        <v>1887</v>
      </c>
      <c r="B376" t="s">
        <v>3</v>
      </c>
      <c r="C376">
        <f t="shared" si="11"/>
        <v>1887.2916666666383</v>
      </c>
      <c r="D376">
        <f>'NOAA-AMO-Raw'!E$32</f>
        <v>-0.05</v>
      </c>
    </row>
    <row r="377" spans="1:4">
      <c r="A377">
        <f t="shared" si="12"/>
        <v>1887</v>
      </c>
      <c r="B377" t="s">
        <v>4</v>
      </c>
      <c r="C377">
        <f t="shared" si="11"/>
        <v>1887.3749999999716</v>
      </c>
      <c r="D377">
        <f>'NOAA-AMO-Raw'!F$32</f>
        <v>6.0999999999999999E-2</v>
      </c>
    </row>
    <row r="378" spans="1:4">
      <c r="A378">
        <f t="shared" si="12"/>
        <v>1887</v>
      </c>
      <c r="B378" t="s">
        <v>5</v>
      </c>
      <c r="C378">
        <f t="shared" si="11"/>
        <v>1887.4583333333048</v>
      </c>
      <c r="D378">
        <f>'NOAA-AMO-Raw'!G$32</f>
        <v>0.23599999999999999</v>
      </c>
    </row>
    <row r="379" spans="1:4">
      <c r="A379">
        <f t="shared" si="12"/>
        <v>1887</v>
      </c>
      <c r="B379" t="s">
        <v>6</v>
      </c>
      <c r="C379">
        <f t="shared" si="11"/>
        <v>1887.5416666666381</v>
      </c>
      <c r="D379">
        <f>'NOAA-AMO-Raw'!H$32</f>
        <v>0.35399999999999998</v>
      </c>
    </row>
    <row r="380" spans="1:4">
      <c r="A380">
        <f t="shared" si="12"/>
        <v>1887</v>
      </c>
      <c r="B380" t="s">
        <v>7</v>
      </c>
      <c r="C380">
        <f t="shared" si="11"/>
        <v>1887.6249999999714</v>
      </c>
      <c r="D380">
        <f>'NOAA-AMO-Raw'!I$32</f>
        <v>0.221</v>
      </c>
    </row>
    <row r="381" spans="1:4">
      <c r="A381">
        <f t="shared" si="12"/>
        <v>1887</v>
      </c>
      <c r="B381" t="s">
        <v>8</v>
      </c>
      <c r="C381">
        <f t="shared" si="11"/>
        <v>1887.7083333333046</v>
      </c>
      <c r="D381">
        <f>'NOAA-AMO-Raw'!J$32</f>
        <v>0.17299999999999999</v>
      </c>
    </row>
    <row r="382" spans="1:4">
      <c r="A382">
        <f t="shared" si="12"/>
        <v>1887</v>
      </c>
      <c r="B382" t="s">
        <v>9</v>
      </c>
      <c r="C382">
        <f t="shared" si="11"/>
        <v>1887.7916666666379</v>
      </c>
      <c r="D382">
        <f>'NOAA-AMO-Raw'!K$32</f>
        <v>0.25700000000000001</v>
      </c>
    </row>
    <row r="383" spans="1:4">
      <c r="A383">
        <f t="shared" si="12"/>
        <v>1887</v>
      </c>
      <c r="B383" t="s">
        <v>10</v>
      </c>
      <c r="C383">
        <f t="shared" si="11"/>
        <v>1887.8749999999711</v>
      </c>
      <c r="D383">
        <f>'NOAA-AMO-Raw'!L$32</f>
        <v>0.20200000000000001</v>
      </c>
    </row>
    <row r="384" spans="1:4">
      <c r="A384">
        <f t="shared" si="12"/>
        <v>1887</v>
      </c>
      <c r="B384" t="s">
        <v>11</v>
      </c>
      <c r="C384">
        <f t="shared" si="11"/>
        <v>1887.9583333333044</v>
      </c>
      <c r="D384">
        <f>'NOAA-AMO-Raw'!M$32</f>
        <v>0.20300000000000001</v>
      </c>
    </row>
    <row r="385" spans="1:4">
      <c r="A385">
        <f t="shared" si="12"/>
        <v>1888</v>
      </c>
      <c r="B385" t="s">
        <v>0</v>
      </c>
      <c r="C385">
        <f t="shared" si="11"/>
        <v>1888.0416666666376</v>
      </c>
      <c r="D385">
        <f>'NOAA-AMO-Raw'!B$33</f>
        <v>0.255</v>
      </c>
    </row>
    <row r="386" spans="1:4">
      <c r="A386">
        <f t="shared" si="12"/>
        <v>1888</v>
      </c>
      <c r="B386" t="s">
        <v>1</v>
      </c>
      <c r="C386">
        <f t="shared" si="11"/>
        <v>1888.1249999999709</v>
      </c>
      <c r="D386">
        <f>'NOAA-AMO-Raw'!C$33</f>
        <v>0.192</v>
      </c>
    </row>
    <row r="387" spans="1:4">
      <c r="A387">
        <f t="shared" si="12"/>
        <v>1888</v>
      </c>
      <c r="B387" t="s">
        <v>2</v>
      </c>
      <c r="C387">
        <f t="shared" ref="C387:C450" si="13">C386+1/12</f>
        <v>1888.2083333333042</v>
      </c>
      <c r="D387">
        <f>'NOAA-AMO-Raw'!D$33</f>
        <v>0.27700000000000002</v>
      </c>
    </row>
    <row r="388" spans="1:4">
      <c r="A388">
        <f t="shared" si="12"/>
        <v>1888</v>
      </c>
      <c r="B388" t="s">
        <v>3</v>
      </c>
      <c r="C388">
        <f t="shared" si="13"/>
        <v>1888.2916666666374</v>
      </c>
      <c r="D388">
        <f>'NOAA-AMO-Raw'!E$33</f>
        <v>0.14499999999999999</v>
      </c>
    </row>
    <row r="389" spans="1:4">
      <c r="A389">
        <f t="shared" si="12"/>
        <v>1888</v>
      </c>
      <c r="B389" t="s">
        <v>4</v>
      </c>
      <c r="C389">
        <f t="shared" si="13"/>
        <v>1888.3749999999707</v>
      </c>
      <c r="D389">
        <f>'NOAA-AMO-Raw'!F$33</f>
        <v>0.152</v>
      </c>
    </row>
    <row r="390" spans="1:4">
      <c r="A390">
        <f t="shared" si="12"/>
        <v>1888</v>
      </c>
      <c r="B390" t="s">
        <v>5</v>
      </c>
      <c r="C390">
        <f t="shared" si="13"/>
        <v>1888.4583333333039</v>
      </c>
      <c r="D390">
        <f>'NOAA-AMO-Raw'!G$33</f>
        <v>0.27500000000000002</v>
      </c>
    </row>
    <row r="391" spans="1:4">
      <c r="A391">
        <f t="shared" si="12"/>
        <v>1888</v>
      </c>
      <c r="B391" t="s">
        <v>6</v>
      </c>
      <c r="C391">
        <f t="shared" si="13"/>
        <v>1888.5416666666372</v>
      </c>
      <c r="D391">
        <f>'NOAA-AMO-Raw'!H$33</f>
        <v>0.21</v>
      </c>
    </row>
    <row r="392" spans="1:4">
      <c r="A392">
        <f t="shared" si="12"/>
        <v>1888</v>
      </c>
      <c r="B392" t="s">
        <v>7</v>
      </c>
      <c r="C392">
        <f t="shared" si="13"/>
        <v>1888.6249999999704</v>
      </c>
      <c r="D392">
        <f>'NOAA-AMO-Raw'!I$33</f>
        <v>0.16900000000000001</v>
      </c>
    </row>
    <row r="393" spans="1:4">
      <c r="A393">
        <f t="shared" si="12"/>
        <v>1888</v>
      </c>
      <c r="B393" t="s">
        <v>8</v>
      </c>
      <c r="C393">
        <f t="shared" si="13"/>
        <v>1888.7083333333037</v>
      </c>
      <c r="D393">
        <f>'NOAA-AMO-Raw'!J$33</f>
        <v>0.17199999999999999</v>
      </c>
    </row>
    <row r="394" spans="1:4">
      <c r="A394">
        <f t="shared" si="12"/>
        <v>1888</v>
      </c>
      <c r="B394" t="s">
        <v>9</v>
      </c>
      <c r="C394">
        <f t="shared" si="13"/>
        <v>1888.791666666637</v>
      </c>
      <c r="D394">
        <f>'NOAA-AMO-Raw'!K$33</f>
        <v>0.27700000000000002</v>
      </c>
    </row>
    <row r="395" spans="1:4">
      <c r="A395">
        <f t="shared" si="12"/>
        <v>1888</v>
      </c>
      <c r="B395" t="s">
        <v>10</v>
      </c>
      <c r="C395">
        <f t="shared" si="13"/>
        <v>1888.8749999999702</v>
      </c>
      <c r="D395">
        <f>'NOAA-AMO-Raw'!L$33</f>
        <v>0.151</v>
      </c>
    </row>
    <row r="396" spans="1:4">
      <c r="A396">
        <f t="shared" si="12"/>
        <v>1888</v>
      </c>
      <c r="B396" t="s">
        <v>11</v>
      </c>
      <c r="C396">
        <f t="shared" si="13"/>
        <v>1888.9583333333035</v>
      </c>
      <c r="D396">
        <f>'NOAA-AMO-Raw'!M$33</f>
        <v>0.10199999999999999</v>
      </c>
    </row>
    <row r="397" spans="1:4">
      <c r="A397">
        <f t="shared" si="12"/>
        <v>1889</v>
      </c>
      <c r="B397" t="s">
        <v>0</v>
      </c>
      <c r="C397">
        <f t="shared" si="13"/>
        <v>1889.0416666666367</v>
      </c>
      <c r="D397">
        <f>'NOAA-AMO-Raw'!B$34</f>
        <v>0.25900000000000001</v>
      </c>
    </row>
    <row r="398" spans="1:4">
      <c r="A398">
        <f t="shared" ref="A398:A461" si="14">A386+1</f>
        <v>1889</v>
      </c>
      <c r="B398" t="s">
        <v>1</v>
      </c>
      <c r="C398">
        <f t="shared" si="13"/>
        <v>1889.12499999997</v>
      </c>
      <c r="D398">
        <f>'NOAA-AMO-Raw'!C$34</f>
        <v>0.26700000000000002</v>
      </c>
    </row>
    <row r="399" spans="1:4">
      <c r="A399">
        <f t="shared" si="14"/>
        <v>1889</v>
      </c>
      <c r="B399" t="s">
        <v>2</v>
      </c>
      <c r="C399">
        <f t="shared" si="13"/>
        <v>1889.2083333333032</v>
      </c>
      <c r="D399">
        <f>'NOAA-AMO-Raw'!D$34</f>
        <v>0.34100000000000003</v>
      </c>
    </row>
    <row r="400" spans="1:4">
      <c r="A400">
        <f t="shared" si="14"/>
        <v>1889</v>
      </c>
      <c r="B400" t="s">
        <v>3</v>
      </c>
      <c r="C400">
        <f t="shared" si="13"/>
        <v>1889.2916666666365</v>
      </c>
      <c r="D400">
        <f>'NOAA-AMO-Raw'!E$34</f>
        <v>0.32200000000000001</v>
      </c>
    </row>
    <row r="401" spans="1:4">
      <c r="A401">
        <f t="shared" si="14"/>
        <v>1889</v>
      </c>
      <c r="B401" t="s">
        <v>4</v>
      </c>
      <c r="C401">
        <f t="shared" si="13"/>
        <v>1889.3749999999698</v>
      </c>
      <c r="D401">
        <f>'NOAA-AMO-Raw'!F$34</f>
        <v>0.32300000000000001</v>
      </c>
    </row>
    <row r="402" spans="1:4">
      <c r="A402">
        <f t="shared" si="14"/>
        <v>1889</v>
      </c>
      <c r="B402" t="s">
        <v>5</v>
      </c>
      <c r="C402">
        <f t="shared" si="13"/>
        <v>1889.458333333303</v>
      </c>
      <c r="D402">
        <f>'NOAA-AMO-Raw'!G$34</f>
        <v>0.23499999999999999</v>
      </c>
    </row>
    <row r="403" spans="1:4">
      <c r="A403">
        <f t="shared" si="14"/>
        <v>1889</v>
      </c>
      <c r="B403" t="s">
        <v>6</v>
      </c>
      <c r="C403">
        <f t="shared" si="13"/>
        <v>1889.5416666666363</v>
      </c>
      <c r="D403">
        <f>'NOAA-AMO-Raw'!H$34</f>
        <v>8.5000000000000006E-2</v>
      </c>
    </row>
    <row r="404" spans="1:4">
      <c r="A404">
        <f t="shared" si="14"/>
        <v>1889</v>
      </c>
      <c r="B404" t="s">
        <v>7</v>
      </c>
      <c r="C404">
        <f t="shared" si="13"/>
        <v>1889.6249999999695</v>
      </c>
      <c r="D404">
        <f>'NOAA-AMO-Raw'!I$34</f>
        <v>0.104</v>
      </c>
    </row>
    <row r="405" spans="1:4">
      <c r="A405">
        <f t="shared" si="14"/>
        <v>1889</v>
      </c>
      <c r="B405" t="s">
        <v>8</v>
      </c>
      <c r="C405">
        <f t="shared" si="13"/>
        <v>1889.7083333333028</v>
      </c>
      <c r="D405">
        <f>'NOAA-AMO-Raw'!J$34</f>
        <v>0.113</v>
      </c>
    </row>
    <row r="406" spans="1:4">
      <c r="A406">
        <f t="shared" si="14"/>
        <v>1889</v>
      </c>
      <c r="B406" t="s">
        <v>9</v>
      </c>
      <c r="C406">
        <f t="shared" si="13"/>
        <v>1889.791666666636</v>
      </c>
      <c r="D406">
        <f>'NOAA-AMO-Raw'!K$34</f>
        <v>0.112</v>
      </c>
    </row>
    <row r="407" spans="1:4">
      <c r="A407">
        <f t="shared" si="14"/>
        <v>1889</v>
      </c>
      <c r="B407" t="s">
        <v>10</v>
      </c>
      <c r="C407">
        <f t="shared" si="13"/>
        <v>1889.8749999999693</v>
      </c>
      <c r="D407">
        <f>'NOAA-AMO-Raw'!L$34</f>
        <v>0.186</v>
      </c>
    </row>
    <row r="408" spans="1:4">
      <c r="A408">
        <f t="shared" si="14"/>
        <v>1889</v>
      </c>
      <c r="B408" t="s">
        <v>11</v>
      </c>
      <c r="C408">
        <f t="shared" si="13"/>
        <v>1889.9583333333026</v>
      </c>
      <c r="D408">
        <f>'NOAA-AMO-Raw'!M$34</f>
        <v>0.06</v>
      </c>
    </row>
    <row r="409" spans="1:4">
      <c r="A409">
        <f t="shared" si="14"/>
        <v>1890</v>
      </c>
      <c r="B409" t="s">
        <v>0</v>
      </c>
      <c r="C409">
        <f t="shared" si="13"/>
        <v>1890.0416666666358</v>
      </c>
      <c r="D409">
        <f>'NOAA-AMO-Raw'!B$35</f>
        <v>0.04</v>
      </c>
    </row>
    <row r="410" spans="1:4">
      <c r="A410">
        <f t="shared" si="14"/>
        <v>1890</v>
      </c>
      <c r="B410" t="s">
        <v>1</v>
      </c>
      <c r="C410">
        <f t="shared" si="13"/>
        <v>1890.1249999999691</v>
      </c>
      <c r="D410">
        <f>'NOAA-AMO-Raw'!C$35</f>
        <v>2.4E-2</v>
      </c>
    </row>
    <row r="411" spans="1:4">
      <c r="A411">
        <f t="shared" si="14"/>
        <v>1890</v>
      </c>
      <c r="B411" t="s">
        <v>2</v>
      </c>
      <c r="C411">
        <f t="shared" si="13"/>
        <v>1890.2083333333023</v>
      </c>
      <c r="D411">
        <f>'NOAA-AMO-Raw'!D$35</f>
        <v>-0.03</v>
      </c>
    </row>
    <row r="412" spans="1:4">
      <c r="A412">
        <f t="shared" si="14"/>
        <v>1890</v>
      </c>
      <c r="B412" t="s">
        <v>3</v>
      </c>
      <c r="C412">
        <f t="shared" si="13"/>
        <v>1890.2916666666356</v>
      </c>
      <c r="D412">
        <f>'NOAA-AMO-Raw'!E$35</f>
        <v>-0.14499999999999999</v>
      </c>
    </row>
    <row r="413" spans="1:4">
      <c r="A413">
        <f t="shared" si="14"/>
        <v>1890</v>
      </c>
      <c r="B413" t="s">
        <v>4</v>
      </c>
      <c r="C413">
        <f t="shared" si="13"/>
        <v>1890.3749999999688</v>
      </c>
      <c r="D413">
        <f>'NOAA-AMO-Raw'!F$35</f>
        <v>-0.13800000000000001</v>
      </c>
    </row>
    <row r="414" spans="1:4">
      <c r="A414">
        <f t="shared" si="14"/>
        <v>1890</v>
      </c>
      <c r="B414" t="s">
        <v>5</v>
      </c>
      <c r="C414">
        <f t="shared" si="13"/>
        <v>1890.4583333333021</v>
      </c>
      <c r="D414">
        <f>'NOAA-AMO-Raw'!G$35</f>
        <v>-9.2999999999999999E-2</v>
      </c>
    </row>
    <row r="415" spans="1:4">
      <c r="A415">
        <f t="shared" si="14"/>
        <v>1890</v>
      </c>
      <c r="B415" t="s">
        <v>6</v>
      </c>
      <c r="C415">
        <f t="shared" si="13"/>
        <v>1890.5416666666354</v>
      </c>
      <c r="D415">
        <f>'NOAA-AMO-Raw'!H$35</f>
        <v>-0.246</v>
      </c>
    </row>
    <row r="416" spans="1:4">
      <c r="A416">
        <f t="shared" si="14"/>
        <v>1890</v>
      </c>
      <c r="B416" t="s">
        <v>7</v>
      </c>
      <c r="C416">
        <f t="shared" si="13"/>
        <v>1890.6249999999686</v>
      </c>
      <c r="D416">
        <f>'NOAA-AMO-Raw'!I$35</f>
        <v>-0.29099999999999998</v>
      </c>
    </row>
    <row r="417" spans="1:4">
      <c r="A417">
        <f t="shared" si="14"/>
        <v>1890</v>
      </c>
      <c r="B417" t="s">
        <v>8</v>
      </c>
      <c r="C417">
        <f t="shared" si="13"/>
        <v>1890.7083333333019</v>
      </c>
      <c r="D417">
        <f>'NOAA-AMO-Raw'!J$35</f>
        <v>-0.25</v>
      </c>
    </row>
    <row r="418" spans="1:4">
      <c r="A418">
        <f t="shared" si="14"/>
        <v>1890</v>
      </c>
      <c r="B418" t="s">
        <v>9</v>
      </c>
      <c r="C418">
        <f t="shared" si="13"/>
        <v>1890.7916666666351</v>
      </c>
      <c r="D418">
        <f>'NOAA-AMO-Raw'!K$35</f>
        <v>-7.2999999999999995E-2</v>
      </c>
    </row>
    <row r="419" spans="1:4">
      <c r="A419">
        <f t="shared" si="14"/>
        <v>1890</v>
      </c>
      <c r="B419" t="s">
        <v>10</v>
      </c>
      <c r="C419">
        <f t="shared" si="13"/>
        <v>1890.8749999999684</v>
      </c>
      <c r="D419">
        <f>'NOAA-AMO-Raw'!L$35</f>
        <v>-0.26200000000000001</v>
      </c>
    </row>
    <row r="420" spans="1:4">
      <c r="A420">
        <f t="shared" si="14"/>
        <v>1890</v>
      </c>
      <c r="B420" t="s">
        <v>11</v>
      </c>
      <c r="C420">
        <f t="shared" si="13"/>
        <v>1890.9583333333017</v>
      </c>
      <c r="D420">
        <f>'NOAA-AMO-Raw'!M$35</f>
        <v>-0.23899999999999999</v>
      </c>
    </row>
    <row r="421" spans="1:4">
      <c r="A421">
        <f t="shared" si="14"/>
        <v>1891</v>
      </c>
      <c r="B421" t="s">
        <v>0</v>
      </c>
      <c r="C421">
        <f t="shared" si="13"/>
        <v>1891.0416666666349</v>
      </c>
      <c r="D421">
        <f>'NOAA-AMO-Raw'!B$36</f>
        <v>-0.26600000000000001</v>
      </c>
    </row>
    <row r="422" spans="1:4">
      <c r="A422">
        <f t="shared" si="14"/>
        <v>1891</v>
      </c>
      <c r="B422" t="s">
        <v>1</v>
      </c>
      <c r="C422">
        <f t="shared" si="13"/>
        <v>1891.1249999999682</v>
      </c>
      <c r="D422">
        <f>'NOAA-AMO-Raw'!C$36</f>
        <v>-7.5999999999999998E-2</v>
      </c>
    </row>
    <row r="423" spans="1:4">
      <c r="A423">
        <f t="shared" si="14"/>
        <v>1891</v>
      </c>
      <c r="B423" t="s">
        <v>2</v>
      </c>
      <c r="C423">
        <f t="shared" si="13"/>
        <v>1891.2083333333014</v>
      </c>
      <c r="D423">
        <f>'NOAA-AMO-Raw'!D$36</f>
        <v>8.4000000000000005E-2</v>
      </c>
    </row>
    <row r="424" spans="1:4">
      <c r="A424">
        <f t="shared" si="14"/>
        <v>1891</v>
      </c>
      <c r="B424" t="s">
        <v>3</v>
      </c>
      <c r="C424">
        <f t="shared" si="13"/>
        <v>1891.2916666666347</v>
      </c>
      <c r="D424">
        <f>'NOAA-AMO-Raw'!E$36</f>
        <v>0.12</v>
      </c>
    </row>
    <row r="425" spans="1:4">
      <c r="A425">
        <f t="shared" si="14"/>
        <v>1891</v>
      </c>
      <c r="B425" t="s">
        <v>4</v>
      </c>
      <c r="C425">
        <f t="shared" si="13"/>
        <v>1891.3749999999679</v>
      </c>
      <c r="D425">
        <f>'NOAA-AMO-Raw'!F$36</f>
        <v>0.188</v>
      </c>
    </row>
    <row r="426" spans="1:4">
      <c r="A426">
        <f t="shared" si="14"/>
        <v>1891</v>
      </c>
      <c r="B426" t="s">
        <v>5</v>
      </c>
      <c r="C426">
        <f t="shared" si="13"/>
        <v>1891.4583333333012</v>
      </c>
      <c r="D426">
        <f>'NOAA-AMO-Raw'!G$36</f>
        <v>0.17399999999999999</v>
      </c>
    </row>
    <row r="427" spans="1:4">
      <c r="A427">
        <f t="shared" si="14"/>
        <v>1891</v>
      </c>
      <c r="B427" t="s">
        <v>6</v>
      </c>
      <c r="C427">
        <f t="shared" si="13"/>
        <v>1891.5416666666345</v>
      </c>
      <c r="D427">
        <f>'NOAA-AMO-Raw'!H$36</f>
        <v>0.253</v>
      </c>
    </row>
    <row r="428" spans="1:4">
      <c r="A428">
        <f t="shared" si="14"/>
        <v>1891</v>
      </c>
      <c r="B428" t="s">
        <v>7</v>
      </c>
      <c r="C428">
        <f t="shared" si="13"/>
        <v>1891.6249999999677</v>
      </c>
      <c r="D428">
        <f>'NOAA-AMO-Raw'!I$36</f>
        <v>0.11</v>
      </c>
    </row>
    <row r="429" spans="1:4">
      <c r="A429">
        <f t="shared" si="14"/>
        <v>1891</v>
      </c>
      <c r="B429" t="s">
        <v>8</v>
      </c>
      <c r="C429">
        <f t="shared" si="13"/>
        <v>1891.708333333301</v>
      </c>
      <c r="D429">
        <f>'NOAA-AMO-Raw'!J$36</f>
        <v>1.7999999999999999E-2</v>
      </c>
    </row>
    <row r="430" spans="1:4">
      <c r="A430">
        <f t="shared" si="14"/>
        <v>1891</v>
      </c>
      <c r="B430" t="s">
        <v>9</v>
      </c>
      <c r="C430">
        <f t="shared" si="13"/>
        <v>1891.7916666666342</v>
      </c>
      <c r="D430">
        <f>'NOAA-AMO-Raw'!K$36</f>
        <v>3.5999999999999997E-2</v>
      </c>
    </row>
    <row r="431" spans="1:4">
      <c r="A431">
        <f t="shared" si="14"/>
        <v>1891</v>
      </c>
      <c r="B431" t="s">
        <v>10</v>
      </c>
      <c r="C431">
        <f t="shared" si="13"/>
        <v>1891.8749999999675</v>
      </c>
      <c r="D431">
        <f>'NOAA-AMO-Raw'!L$36</f>
        <v>-0.22800000000000001</v>
      </c>
    </row>
    <row r="432" spans="1:4">
      <c r="A432">
        <f t="shared" si="14"/>
        <v>1891</v>
      </c>
      <c r="B432" t="s">
        <v>11</v>
      </c>
      <c r="C432">
        <f t="shared" si="13"/>
        <v>1891.9583333333007</v>
      </c>
      <c r="D432">
        <f>'NOAA-AMO-Raw'!M$36</f>
        <v>2.9000000000000001E-2</v>
      </c>
    </row>
    <row r="433" spans="1:4">
      <c r="A433">
        <f t="shared" si="14"/>
        <v>1892</v>
      </c>
      <c r="B433" t="s">
        <v>0</v>
      </c>
      <c r="C433">
        <f t="shared" si="13"/>
        <v>1892.041666666634</v>
      </c>
      <c r="D433">
        <f>'NOAA-AMO-Raw'!B$37</f>
        <v>7.1999999999999995E-2</v>
      </c>
    </row>
    <row r="434" spans="1:4">
      <c r="A434">
        <f t="shared" si="14"/>
        <v>1892</v>
      </c>
      <c r="B434" t="s">
        <v>1</v>
      </c>
      <c r="C434">
        <f t="shared" si="13"/>
        <v>1892.1249999999673</v>
      </c>
      <c r="D434">
        <f>'NOAA-AMO-Raw'!C$37</f>
        <v>0.13300000000000001</v>
      </c>
    </row>
    <row r="435" spans="1:4">
      <c r="A435">
        <f t="shared" si="14"/>
        <v>1892</v>
      </c>
      <c r="B435" t="s">
        <v>2</v>
      </c>
      <c r="C435">
        <f t="shared" si="13"/>
        <v>1892.2083333333005</v>
      </c>
      <c r="D435">
        <f>'NOAA-AMO-Raw'!D$37</f>
        <v>0.106</v>
      </c>
    </row>
    <row r="436" spans="1:4">
      <c r="A436">
        <f t="shared" si="14"/>
        <v>1892</v>
      </c>
      <c r="B436" t="s">
        <v>3</v>
      </c>
      <c r="C436">
        <f t="shared" si="13"/>
        <v>1892.2916666666338</v>
      </c>
      <c r="D436">
        <f>'NOAA-AMO-Raw'!E$37</f>
        <v>1.4E-2</v>
      </c>
    </row>
    <row r="437" spans="1:4">
      <c r="A437">
        <f t="shared" si="14"/>
        <v>1892</v>
      </c>
      <c r="B437" t="s">
        <v>4</v>
      </c>
      <c r="C437">
        <f t="shared" si="13"/>
        <v>1892.374999999967</v>
      </c>
      <c r="D437">
        <f>'NOAA-AMO-Raw'!F$37</f>
        <v>-0.11799999999999999</v>
      </c>
    </row>
    <row r="438" spans="1:4">
      <c r="A438">
        <f t="shared" si="14"/>
        <v>1892</v>
      </c>
      <c r="B438" t="s">
        <v>5</v>
      </c>
      <c r="C438">
        <f t="shared" si="13"/>
        <v>1892.4583333333003</v>
      </c>
      <c r="D438">
        <f>'NOAA-AMO-Raw'!G$37</f>
        <v>-0.13600000000000001</v>
      </c>
    </row>
    <row r="439" spans="1:4">
      <c r="A439">
        <f t="shared" si="14"/>
        <v>1892</v>
      </c>
      <c r="B439" t="s">
        <v>6</v>
      </c>
      <c r="C439">
        <f t="shared" si="13"/>
        <v>1892.5416666666335</v>
      </c>
      <c r="D439">
        <f>'NOAA-AMO-Raw'!H$37</f>
        <v>-0.24199999999999999</v>
      </c>
    </row>
    <row r="440" spans="1:4">
      <c r="A440">
        <f t="shared" si="14"/>
        <v>1892</v>
      </c>
      <c r="B440" t="s">
        <v>7</v>
      </c>
      <c r="C440">
        <f t="shared" si="13"/>
        <v>1892.6249999999668</v>
      </c>
      <c r="D440">
        <f>'NOAA-AMO-Raw'!I$37</f>
        <v>-9.6000000000000002E-2</v>
      </c>
    </row>
    <row r="441" spans="1:4">
      <c r="A441">
        <f t="shared" si="14"/>
        <v>1892</v>
      </c>
      <c r="B441" t="s">
        <v>8</v>
      </c>
      <c r="C441">
        <f t="shared" si="13"/>
        <v>1892.7083333333001</v>
      </c>
      <c r="D441">
        <f>'NOAA-AMO-Raw'!J$37</f>
        <v>-0.20300000000000001</v>
      </c>
    </row>
    <row r="442" spans="1:4">
      <c r="A442">
        <f t="shared" si="14"/>
        <v>1892</v>
      </c>
      <c r="B442" t="s">
        <v>9</v>
      </c>
      <c r="C442">
        <f t="shared" si="13"/>
        <v>1892.7916666666333</v>
      </c>
      <c r="D442">
        <f>'NOAA-AMO-Raw'!K$37</f>
        <v>-0.17199999999999999</v>
      </c>
    </row>
    <row r="443" spans="1:4">
      <c r="A443">
        <f t="shared" si="14"/>
        <v>1892</v>
      </c>
      <c r="B443" t="s">
        <v>10</v>
      </c>
      <c r="C443">
        <f t="shared" si="13"/>
        <v>1892.8749999999666</v>
      </c>
      <c r="D443">
        <f>'NOAA-AMO-Raw'!L$37</f>
        <v>-0.26700000000000002</v>
      </c>
    </row>
    <row r="444" spans="1:4">
      <c r="A444">
        <f t="shared" si="14"/>
        <v>1892</v>
      </c>
      <c r="B444" t="s">
        <v>11</v>
      </c>
      <c r="C444">
        <f t="shared" si="13"/>
        <v>1892.9583333332998</v>
      </c>
      <c r="D444">
        <f>'NOAA-AMO-Raw'!M$37</f>
        <v>-0.16700000000000001</v>
      </c>
    </row>
    <row r="445" spans="1:4">
      <c r="A445">
        <f t="shared" si="14"/>
        <v>1893</v>
      </c>
      <c r="B445" t="s">
        <v>0</v>
      </c>
      <c r="C445">
        <f t="shared" si="13"/>
        <v>1893.0416666666331</v>
      </c>
      <c r="D445">
        <f>'NOAA-AMO-Raw'!B$38</f>
        <v>-9.1999999999999998E-2</v>
      </c>
    </row>
    <row r="446" spans="1:4">
      <c r="A446">
        <f t="shared" si="14"/>
        <v>1893</v>
      </c>
      <c r="B446" t="s">
        <v>1</v>
      </c>
      <c r="C446">
        <f t="shared" si="13"/>
        <v>1893.1249999999663</v>
      </c>
      <c r="D446">
        <f>'NOAA-AMO-Raw'!C$38</f>
        <v>-4.3999999999999997E-2</v>
      </c>
    </row>
    <row r="447" spans="1:4">
      <c r="A447">
        <f t="shared" si="14"/>
        <v>1893</v>
      </c>
      <c r="B447" t="s">
        <v>2</v>
      </c>
      <c r="C447">
        <f t="shared" si="13"/>
        <v>1893.2083333332996</v>
      </c>
      <c r="D447">
        <f>'NOAA-AMO-Raw'!D$38</f>
        <v>-3.3000000000000002E-2</v>
      </c>
    </row>
    <row r="448" spans="1:4">
      <c r="A448">
        <f t="shared" si="14"/>
        <v>1893</v>
      </c>
      <c r="B448" t="s">
        <v>3</v>
      </c>
      <c r="C448">
        <f t="shared" si="13"/>
        <v>1893.2916666666329</v>
      </c>
      <c r="D448">
        <f>'NOAA-AMO-Raw'!E$38</f>
        <v>-0.14499999999999999</v>
      </c>
    </row>
    <row r="449" spans="1:4">
      <c r="A449">
        <f t="shared" si="14"/>
        <v>1893</v>
      </c>
      <c r="B449" t="s">
        <v>4</v>
      </c>
      <c r="C449">
        <f t="shared" si="13"/>
        <v>1893.3749999999661</v>
      </c>
      <c r="D449">
        <f>'NOAA-AMO-Raw'!F$38</f>
        <v>-0.125</v>
      </c>
    </row>
    <row r="450" spans="1:4">
      <c r="A450">
        <f t="shared" si="14"/>
        <v>1893</v>
      </c>
      <c r="B450" t="s">
        <v>5</v>
      </c>
      <c r="C450">
        <f t="shared" si="13"/>
        <v>1893.4583333332994</v>
      </c>
      <c r="D450">
        <f>'NOAA-AMO-Raw'!G$38</f>
        <v>0.13600000000000001</v>
      </c>
    </row>
    <row r="451" spans="1:4">
      <c r="A451">
        <f t="shared" si="14"/>
        <v>1893</v>
      </c>
      <c r="B451" t="s">
        <v>6</v>
      </c>
      <c r="C451">
        <f t="shared" ref="C451:C514" si="15">C450+1/12</f>
        <v>1893.5416666666326</v>
      </c>
      <c r="D451">
        <f>'NOAA-AMO-Raw'!H$38</f>
        <v>0.188</v>
      </c>
    </row>
    <row r="452" spans="1:4">
      <c r="A452">
        <f t="shared" si="14"/>
        <v>1893</v>
      </c>
      <c r="B452" t="s">
        <v>7</v>
      </c>
      <c r="C452">
        <f t="shared" si="15"/>
        <v>1893.6249999999659</v>
      </c>
      <c r="D452">
        <f>'NOAA-AMO-Raw'!I$38</f>
        <v>0.17199999999999999</v>
      </c>
    </row>
    <row r="453" spans="1:4">
      <c r="A453">
        <f t="shared" si="14"/>
        <v>1893</v>
      </c>
      <c r="B453" t="s">
        <v>8</v>
      </c>
      <c r="C453">
        <f t="shared" si="15"/>
        <v>1893.7083333332992</v>
      </c>
      <c r="D453">
        <f>'NOAA-AMO-Raw'!J$38</f>
        <v>6.0999999999999999E-2</v>
      </c>
    </row>
    <row r="454" spans="1:4">
      <c r="A454">
        <f t="shared" si="14"/>
        <v>1893</v>
      </c>
      <c r="B454" t="s">
        <v>9</v>
      </c>
      <c r="C454">
        <f t="shared" si="15"/>
        <v>1893.7916666666324</v>
      </c>
      <c r="D454">
        <f>'NOAA-AMO-Raw'!K$38</f>
        <v>-4.9000000000000002E-2</v>
      </c>
    </row>
    <row r="455" spans="1:4">
      <c r="A455">
        <f t="shared" si="14"/>
        <v>1893</v>
      </c>
      <c r="B455" t="s">
        <v>10</v>
      </c>
      <c r="C455">
        <f t="shared" si="15"/>
        <v>1893.8749999999657</v>
      </c>
      <c r="D455">
        <f>'NOAA-AMO-Raw'!L$38</f>
        <v>3.4000000000000002E-2</v>
      </c>
    </row>
    <row r="456" spans="1:4">
      <c r="A456">
        <f t="shared" si="14"/>
        <v>1893</v>
      </c>
      <c r="B456" t="s">
        <v>11</v>
      </c>
      <c r="C456">
        <f t="shared" si="15"/>
        <v>1893.9583333332989</v>
      </c>
      <c r="D456">
        <f>'NOAA-AMO-Raw'!M$38</f>
        <v>-0.14599999999999999</v>
      </c>
    </row>
    <row r="457" spans="1:4">
      <c r="A457">
        <f t="shared" si="14"/>
        <v>1894</v>
      </c>
      <c r="B457" t="s">
        <v>0</v>
      </c>
      <c r="C457">
        <f t="shared" si="15"/>
        <v>1894.0416666666322</v>
      </c>
      <c r="D457">
        <f>'NOAA-AMO-Raw'!B$39</f>
        <v>-0.13800000000000001</v>
      </c>
    </row>
    <row r="458" spans="1:4">
      <c r="A458">
        <f t="shared" si="14"/>
        <v>1894</v>
      </c>
      <c r="B458" t="s">
        <v>1</v>
      </c>
      <c r="C458">
        <f t="shared" si="15"/>
        <v>1894.1249999999654</v>
      </c>
      <c r="D458">
        <f>'NOAA-AMO-Raw'!C$39</f>
        <v>-0.156</v>
      </c>
    </row>
    <row r="459" spans="1:4">
      <c r="A459">
        <f t="shared" si="14"/>
        <v>1894</v>
      </c>
      <c r="B459" t="s">
        <v>2</v>
      </c>
      <c r="C459">
        <f t="shared" si="15"/>
        <v>1894.2083333332987</v>
      </c>
      <c r="D459">
        <f>'NOAA-AMO-Raw'!D$39</f>
        <v>-0.17599999999999999</v>
      </c>
    </row>
    <row r="460" spans="1:4">
      <c r="A460">
        <f t="shared" si="14"/>
        <v>1894</v>
      </c>
      <c r="B460" t="s">
        <v>3</v>
      </c>
      <c r="C460">
        <f t="shared" si="15"/>
        <v>1894.291666666632</v>
      </c>
      <c r="D460">
        <f>'NOAA-AMO-Raw'!E$39</f>
        <v>-0.27300000000000002</v>
      </c>
    </row>
    <row r="461" spans="1:4">
      <c r="A461">
        <f t="shared" si="14"/>
        <v>1894</v>
      </c>
      <c r="B461" t="s">
        <v>4</v>
      </c>
      <c r="C461">
        <f t="shared" si="15"/>
        <v>1894.3749999999652</v>
      </c>
      <c r="D461">
        <f>'NOAA-AMO-Raw'!F$39</f>
        <v>-0.34799999999999998</v>
      </c>
    </row>
    <row r="462" spans="1:4">
      <c r="A462">
        <f t="shared" ref="A462:A525" si="16">A450+1</f>
        <v>1894</v>
      </c>
      <c r="B462" t="s">
        <v>5</v>
      </c>
      <c r="C462">
        <f t="shared" si="15"/>
        <v>1894.4583333332985</v>
      </c>
      <c r="D462">
        <f>'NOAA-AMO-Raw'!G$39</f>
        <v>-0.313</v>
      </c>
    </row>
    <row r="463" spans="1:4">
      <c r="A463">
        <f t="shared" si="16"/>
        <v>1894</v>
      </c>
      <c r="B463" t="s">
        <v>6</v>
      </c>
      <c r="C463">
        <f t="shared" si="15"/>
        <v>1894.5416666666317</v>
      </c>
      <c r="D463">
        <f>'NOAA-AMO-Raw'!H$39</f>
        <v>-0.216</v>
      </c>
    </row>
    <row r="464" spans="1:4">
      <c r="A464">
        <f t="shared" si="16"/>
        <v>1894</v>
      </c>
      <c r="B464" t="s">
        <v>7</v>
      </c>
      <c r="C464">
        <f t="shared" si="15"/>
        <v>1894.624999999965</v>
      </c>
      <c r="D464">
        <f>'NOAA-AMO-Raw'!I$39</f>
        <v>-0.22700000000000001</v>
      </c>
    </row>
    <row r="465" spans="1:4">
      <c r="A465">
        <f t="shared" si="16"/>
        <v>1894</v>
      </c>
      <c r="B465" t="s">
        <v>8</v>
      </c>
      <c r="C465">
        <f t="shared" si="15"/>
        <v>1894.7083333332982</v>
      </c>
      <c r="D465">
        <f>'NOAA-AMO-Raw'!J$39</f>
        <v>-0.215</v>
      </c>
    </row>
    <row r="466" spans="1:4">
      <c r="A466">
        <f t="shared" si="16"/>
        <v>1894</v>
      </c>
      <c r="B466" t="s">
        <v>9</v>
      </c>
      <c r="C466">
        <f t="shared" si="15"/>
        <v>1894.7916666666315</v>
      </c>
      <c r="D466">
        <f>'NOAA-AMO-Raw'!K$39</f>
        <v>-0.32500000000000001</v>
      </c>
    </row>
    <row r="467" spans="1:4">
      <c r="A467">
        <f t="shared" si="16"/>
        <v>1894</v>
      </c>
      <c r="B467" t="s">
        <v>10</v>
      </c>
      <c r="C467">
        <f t="shared" si="15"/>
        <v>1894.8749999999648</v>
      </c>
      <c r="D467">
        <f>'NOAA-AMO-Raw'!L$39</f>
        <v>-0.30199999999999999</v>
      </c>
    </row>
    <row r="468" spans="1:4">
      <c r="A468">
        <f t="shared" si="16"/>
        <v>1894</v>
      </c>
      <c r="B468" t="s">
        <v>11</v>
      </c>
      <c r="C468">
        <f t="shared" si="15"/>
        <v>1894.958333333298</v>
      </c>
      <c r="D468">
        <f>'NOAA-AMO-Raw'!M$39</f>
        <v>-0.217</v>
      </c>
    </row>
    <row r="469" spans="1:4">
      <c r="A469">
        <f t="shared" si="16"/>
        <v>1895</v>
      </c>
      <c r="B469" t="s">
        <v>0</v>
      </c>
      <c r="C469">
        <f t="shared" si="15"/>
        <v>1895.0416666666313</v>
      </c>
      <c r="D469">
        <f>'NOAA-AMO-Raw'!B$40</f>
        <v>-0.105</v>
      </c>
    </row>
    <row r="470" spans="1:4">
      <c r="A470">
        <f t="shared" si="16"/>
        <v>1895</v>
      </c>
      <c r="B470" t="s">
        <v>1</v>
      </c>
      <c r="C470">
        <f t="shared" si="15"/>
        <v>1895.1249999999645</v>
      </c>
      <c r="D470">
        <f>'NOAA-AMO-Raw'!C$40</f>
        <v>-7.2999999999999995E-2</v>
      </c>
    </row>
    <row r="471" spans="1:4">
      <c r="A471">
        <f t="shared" si="16"/>
        <v>1895</v>
      </c>
      <c r="B471" t="s">
        <v>2</v>
      </c>
      <c r="C471">
        <f t="shared" si="15"/>
        <v>1895.2083333332978</v>
      </c>
      <c r="D471">
        <f>'NOAA-AMO-Raw'!D$40</f>
        <v>-0.252</v>
      </c>
    </row>
    <row r="472" spans="1:4">
      <c r="A472">
        <f t="shared" si="16"/>
        <v>1895</v>
      </c>
      <c r="B472" t="s">
        <v>3</v>
      </c>
      <c r="C472">
        <f t="shared" si="15"/>
        <v>1895.291666666631</v>
      </c>
      <c r="D472">
        <f>'NOAA-AMO-Raw'!E$40</f>
        <v>-0.28000000000000003</v>
      </c>
    </row>
    <row r="473" spans="1:4">
      <c r="A473">
        <f t="shared" si="16"/>
        <v>1895</v>
      </c>
      <c r="B473" t="s">
        <v>4</v>
      </c>
      <c r="C473">
        <f t="shared" si="15"/>
        <v>1895.3749999999643</v>
      </c>
      <c r="D473">
        <f>'NOAA-AMO-Raw'!F$40</f>
        <v>-0.19600000000000001</v>
      </c>
    </row>
    <row r="474" spans="1:4">
      <c r="A474">
        <f t="shared" si="16"/>
        <v>1895</v>
      </c>
      <c r="B474" t="s">
        <v>5</v>
      </c>
      <c r="C474">
        <f t="shared" si="15"/>
        <v>1895.4583333332976</v>
      </c>
      <c r="D474">
        <f>'NOAA-AMO-Raw'!G$40</f>
        <v>-9.6000000000000002E-2</v>
      </c>
    </row>
    <row r="475" spans="1:4">
      <c r="A475">
        <f t="shared" si="16"/>
        <v>1895</v>
      </c>
      <c r="B475" t="s">
        <v>6</v>
      </c>
      <c r="C475">
        <f t="shared" si="15"/>
        <v>1895.5416666666308</v>
      </c>
      <c r="D475">
        <f>'NOAA-AMO-Raw'!H$40</f>
        <v>-6.2E-2</v>
      </c>
    </row>
    <row r="476" spans="1:4">
      <c r="A476">
        <f t="shared" si="16"/>
        <v>1895</v>
      </c>
      <c r="B476" t="s">
        <v>7</v>
      </c>
      <c r="C476">
        <f t="shared" si="15"/>
        <v>1895.6249999999641</v>
      </c>
      <c r="D476">
        <f>'NOAA-AMO-Raw'!I$40</f>
        <v>-8.4000000000000005E-2</v>
      </c>
    </row>
    <row r="477" spans="1:4">
      <c r="A477">
        <f t="shared" si="16"/>
        <v>1895</v>
      </c>
      <c r="B477" t="s">
        <v>8</v>
      </c>
      <c r="C477">
        <f t="shared" si="15"/>
        <v>1895.7083333332973</v>
      </c>
      <c r="D477">
        <f>'NOAA-AMO-Raw'!J$40</f>
        <v>8.5000000000000006E-2</v>
      </c>
    </row>
    <row r="478" spans="1:4">
      <c r="A478">
        <f t="shared" si="16"/>
        <v>1895</v>
      </c>
      <c r="B478" t="s">
        <v>9</v>
      </c>
      <c r="C478">
        <f t="shared" si="15"/>
        <v>1895.7916666666306</v>
      </c>
      <c r="D478">
        <f>'NOAA-AMO-Raw'!K$40</f>
        <v>8.3000000000000004E-2</v>
      </c>
    </row>
    <row r="479" spans="1:4">
      <c r="A479">
        <f t="shared" si="16"/>
        <v>1895</v>
      </c>
      <c r="B479" t="s">
        <v>10</v>
      </c>
      <c r="C479">
        <f t="shared" si="15"/>
        <v>1895.8749999999638</v>
      </c>
      <c r="D479">
        <f>'NOAA-AMO-Raw'!L$40</f>
        <v>-9.8000000000000004E-2</v>
      </c>
    </row>
    <row r="480" spans="1:4">
      <c r="A480">
        <f t="shared" si="16"/>
        <v>1895</v>
      </c>
      <c r="B480" t="s">
        <v>11</v>
      </c>
      <c r="C480">
        <f t="shared" si="15"/>
        <v>1895.9583333332971</v>
      </c>
      <c r="D480">
        <f>'NOAA-AMO-Raw'!M$40</f>
        <v>-3.9E-2</v>
      </c>
    </row>
    <row r="481" spans="1:4">
      <c r="A481">
        <f t="shared" si="16"/>
        <v>1896</v>
      </c>
      <c r="B481" t="s">
        <v>0</v>
      </c>
      <c r="C481">
        <f t="shared" si="15"/>
        <v>1896.0416666666304</v>
      </c>
      <c r="D481">
        <f>'NOAA-AMO-Raw'!B$41</f>
        <v>-5.6000000000000001E-2</v>
      </c>
    </row>
    <row r="482" spans="1:4">
      <c r="A482">
        <f t="shared" si="16"/>
        <v>1896</v>
      </c>
      <c r="B482" t="s">
        <v>1</v>
      </c>
      <c r="C482">
        <f t="shared" si="15"/>
        <v>1896.1249999999636</v>
      </c>
      <c r="D482">
        <f>'NOAA-AMO-Raw'!C$41</f>
        <v>4.2999999999999997E-2</v>
      </c>
    </row>
    <row r="483" spans="1:4">
      <c r="A483">
        <f t="shared" si="16"/>
        <v>1896</v>
      </c>
      <c r="B483" t="s">
        <v>2</v>
      </c>
      <c r="C483">
        <f t="shared" si="15"/>
        <v>1896.2083333332969</v>
      </c>
      <c r="D483">
        <f>'NOAA-AMO-Raw'!D$41</f>
        <v>-2.9000000000000001E-2</v>
      </c>
    </row>
    <row r="484" spans="1:4">
      <c r="A484">
        <f t="shared" si="16"/>
        <v>1896</v>
      </c>
      <c r="B484" t="s">
        <v>3</v>
      </c>
      <c r="C484">
        <f t="shared" si="15"/>
        <v>1896.2916666666301</v>
      </c>
      <c r="D484">
        <f>'NOAA-AMO-Raw'!E$41</f>
        <v>5.8000000000000003E-2</v>
      </c>
    </row>
    <row r="485" spans="1:4">
      <c r="A485">
        <f t="shared" si="16"/>
        <v>1896</v>
      </c>
      <c r="B485" t="s">
        <v>4</v>
      </c>
      <c r="C485">
        <f t="shared" si="15"/>
        <v>1896.3749999999634</v>
      </c>
      <c r="D485">
        <f>'NOAA-AMO-Raw'!F$41</f>
        <v>0.26700000000000002</v>
      </c>
    </row>
    <row r="486" spans="1:4">
      <c r="A486">
        <f t="shared" si="16"/>
        <v>1896</v>
      </c>
      <c r="B486" t="s">
        <v>5</v>
      </c>
      <c r="C486">
        <f t="shared" si="15"/>
        <v>1896.4583333332967</v>
      </c>
      <c r="D486">
        <f>'NOAA-AMO-Raw'!G$41</f>
        <v>0.19900000000000001</v>
      </c>
    </row>
    <row r="487" spans="1:4">
      <c r="A487">
        <f t="shared" si="16"/>
        <v>1896</v>
      </c>
      <c r="B487" t="s">
        <v>6</v>
      </c>
      <c r="C487">
        <f t="shared" si="15"/>
        <v>1896.5416666666299</v>
      </c>
      <c r="D487">
        <f>'NOAA-AMO-Raw'!H$41</f>
        <v>0.111</v>
      </c>
    </row>
    <row r="488" spans="1:4">
      <c r="A488">
        <f t="shared" si="16"/>
        <v>1896</v>
      </c>
      <c r="B488" t="s">
        <v>7</v>
      </c>
      <c r="C488">
        <f t="shared" si="15"/>
        <v>1896.6249999999632</v>
      </c>
      <c r="D488">
        <f>'NOAA-AMO-Raw'!I$41</f>
        <v>0.09</v>
      </c>
    </row>
    <row r="489" spans="1:4">
      <c r="A489">
        <f t="shared" si="16"/>
        <v>1896</v>
      </c>
      <c r="B489" t="s">
        <v>8</v>
      </c>
      <c r="C489">
        <f t="shared" si="15"/>
        <v>1896.7083333332964</v>
      </c>
      <c r="D489">
        <f>'NOAA-AMO-Raw'!J$41</f>
        <v>0.32400000000000001</v>
      </c>
    </row>
    <row r="490" spans="1:4">
      <c r="A490">
        <f t="shared" si="16"/>
        <v>1896</v>
      </c>
      <c r="B490" t="s">
        <v>9</v>
      </c>
      <c r="C490">
        <f t="shared" si="15"/>
        <v>1896.7916666666297</v>
      </c>
      <c r="D490">
        <f>'NOAA-AMO-Raw'!K$41</f>
        <v>0.16800000000000001</v>
      </c>
    </row>
    <row r="491" spans="1:4">
      <c r="A491">
        <f t="shared" si="16"/>
        <v>1896</v>
      </c>
      <c r="B491" t="s">
        <v>10</v>
      </c>
      <c r="C491">
        <f t="shared" si="15"/>
        <v>1896.8749999999629</v>
      </c>
      <c r="D491">
        <f>'NOAA-AMO-Raw'!L$41</f>
        <v>5.5E-2</v>
      </c>
    </row>
    <row r="492" spans="1:4">
      <c r="A492">
        <f t="shared" si="16"/>
        <v>1896</v>
      </c>
      <c r="B492" t="s">
        <v>11</v>
      </c>
      <c r="C492">
        <f t="shared" si="15"/>
        <v>1896.9583333332962</v>
      </c>
      <c r="D492">
        <f>'NOAA-AMO-Raw'!M$41</f>
        <v>6.4000000000000001E-2</v>
      </c>
    </row>
    <row r="493" spans="1:4">
      <c r="A493">
        <f t="shared" si="16"/>
        <v>1897</v>
      </c>
      <c r="B493" t="s">
        <v>0</v>
      </c>
      <c r="C493">
        <f t="shared" si="15"/>
        <v>1897.0416666666295</v>
      </c>
      <c r="D493">
        <f>'NOAA-AMO-Raw'!B$42</f>
        <v>8.7999999999999995E-2</v>
      </c>
    </row>
    <row r="494" spans="1:4">
      <c r="A494">
        <f t="shared" si="16"/>
        <v>1897</v>
      </c>
      <c r="B494" t="s">
        <v>1</v>
      </c>
      <c r="C494">
        <f t="shared" si="15"/>
        <v>1897.1249999999627</v>
      </c>
      <c r="D494">
        <f>'NOAA-AMO-Raw'!C$42</f>
        <v>0.14099999999999999</v>
      </c>
    </row>
    <row r="495" spans="1:4">
      <c r="A495">
        <f t="shared" si="16"/>
        <v>1897</v>
      </c>
      <c r="B495" t="s">
        <v>2</v>
      </c>
      <c r="C495">
        <f t="shared" si="15"/>
        <v>1897.208333333296</v>
      </c>
      <c r="D495">
        <f>'NOAA-AMO-Raw'!D$42</f>
        <v>0.312</v>
      </c>
    </row>
    <row r="496" spans="1:4">
      <c r="A496">
        <f t="shared" si="16"/>
        <v>1897</v>
      </c>
      <c r="B496" t="s">
        <v>3</v>
      </c>
      <c r="C496">
        <f t="shared" si="15"/>
        <v>1897.2916666666292</v>
      </c>
      <c r="D496">
        <f>'NOAA-AMO-Raw'!E$42</f>
        <v>0.255</v>
      </c>
    </row>
    <row r="497" spans="1:4">
      <c r="A497">
        <f t="shared" si="16"/>
        <v>1897</v>
      </c>
      <c r="B497" t="s">
        <v>4</v>
      </c>
      <c r="C497">
        <f t="shared" si="15"/>
        <v>1897.3749999999625</v>
      </c>
      <c r="D497">
        <f>'NOAA-AMO-Raw'!F$42</f>
        <v>0.17100000000000001</v>
      </c>
    </row>
    <row r="498" spans="1:4">
      <c r="A498">
        <f t="shared" si="16"/>
        <v>1897</v>
      </c>
      <c r="B498" t="s">
        <v>5</v>
      </c>
      <c r="C498">
        <f t="shared" si="15"/>
        <v>1897.4583333332957</v>
      </c>
      <c r="D498">
        <f>'NOAA-AMO-Raw'!G$42</f>
        <v>0.107</v>
      </c>
    </row>
    <row r="499" spans="1:4">
      <c r="A499">
        <f t="shared" si="16"/>
        <v>1897</v>
      </c>
      <c r="B499" t="s">
        <v>6</v>
      </c>
      <c r="C499">
        <f t="shared" si="15"/>
        <v>1897.541666666629</v>
      </c>
      <c r="D499">
        <f>'NOAA-AMO-Raw'!H$42</f>
        <v>0.105</v>
      </c>
    </row>
    <row r="500" spans="1:4">
      <c r="A500">
        <f t="shared" si="16"/>
        <v>1897</v>
      </c>
      <c r="B500" t="s">
        <v>7</v>
      </c>
      <c r="C500">
        <f t="shared" si="15"/>
        <v>1897.6249999999623</v>
      </c>
      <c r="D500">
        <f>'NOAA-AMO-Raw'!I$42</f>
        <v>2.5999999999999999E-2</v>
      </c>
    </row>
    <row r="501" spans="1:4">
      <c r="A501">
        <f t="shared" si="16"/>
        <v>1897</v>
      </c>
      <c r="B501" t="s">
        <v>8</v>
      </c>
      <c r="C501">
        <f t="shared" si="15"/>
        <v>1897.7083333332955</v>
      </c>
      <c r="D501">
        <f>'NOAA-AMO-Raw'!J$42</f>
        <v>5.5E-2</v>
      </c>
    </row>
    <row r="502" spans="1:4">
      <c r="A502">
        <f t="shared" si="16"/>
        <v>1897</v>
      </c>
      <c r="B502" t="s">
        <v>9</v>
      </c>
      <c r="C502">
        <f t="shared" si="15"/>
        <v>1897.7916666666288</v>
      </c>
      <c r="D502">
        <f>'NOAA-AMO-Raw'!K$42</f>
        <v>8.4000000000000005E-2</v>
      </c>
    </row>
    <row r="503" spans="1:4">
      <c r="A503">
        <f t="shared" si="16"/>
        <v>1897</v>
      </c>
      <c r="B503" t="s">
        <v>10</v>
      </c>
      <c r="C503">
        <f t="shared" si="15"/>
        <v>1897.874999999962</v>
      </c>
      <c r="D503">
        <f>'NOAA-AMO-Raw'!L$42</f>
        <v>-6.0000000000000001E-3</v>
      </c>
    </row>
    <row r="504" spans="1:4">
      <c r="A504">
        <f t="shared" si="16"/>
        <v>1897</v>
      </c>
      <c r="B504" t="s">
        <v>11</v>
      </c>
      <c r="C504">
        <f t="shared" si="15"/>
        <v>1897.9583333332953</v>
      </c>
      <c r="D504">
        <f>'NOAA-AMO-Raw'!M$42</f>
        <v>-5.0000000000000001E-3</v>
      </c>
    </row>
    <row r="505" spans="1:4">
      <c r="A505">
        <f t="shared" si="16"/>
        <v>1898</v>
      </c>
      <c r="B505" t="s">
        <v>0</v>
      </c>
      <c r="C505">
        <f t="shared" si="15"/>
        <v>1898.0416666666285</v>
      </c>
      <c r="D505">
        <f>'NOAA-AMO-Raw'!B$43</f>
        <v>-8.0000000000000002E-3</v>
      </c>
    </row>
    <row r="506" spans="1:4">
      <c r="A506">
        <f t="shared" si="16"/>
        <v>1898</v>
      </c>
      <c r="B506" t="s">
        <v>1</v>
      </c>
      <c r="C506">
        <f t="shared" si="15"/>
        <v>1898.1249999999618</v>
      </c>
      <c r="D506">
        <f>'NOAA-AMO-Raw'!C$43</f>
        <v>6.5000000000000002E-2</v>
      </c>
    </row>
    <row r="507" spans="1:4">
      <c r="A507">
        <f t="shared" si="16"/>
        <v>1898</v>
      </c>
      <c r="B507" t="s">
        <v>2</v>
      </c>
      <c r="C507">
        <f t="shared" si="15"/>
        <v>1898.2083333332951</v>
      </c>
      <c r="D507">
        <f>'NOAA-AMO-Raw'!D$43</f>
        <v>0.115</v>
      </c>
    </row>
    <row r="508" spans="1:4">
      <c r="A508">
        <f t="shared" si="16"/>
        <v>1898</v>
      </c>
      <c r="B508" t="s">
        <v>3</v>
      </c>
      <c r="C508">
        <f t="shared" si="15"/>
        <v>1898.2916666666283</v>
      </c>
      <c r="D508">
        <f>'NOAA-AMO-Raw'!E$43</f>
        <v>6.9000000000000006E-2</v>
      </c>
    </row>
    <row r="509" spans="1:4">
      <c r="A509">
        <f t="shared" si="16"/>
        <v>1898</v>
      </c>
      <c r="B509" t="s">
        <v>4</v>
      </c>
      <c r="C509">
        <f t="shared" si="15"/>
        <v>1898.3749999999616</v>
      </c>
      <c r="D509">
        <f>'NOAA-AMO-Raw'!F$43</f>
        <v>9.7000000000000003E-2</v>
      </c>
    </row>
    <row r="510" spans="1:4">
      <c r="A510">
        <f t="shared" si="16"/>
        <v>1898</v>
      </c>
      <c r="B510" t="s">
        <v>5</v>
      </c>
      <c r="C510">
        <f t="shared" si="15"/>
        <v>1898.4583333332948</v>
      </c>
      <c r="D510">
        <f>'NOAA-AMO-Raw'!G$43</f>
        <v>0.217</v>
      </c>
    </row>
    <row r="511" spans="1:4">
      <c r="A511">
        <f t="shared" si="16"/>
        <v>1898</v>
      </c>
      <c r="B511" t="s">
        <v>6</v>
      </c>
      <c r="C511">
        <f t="shared" si="15"/>
        <v>1898.5416666666281</v>
      </c>
      <c r="D511">
        <f>'NOAA-AMO-Raw'!H$43</f>
        <v>0.224</v>
      </c>
    </row>
    <row r="512" spans="1:4">
      <c r="A512">
        <f t="shared" si="16"/>
        <v>1898</v>
      </c>
      <c r="B512" t="s">
        <v>7</v>
      </c>
      <c r="C512">
        <f t="shared" si="15"/>
        <v>1898.6249999999613</v>
      </c>
      <c r="D512">
        <f>'NOAA-AMO-Raw'!I$43</f>
        <v>0.14699999999999999</v>
      </c>
    </row>
    <row r="513" spans="1:4">
      <c r="A513">
        <f t="shared" si="16"/>
        <v>1898</v>
      </c>
      <c r="B513" t="s">
        <v>8</v>
      </c>
      <c r="C513">
        <f t="shared" si="15"/>
        <v>1898.7083333332946</v>
      </c>
      <c r="D513">
        <f>'NOAA-AMO-Raw'!J$43</f>
        <v>0.113</v>
      </c>
    </row>
    <row r="514" spans="1:4">
      <c r="A514">
        <f t="shared" si="16"/>
        <v>1898</v>
      </c>
      <c r="B514" t="s">
        <v>9</v>
      </c>
      <c r="C514">
        <f t="shared" si="15"/>
        <v>1898.7916666666279</v>
      </c>
      <c r="D514">
        <f>'NOAA-AMO-Raw'!K$43</f>
        <v>-2.1000000000000001E-2</v>
      </c>
    </row>
    <row r="515" spans="1:4">
      <c r="A515">
        <f t="shared" si="16"/>
        <v>1898</v>
      </c>
      <c r="B515" t="s">
        <v>10</v>
      </c>
      <c r="C515">
        <f t="shared" ref="C515:C578" si="17">C514+1/12</f>
        <v>1898.8749999999611</v>
      </c>
      <c r="D515">
        <f>'NOAA-AMO-Raw'!L$43</f>
        <v>-0.122</v>
      </c>
    </row>
    <row r="516" spans="1:4">
      <c r="A516">
        <f t="shared" si="16"/>
        <v>1898</v>
      </c>
      <c r="B516" t="s">
        <v>11</v>
      </c>
      <c r="C516">
        <f t="shared" si="17"/>
        <v>1898.9583333332944</v>
      </c>
      <c r="D516">
        <f>'NOAA-AMO-Raw'!M$43</f>
        <v>8.0000000000000002E-3</v>
      </c>
    </row>
    <row r="517" spans="1:4">
      <c r="A517">
        <f t="shared" si="16"/>
        <v>1899</v>
      </c>
      <c r="B517" t="s">
        <v>0</v>
      </c>
      <c r="C517">
        <f t="shared" si="17"/>
        <v>1899.0416666666276</v>
      </c>
      <c r="D517">
        <f>'NOAA-AMO-Raw'!B$44</f>
        <v>-5.8000000000000003E-2</v>
      </c>
    </row>
    <row r="518" spans="1:4">
      <c r="A518">
        <f t="shared" si="16"/>
        <v>1899</v>
      </c>
      <c r="B518" t="s">
        <v>1</v>
      </c>
      <c r="C518">
        <f t="shared" si="17"/>
        <v>1899.1249999999609</v>
      </c>
      <c r="D518">
        <f>'NOAA-AMO-Raw'!C$44</f>
        <v>-4.3999999999999997E-2</v>
      </c>
    </row>
    <row r="519" spans="1:4">
      <c r="A519">
        <f t="shared" si="16"/>
        <v>1899</v>
      </c>
      <c r="B519" t="s">
        <v>2</v>
      </c>
      <c r="C519">
        <f t="shared" si="17"/>
        <v>1899.2083333332941</v>
      </c>
      <c r="D519">
        <f>'NOAA-AMO-Raw'!D$44</f>
        <v>-1E-3</v>
      </c>
    </row>
    <row r="520" spans="1:4">
      <c r="A520">
        <f t="shared" si="16"/>
        <v>1899</v>
      </c>
      <c r="B520" t="s">
        <v>3</v>
      </c>
      <c r="C520">
        <f t="shared" si="17"/>
        <v>1899.2916666666274</v>
      </c>
      <c r="D520">
        <f>'NOAA-AMO-Raw'!E$44</f>
        <v>9.2999999999999999E-2</v>
      </c>
    </row>
    <row r="521" spans="1:4">
      <c r="A521">
        <f t="shared" si="16"/>
        <v>1899</v>
      </c>
      <c r="B521" t="s">
        <v>4</v>
      </c>
      <c r="C521">
        <f t="shared" si="17"/>
        <v>1899.3749999999607</v>
      </c>
      <c r="D521">
        <f>'NOAA-AMO-Raw'!F$44</f>
        <v>0.20899999999999999</v>
      </c>
    </row>
    <row r="522" spans="1:4">
      <c r="A522">
        <f t="shared" si="16"/>
        <v>1899</v>
      </c>
      <c r="B522" t="s">
        <v>5</v>
      </c>
      <c r="C522">
        <f t="shared" si="17"/>
        <v>1899.4583333332939</v>
      </c>
      <c r="D522">
        <f>'NOAA-AMO-Raw'!G$44</f>
        <v>0.19500000000000001</v>
      </c>
    </row>
    <row r="523" spans="1:4">
      <c r="A523">
        <f t="shared" si="16"/>
        <v>1899</v>
      </c>
      <c r="B523" t="s">
        <v>6</v>
      </c>
      <c r="C523">
        <f t="shared" si="17"/>
        <v>1899.5416666666272</v>
      </c>
      <c r="D523">
        <f>'NOAA-AMO-Raw'!H$44</f>
        <v>0.11799999999999999</v>
      </c>
    </row>
    <row r="524" spans="1:4">
      <c r="A524">
        <f t="shared" si="16"/>
        <v>1899</v>
      </c>
      <c r="B524" t="s">
        <v>7</v>
      </c>
      <c r="C524">
        <f t="shared" si="17"/>
        <v>1899.6249999999604</v>
      </c>
      <c r="D524">
        <f>'NOAA-AMO-Raw'!I$44</f>
        <v>0.27700000000000002</v>
      </c>
    </row>
    <row r="525" spans="1:4">
      <c r="A525">
        <f t="shared" si="16"/>
        <v>1899</v>
      </c>
      <c r="B525" t="s">
        <v>8</v>
      </c>
      <c r="C525">
        <f t="shared" si="17"/>
        <v>1899.7083333332937</v>
      </c>
      <c r="D525">
        <f>'NOAA-AMO-Raw'!J$44</f>
        <v>0.13700000000000001</v>
      </c>
    </row>
    <row r="526" spans="1:4">
      <c r="A526">
        <f t="shared" ref="A526:A589" si="18">A514+1</f>
        <v>1899</v>
      </c>
      <c r="B526" t="s">
        <v>9</v>
      </c>
      <c r="C526">
        <f t="shared" si="17"/>
        <v>1899.791666666627</v>
      </c>
      <c r="D526">
        <f>'NOAA-AMO-Raw'!K$44</f>
        <v>9.9000000000000005E-2</v>
      </c>
    </row>
    <row r="527" spans="1:4">
      <c r="A527">
        <f t="shared" si="18"/>
        <v>1899</v>
      </c>
      <c r="B527" t="s">
        <v>10</v>
      </c>
      <c r="C527">
        <f t="shared" si="17"/>
        <v>1899.8749999999602</v>
      </c>
      <c r="D527">
        <f>'NOAA-AMO-Raw'!L$44</f>
        <v>0.20699999999999999</v>
      </c>
    </row>
    <row r="528" spans="1:4">
      <c r="A528">
        <f t="shared" si="18"/>
        <v>1899</v>
      </c>
      <c r="B528" t="s">
        <v>11</v>
      </c>
      <c r="C528">
        <f t="shared" si="17"/>
        <v>1899.9583333332935</v>
      </c>
      <c r="D528">
        <f>'NOAA-AMO-Raw'!M$44</f>
        <v>0.307</v>
      </c>
    </row>
    <row r="529" spans="1:4">
      <c r="A529">
        <f t="shared" si="18"/>
        <v>1900</v>
      </c>
      <c r="B529" t="s">
        <v>0</v>
      </c>
      <c r="C529">
        <f t="shared" si="17"/>
        <v>1900.0416666666267</v>
      </c>
      <c r="D529">
        <f>'NOAA-AMO-Raw'!B$45</f>
        <v>0.216</v>
      </c>
    </row>
    <row r="530" spans="1:4">
      <c r="A530">
        <f t="shared" si="18"/>
        <v>1900</v>
      </c>
      <c r="B530" t="s">
        <v>1</v>
      </c>
      <c r="C530">
        <f t="shared" si="17"/>
        <v>1900.12499999996</v>
      </c>
      <c r="D530">
        <f>'NOAA-AMO-Raw'!C$45</f>
        <v>0.21099999999999999</v>
      </c>
    </row>
    <row r="531" spans="1:4">
      <c r="A531">
        <f t="shared" si="18"/>
        <v>1900</v>
      </c>
      <c r="B531" t="s">
        <v>2</v>
      </c>
      <c r="C531">
        <f t="shared" si="17"/>
        <v>1900.2083333332932</v>
      </c>
      <c r="D531">
        <f>'NOAA-AMO-Raw'!D$45</f>
        <v>7.0000000000000007E-2</v>
      </c>
    </row>
    <row r="532" spans="1:4">
      <c r="A532">
        <f t="shared" si="18"/>
        <v>1900</v>
      </c>
      <c r="B532" t="s">
        <v>3</v>
      </c>
      <c r="C532">
        <f t="shared" si="17"/>
        <v>1900.2916666666265</v>
      </c>
      <c r="D532">
        <f>'NOAA-AMO-Raw'!E$45</f>
        <v>0.17299999999999999</v>
      </c>
    </row>
    <row r="533" spans="1:4">
      <c r="A533">
        <f t="shared" si="18"/>
        <v>1900</v>
      </c>
      <c r="B533" t="s">
        <v>4</v>
      </c>
      <c r="C533">
        <f t="shared" si="17"/>
        <v>1900.3749999999598</v>
      </c>
      <c r="D533">
        <f>'NOAA-AMO-Raw'!F$45</f>
        <v>6.0000000000000001E-3</v>
      </c>
    </row>
    <row r="534" spans="1:4">
      <c r="A534">
        <f t="shared" si="18"/>
        <v>1900</v>
      </c>
      <c r="B534" t="s">
        <v>5</v>
      </c>
      <c r="C534">
        <f t="shared" si="17"/>
        <v>1900.458333333293</v>
      </c>
      <c r="D534">
        <f>'NOAA-AMO-Raw'!G$45</f>
        <v>8.9999999999999993E-3</v>
      </c>
    </row>
    <row r="535" spans="1:4">
      <c r="A535">
        <f t="shared" si="18"/>
        <v>1900</v>
      </c>
      <c r="B535" t="s">
        <v>6</v>
      </c>
      <c r="C535">
        <f t="shared" si="17"/>
        <v>1900.5416666666263</v>
      </c>
      <c r="D535">
        <f>'NOAA-AMO-Raw'!H$45</f>
        <v>0.10100000000000001</v>
      </c>
    </row>
    <row r="536" spans="1:4">
      <c r="A536">
        <f t="shared" si="18"/>
        <v>1900</v>
      </c>
      <c r="B536" t="s">
        <v>7</v>
      </c>
      <c r="C536">
        <f t="shared" si="17"/>
        <v>1900.6249999999595</v>
      </c>
      <c r="D536">
        <f>'NOAA-AMO-Raw'!I$45</f>
        <v>8.0000000000000002E-3</v>
      </c>
    </row>
    <row r="537" spans="1:4">
      <c r="A537">
        <f t="shared" si="18"/>
        <v>1900</v>
      </c>
      <c r="B537" t="s">
        <v>8</v>
      </c>
      <c r="C537">
        <f t="shared" si="17"/>
        <v>1900.7083333332928</v>
      </c>
      <c r="D537">
        <f>'NOAA-AMO-Raw'!J$45</f>
        <v>5.8000000000000003E-2</v>
      </c>
    </row>
    <row r="538" spans="1:4">
      <c r="A538">
        <f t="shared" si="18"/>
        <v>1900</v>
      </c>
      <c r="B538" t="s">
        <v>9</v>
      </c>
      <c r="C538">
        <f t="shared" si="17"/>
        <v>1900.791666666626</v>
      </c>
      <c r="D538">
        <f>'NOAA-AMO-Raw'!K$45</f>
        <v>0.125</v>
      </c>
    </row>
    <row r="539" spans="1:4">
      <c r="A539">
        <f t="shared" si="18"/>
        <v>1900</v>
      </c>
      <c r="B539" t="s">
        <v>10</v>
      </c>
      <c r="C539">
        <f t="shared" si="17"/>
        <v>1900.8749999999593</v>
      </c>
      <c r="D539">
        <f>'NOAA-AMO-Raw'!L$45</f>
        <v>5.2999999999999999E-2</v>
      </c>
    </row>
    <row r="540" spans="1:4">
      <c r="A540">
        <f t="shared" si="18"/>
        <v>1900</v>
      </c>
      <c r="B540" t="s">
        <v>11</v>
      </c>
      <c r="C540">
        <f t="shared" si="17"/>
        <v>1900.9583333332926</v>
      </c>
      <c r="D540">
        <f>'NOAA-AMO-Raw'!M$45</f>
        <v>0.14499999999999999</v>
      </c>
    </row>
    <row r="541" spans="1:4">
      <c r="A541">
        <f t="shared" si="18"/>
        <v>1901</v>
      </c>
      <c r="B541" t="s">
        <v>0</v>
      </c>
      <c r="C541">
        <f t="shared" si="17"/>
        <v>1901.0416666666258</v>
      </c>
      <c r="D541">
        <f>'NOAA-AMO-Raw'!B$46</f>
        <v>5.7000000000000002E-2</v>
      </c>
    </row>
    <row r="542" spans="1:4">
      <c r="A542">
        <f t="shared" si="18"/>
        <v>1901</v>
      </c>
      <c r="B542" t="s">
        <v>1</v>
      </c>
      <c r="C542">
        <f t="shared" si="17"/>
        <v>1901.1249999999591</v>
      </c>
      <c r="D542">
        <f>'NOAA-AMO-Raw'!C$46</f>
        <v>0.19500000000000001</v>
      </c>
    </row>
    <row r="543" spans="1:4">
      <c r="A543">
        <f t="shared" si="18"/>
        <v>1901</v>
      </c>
      <c r="B543" t="s">
        <v>2</v>
      </c>
      <c r="C543">
        <f t="shared" si="17"/>
        <v>1901.2083333332923</v>
      </c>
      <c r="D543">
        <f>'NOAA-AMO-Raw'!D$46</f>
        <v>0.16800000000000001</v>
      </c>
    </row>
    <row r="544" spans="1:4">
      <c r="A544">
        <f t="shared" si="18"/>
        <v>1901</v>
      </c>
      <c r="B544" t="s">
        <v>3</v>
      </c>
      <c r="C544">
        <f t="shared" si="17"/>
        <v>1901.2916666666256</v>
      </c>
      <c r="D544">
        <f>'NOAA-AMO-Raw'!E$46</f>
        <v>0.16</v>
      </c>
    </row>
    <row r="545" spans="1:4">
      <c r="A545">
        <f t="shared" si="18"/>
        <v>1901</v>
      </c>
      <c r="B545" t="s">
        <v>4</v>
      </c>
      <c r="C545">
        <f t="shared" si="17"/>
        <v>1901.3749999999588</v>
      </c>
      <c r="D545">
        <f>'NOAA-AMO-Raw'!F$46</f>
        <v>0.09</v>
      </c>
    </row>
    <row r="546" spans="1:4">
      <c r="A546">
        <f t="shared" si="18"/>
        <v>1901</v>
      </c>
      <c r="B546" t="s">
        <v>5</v>
      </c>
      <c r="C546">
        <f t="shared" si="17"/>
        <v>1901.4583333332921</v>
      </c>
      <c r="D546">
        <f>'NOAA-AMO-Raw'!G$46</f>
        <v>0.22700000000000001</v>
      </c>
    </row>
    <row r="547" spans="1:4">
      <c r="A547">
        <f t="shared" si="18"/>
        <v>1901</v>
      </c>
      <c r="B547" t="s">
        <v>6</v>
      </c>
      <c r="C547">
        <f t="shared" si="17"/>
        <v>1901.5416666666254</v>
      </c>
      <c r="D547">
        <f>'NOAA-AMO-Raw'!H$46</f>
        <v>0.193</v>
      </c>
    </row>
    <row r="548" spans="1:4">
      <c r="A548">
        <f t="shared" si="18"/>
        <v>1901</v>
      </c>
      <c r="B548" t="s">
        <v>7</v>
      </c>
      <c r="C548">
        <f t="shared" si="17"/>
        <v>1901.6249999999586</v>
      </c>
      <c r="D548">
        <f>'NOAA-AMO-Raw'!I$46</f>
        <v>0.191</v>
      </c>
    </row>
    <row r="549" spans="1:4">
      <c r="A549">
        <f t="shared" si="18"/>
        <v>1901</v>
      </c>
      <c r="B549" t="s">
        <v>8</v>
      </c>
      <c r="C549">
        <f t="shared" si="17"/>
        <v>1901.7083333332919</v>
      </c>
      <c r="D549">
        <f>'NOAA-AMO-Raw'!J$46</f>
        <v>1.2E-2</v>
      </c>
    </row>
    <row r="550" spans="1:4">
      <c r="A550">
        <f t="shared" si="18"/>
        <v>1901</v>
      </c>
      <c r="B550" t="s">
        <v>9</v>
      </c>
      <c r="C550">
        <f t="shared" si="17"/>
        <v>1901.7916666666251</v>
      </c>
      <c r="D550">
        <f>'NOAA-AMO-Raw'!K$46</f>
        <v>-9.9000000000000005E-2</v>
      </c>
    </row>
    <row r="551" spans="1:4">
      <c r="A551">
        <f t="shared" si="18"/>
        <v>1901</v>
      </c>
      <c r="B551" t="s">
        <v>10</v>
      </c>
      <c r="C551">
        <f t="shared" si="17"/>
        <v>1901.8749999999584</v>
      </c>
      <c r="D551">
        <f>'NOAA-AMO-Raw'!L$46</f>
        <v>-7.0000000000000007E-2</v>
      </c>
    </row>
    <row r="552" spans="1:4">
      <c r="A552">
        <f t="shared" si="18"/>
        <v>1901</v>
      </c>
      <c r="B552" t="s">
        <v>11</v>
      </c>
      <c r="C552">
        <f t="shared" si="17"/>
        <v>1901.9583333332916</v>
      </c>
      <c r="D552">
        <f>'NOAA-AMO-Raw'!M$46</f>
        <v>-5.7000000000000002E-2</v>
      </c>
    </row>
    <row r="553" spans="1:4">
      <c r="A553">
        <f t="shared" si="18"/>
        <v>1902</v>
      </c>
      <c r="B553" t="s">
        <v>0</v>
      </c>
      <c r="C553">
        <f t="shared" si="17"/>
        <v>1902.0416666666249</v>
      </c>
      <c r="D553">
        <f>'NOAA-AMO-Raw'!B$47</f>
        <v>-0.108</v>
      </c>
    </row>
    <row r="554" spans="1:4">
      <c r="A554">
        <f t="shared" si="18"/>
        <v>1902</v>
      </c>
      <c r="B554" t="s">
        <v>1</v>
      </c>
      <c r="C554">
        <f t="shared" si="17"/>
        <v>1902.1249999999582</v>
      </c>
      <c r="D554">
        <f>'NOAA-AMO-Raw'!C$47</f>
        <v>-2.4E-2</v>
      </c>
    </row>
    <row r="555" spans="1:4">
      <c r="A555">
        <f t="shared" si="18"/>
        <v>1902</v>
      </c>
      <c r="B555" t="s">
        <v>2</v>
      </c>
      <c r="C555">
        <f t="shared" si="17"/>
        <v>1902.2083333332914</v>
      </c>
      <c r="D555">
        <f>'NOAA-AMO-Raw'!D$47</f>
        <v>-1.4999999999999999E-2</v>
      </c>
    </row>
    <row r="556" spans="1:4">
      <c r="A556">
        <f t="shared" si="18"/>
        <v>1902</v>
      </c>
      <c r="B556" t="s">
        <v>3</v>
      </c>
      <c r="C556">
        <f t="shared" si="17"/>
        <v>1902.2916666666247</v>
      </c>
      <c r="D556">
        <f>'NOAA-AMO-Raw'!E$47</f>
        <v>-0.14099999999999999</v>
      </c>
    </row>
    <row r="557" spans="1:4">
      <c r="A557">
        <f t="shared" si="18"/>
        <v>1902</v>
      </c>
      <c r="B557" t="s">
        <v>4</v>
      </c>
      <c r="C557">
        <f t="shared" si="17"/>
        <v>1902.3749999999579</v>
      </c>
      <c r="D557">
        <f>'NOAA-AMO-Raw'!F$47</f>
        <v>-8.2000000000000003E-2</v>
      </c>
    </row>
    <row r="558" spans="1:4">
      <c r="A558">
        <f t="shared" si="18"/>
        <v>1902</v>
      </c>
      <c r="B558" t="s">
        <v>5</v>
      </c>
      <c r="C558">
        <f t="shared" si="17"/>
        <v>1902.4583333332912</v>
      </c>
      <c r="D558">
        <f>'NOAA-AMO-Raw'!G$47</f>
        <v>-0.24299999999999999</v>
      </c>
    </row>
    <row r="559" spans="1:4">
      <c r="A559">
        <f t="shared" si="18"/>
        <v>1902</v>
      </c>
      <c r="B559" t="s">
        <v>6</v>
      </c>
      <c r="C559">
        <f t="shared" si="17"/>
        <v>1902.5416666666245</v>
      </c>
      <c r="D559">
        <f>'NOAA-AMO-Raw'!H$47</f>
        <v>-0.28299999999999997</v>
      </c>
    </row>
    <row r="560" spans="1:4">
      <c r="A560">
        <f t="shared" si="18"/>
        <v>1902</v>
      </c>
      <c r="B560" t="s">
        <v>7</v>
      </c>
      <c r="C560">
        <f t="shared" si="17"/>
        <v>1902.6249999999577</v>
      </c>
      <c r="D560">
        <f>'NOAA-AMO-Raw'!I$47</f>
        <v>-0.16300000000000001</v>
      </c>
    </row>
    <row r="561" spans="1:4">
      <c r="A561">
        <f t="shared" si="18"/>
        <v>1902</v>
      </c>
      <c r="B561" t="s">
        <v>8</v>
      </c>
      <c r="C561">
        <f t="shared" si="17"/>
        <v>1902.708333333291</v>
      </c>
      <c r="D561">
        <f>'NOAA-AMO-Raw'!J$47</f>
        <v>7.0000000000000001E-3</v>
      </c>
    </row>
    <row r="562" spans="1:4">
      <c r="A562">
        <f t="shared" si="18"/>
        <v>1902</v>
      </c>
      <c r="B562" t="s">
        <v>9</v>
      </c>
      <c r="C562">
        <f t="shared" si="17"/>
        <v>1902.7916666666242</v>
      </c>
      <c r="D562">
        <f>'NOAA-AMO-Raw'!K$47</f>
        <v>2.4E-2</v>
      </c>
    </row>
    <row r="563" spans="1:4">
      <c r="A563">
        <f t="shared" si="18"/>
        <v>1902</v>
      </c>
      <c r="B563" t="s">
        <v>10</v>
      </c>
      <c r="C563">
        <f t="shared" si="17"/>
        <v>1902.8749999999575</v>
      </c>
      <c r="D563">
        <f>'NOAA-AMO-Raw'!L$47</f>
        <v>-0.109</v>
      </c>
    </row>
    <row r="564" spans="1:4">
      <c r="A564">
        <f t="shared" si="18"/>
        <v>1902</v>
      </c>
      <c r="B564" t="s">
        <v>11</v>
      </c>
      <c r="C564">
        <f t="shared" si="17"/>
        <v>1902.9583333332907</v>
      </c>
      <c r="D564">
        <f>'NOAA-AMO-Raw'!M$47</f>
        <v>-7.8E-2</v>
      </c>
    </row>
    <row r="565" spans="1:4">
      <c r="A565">
        <f t="shared" si="18"/>
        <v>1903</v>
      </c>
      <c r="B565" t="s">
        <v>0</v>
      </c>
      <c r="C565">
        <f t="shared" si="17"/>
        <v>1903.041666666624</v>
      </c>
      <c r="D565">
        <f>'NOAA-AMO-Raw'!B$48</f>
        <v>-3.4000000000000002E-2</v>
      </c>
    </row>
    <row r="566" spans="1:4">
      <c r="A566">
        <f t="shared" si="18"/>
        <v>1903</v>
      </c>
      <c r="B566" t="s">
        <v>1</v>
      </c>
      <c r="C566">
        <f t="shared" si="17"/>
        <v>1903.1249999999573</v>
      </c>
      <c r="D566">
        <f>'NOAA-AMO-Raw'!C$48</f>
        <v>6.0999999999999999E-2</v>
      </c>
    </row>
    <row r="567" spans="1:4">
      <c r="A567">
        <f t="shared" si="18"/>
        <v>1903</v>
      </c>
      <c r="B567" t="s">
        <v>2</v>
      </c>
      <c r="C567">
        <f t="shared" si="17"/>
        <v>1903.2083333332905</v>
      </c>
      <c r="D567">
        <f>'NOAA-AMO-Raw'!D$48</f>
        <v>-5.0999999999999997E-2</v>
      </c>
    </row>
    <row r="568" spans="1:4">
      <c r="A568">
        <f t="shared" si="18"/>
        <v>1903</v>
      </c>
      <c r="B568" t="s">
        <v>3</v>
      </c>
      <c r="C568">
        <f t="shared" si="17"/>
        <v>1903.2916666666238</v>
      </c>
      <c r="D568">
        <f>'NOAA-AMO-Raw'!E$48</f>
        <v>-6.2E-2</v>
      </c>
    </row>
    <row r="569" spans="1:4">
      <c r="A569">
        <f t="shared" si="18"/>
        <v>1903</v>
      </c>
      <c r="B569" t="s">
        <v>4</v>
      </c>
      <c r="C569">
        <f t="shared" si="17"/>
        <v>1903.374999999957</v>
      </c>
      <c r="D569">
        <f>'NOAA-AMO-Raw'!F$48</f>
        <v>-0.13700000000000001</v>
      </c>
    </row>
    <row r="570" spans="1:4">
      <c r="A570">
        <f t="shared" si="18"/>
        <v>1903</v>
      </c>
      <c r="B570" t="s">
        <v>5</v>
      </c>
      <c r="C570">
        <f t="shared" si="17"/>
        <v>1903.4583333332903</v>
      </c>
      <c r="D570">
        <f>'NOAA-AMO-Raw'!G$48</f>
        <v>-0.16900000000000001</v>
      </c>
    </row>
    <row r="571" spans="1:4">
      <c r="A571">
        <f t="shared" si="18"/>
        <v>1903</v>
      </c>
      <c r="B571" t="s">
        <v>6</v>
      </c>
      <c r="C571">
        <f t="shared" si="17"/>
        <v>1903.5416666666235</v>
      </c>
      <c r="D571">
        <f>'NOAA-AMO-Raw'!H$48</f>
        <v>-0.156</v>
      </c>
    </row>
    <row r="572" spans="1:4">
      <c r="A572">
        <f t="shared" si="18"/>
        <v>1903</v>
      </c>
      <c r="B572" t="s">
        <v>7</v>
      </c>
      <c r="C572">
        <f t="shared" si="17"/>
        <v>1903.6249999999568</v>
      </c>
      <c r="D572">
        <f>'NOAA-AMO-Raw'!I$48</f>
        <v>-0.437</v>
      </c>
    </row>
    <row r="573" spans="1:4">
      <c r="A573">
        <f t="shared" si="18"/>
        <v>1903</v>
      </c>
      <c r="B573" t="s">
        <v>8</v>
      </c>
      <c r="C573">
        <f t="shared" si="17"/>
        <v>1903.7083333332901</v>
      </c>
      <c r="D573">
        <f>'NOAA-AMO-Raw'!J$48</f>
        <v>-0.44900000000000001</v>
      </c>
    </row>
    <row r="574" spans="1:4">
      <c r="A574">
        <f t="shared" si="18"/>
        <v>1903</v>
      </c>
      <c r="B574" t="s">
        <v>9</v>
      </c>
      <c r="C574">
        <f t="shared" si="17"/>
        <v>1903.7916666666233</v>
      </c>
      <c r="D574">
        <f>'NOAA-AMO-Raw'!K$48</f>
        <v>-0.35899999999999999</v>
      </c>
    </row>
    <row r="575" spans="1:4">
      <c r="A575">
        <f t="shared" si="18"/>
        <v>1903</v>
      </c>
      <c r="B575" t="s">
        <v>10</v>
      </c>
      <c r="C575">
        <f t="shared" si="17"/>
        <v>1903.8749999999566</v>
      </c>
      <c r="D575">
        <f>'NOAA-AMO-Raw'!L$48</f>
        <v>-0.23200000000000001</v>
      </c>
    </row>
    <row r="576" spans="1:4">
      <c r="A576">
        <f t="shared" si="18"/>
        <v>1903</v>
      </c>
      <c r="B576" t="s">
        <v>11</v>
      </c>
      <c r="C576">
        <f t="shared" si="17"/>
        <v>1903.9583333332898</v>
      </c>
      <c r="D576">
        <f>'NOAA-AMO-Raw'!M$48</f>
        <v>-0.28599999999999998</v>
      </c>
    </row>
    <row r="577" spans="1:4">
      <c r="A577">
        <f t="shared" si="18"/>
        <v>1904</v>
      </c>
      <c r="B577" t="s">
        <v>0</v>
      </c>
      <c r="C577">
        <f t="shared" si="17"/>
        <v>1904.0416666666231</v>
      </c>
      <c r="D577">
        <f>'NOAA-AMO-Raw'!B$49</f>
        <v>-0.34499999999999997</v>
      </c>
    </row>
    <row r="578" spans="1:4">
      <c r="A578">
        <f t="shared" si="18"/>
        <v>1904</v>
      </c>
      <c r="B578" t="s">
        <v>1</v>
      </c>
      <c r="C578">
        <f t="shared" si="17"/>
        <v>1904.1249999999563</v>
      </c>
      <c r="D578">
        <f>'NOAA-AMO-Raw'!C$49</f>
        <v>-0.36699999999999999</v>
      </c>
    </row>
    <row r="579" spans="1:4">
      <c r="A579">
        <f t="shared" si="18"/>
        <v>1904</v>
      </c>
      <c r="B579" t="s">
        <v>2</v>
      </c>
      <c r="C579">
        <f t="shared" ref="C579:C642" si="19">C578+1/12</f>
        <v>1904.2083333332896</v>
      </c>
      <c r="D579">
        <f>'NOAA-AMO-Raw'!D$49</f>
        <v>-0.373</v>
      </c>
    </row>
    <row r="580" spans="1:4">
      <c r="A580">
        <f t="shared" si="18"/>
        <v>1904</v>
      </c>
      <c r="B580" t="s">
        <v>3</v>
      </c>
      <c r="C580">
        <f t="shared" si="19"/>
        <v>1904.2916666666229</v>
      </c>
      <c r="D580">
        <f>'NOAA-AMO-Raw'!E$49</f>
        <v>-0.41599999999999998</v>
      </c>
    </row>
    <row r="581" spans="1:4">
      <c r="A581">
        <f t="shared" si="18"/>
        <v>1904</v>
      </c>
      <c r="B581" t="s">
        <v>4</v>
      </c>
      <c r="C581">
        <f t="shared" si="19"/>
        <v>1904.3749999999561</v>
      </c>
      <c r="D581">
        <f>'NOAA-AMO-Raw'!F$49</f>
        <v>-0.39100000000000001</v>
      </c>
    </row>
    <row r="582" spans="1:4">
      <c r="A582">
        <f t="shared" si="18"/>
        <v>1904</v>
      </c>
      <c r="B582" t="s">
        <v>5</v>
      </c>
      <c r="C582">
        <f t="shared" si="19"/>
        <v>1904.4583333332894</v>
      </c>
      <c r="D582">
        <f>'NOAA-AMO-Raw'!G$49</f>
        <v>-0.42299999999999999</v>
      </c>
    </row>
    <row r="583" spans="1:4">
      <c r="A583">
        <f t="shared" si="18"/>
        <v>1904</v>
      </c>
      <c r="B583" t="s">
        <v>6</v>
      </c>
      <c r="C583">
        <f t="shared" si="19"/>
        <v>1904.5416666666226</v>
      </c>
      <c r="D583">
        <f>'NOAA-AMO-Raw'!H$49</f>
        <v>-0.33100000000000002</v>
      </c>
    </row>
    <row r="584" spans="1:4">
      <c r="A584">
        <f t="shared" si="18"/>
        <v>1904</v>
      </c>
      <c r="B584" t="s">
        <v>7</v>
      </c>
      <c r="C584">
        <f t="shared" si="19"/>
        <v>1904.6249999999559</v>
      </c>
      <c r="D584">
        <f>'NOAA-AMO-Raw'!I$49</f>
        <v>-0.34200000000000003</v>
      </c>
    </row>
    <row r="585" spans="1:4">
      <c r="A585">
        <f t="shared" si="18"/>
        <v>1904</v>
      </c>
      <c r="B585" t="s">
        <v>8</v>
      </c>
      <c r="C585">
        <f t="shared" si="19"/>
        <v>1904.7083333332891</v>
      </c>
      <c r="D585">
        <f>'NOAA-AMO-Raw'!J$49</f>
        <v>-0.47199999999999998</v>
      </c>
    </row>
    <row r="586" spans="1:4">
      <c r="A586">
        <f t="shared" si="18"/>
        <v>1904</v>
      </c>
      <c r="B586" t="s">
        <v>9</v>
      </c>
      <c r="C586">
        <f t="shared" si="19"/>
        <v>1904.7916666666224</v>
      </c>
      <c r="D586">
        <f>'NOAA-AMO-Raw'!K$49</f>
        <v>-0.36399999999999999</v>
      </c>
    </row>
    <row r="587" spans="1:4">
      <c r="A587">
        <f t="shared" si="18"/>
        <v>1904</v>
      </c>
      <c r="B587" t="s">
        <v>10</v>
      </c>
      <c r="C587">
        <f t="shared" si="19"/>
        <v>1904.8749999999557</v>
      </c>
      <c r="D587">
        <f>'NOAA-AMO-Raw'!L$49</f>
        <v>-0.193</v>
      </c>
    </row>
    <row r="588" spans="1:4">
      <c r="A588">
        <f t="shared" si="18"/>
        <v>1904</v>
      </c>
      <c r="B588" t="s">
        <v>11</v>
      </c>
      <c r="C588">
        <f t="shared" si="19"/>
        <v>1904.9583333332889</v>
      </c>
      <c r="D588">
        <f>'NOAA-AMO-Raw'!M$49</f>
        <v>-0.14799999999999999</v>
      </c>
    </row>
    <row r="589" spans="1:4">
      <c r="A589">
        <f t="shared" si="18"/>
        <v>1905</v>
      </c>
      <c r="B589" t="s">
        <v>0</v>
      </c>
      <c r="C589">
        <f t="shared" si="19"/>
        <v>1905.0416666666222</v>
      </c>
      <c r="D589">
        <f>'NOAA-AMO-Raw'!B$50</f>
        <v>-0.219</v>
      </c>
    </row>
    <row r="590" spans="1:4">
      <c r="A590">
        <f t="shared" ref="A590:A653" si="20">A578+1</f>
        <v>1905</v>
      </c>
      <c r="B590" t="s">
        <v>1</v>
      </c>
      <c r="C590">
        <f t="shared" si="19"/>
        <v>1905.1249999999554</v>
      </c>
      <c r="D590">
        <f>'NOAA-AMO-Raw'!C$50</f>
        <v>-0.17699999999999999</v>
      </c>
    </row>
    <row r="591" spans="1:4">
      <c r="A591">
        <f t="shared" si="20"/>
        <v>1905</v>
      </c>
      <c r="B591" t="s">
        <v>2</v>
      </c>
      <c r="C591">
        <f t="shared" si="19"/>
        <v>1905.2083333332887</v>
      </c>
      <c r="D591">
        <f>'NOAA-AMO-Raw'!D$50</f>
        <v>-0.35399999999999998</v>
      </c>
    </row>
    <row r="592" spans="1:4">
      <c r="A592">
        <f t="shared" si="20"/>
        <v>1905</v>
      </c>
      <c r="B592" t="s">
        <v>3</v>
      </c>
      <c r="C592">
        <f t="shared" si="19"/>
        <v>1905.2916666666219</v>
      </c>
      <c r="D592">
        <f>'NOAA-AMO-Raw'!E$50</f>
        <v>-0.16700000000000001</v>
      </c>
    </row>
    <row r="593" spans="1:4">
      <c r="A593">
        <f t="shared" si="20"/>
        <v>1905</v>
      </c>
      <c r="B593" t="s">
        <v>4</v>
      </c>
      <c r="C593">
        <f t="shared" si="19"/>
        <v>1905.3749999999552</v>
      </c>
      <c r="D593">
        <f>'NOAA-AMO-Raw'!F$50</f>
        <v>-5.8000000000000003E-2</v>
      </c>
    </row>
    <row r="594" spans="1:4">
      <c r="A594">
        <f t="shared" si="20"/>
        <v>1905</v>
      </c>
      <c r="B594" t="s">
        <v>5</v>
      </c>
      <c r="C594">
        <f t="shared" si="19"/>
        <v>1905.4583333332885</v>
      </c>
      <c r="D594">
        <f>'NOAA-AMO-Raw'!G$50</f>
        <v>-0.16700000000000001</v>
      </c>
    </row>
    <row r="595" spans="1:4">
      <c r="A595">
        <f t="shared" si="20"/>
        <v>1905</v>
      </c>
      <c r="B595" t="s">
        <v>6</v>
      </c>
      <c r="C595">
        <f t="shared" si="19"/>
        <v>1905.5416666666217</v>
      </c>
      <c r="D595">
        <f>'NOAA-AMO-Raw'!H$50</f>
        <v>-4.9000000000000002E-2</v>
      </c>
    </row>
    <row r="596" spans="1:4">
      <c r="A596">
        <f t="shared" si="20"/>
        <v>1905</v>
      </c>
      <c r="B596" t="s">
        <v>7</v>
      </c>
      <c r="C596">
        <f t="shared" si="19"/>
        <v>1905.624999999955</v>
      </c>
      <c r="D596">
        <f>'NOAA-AMO-Raw'!I$50</f>
        <v>-0.13700000000000001</v>
      </c>
    </row>
    <row r="597" spans="1:4">
      <c r="A597">
        <f t="shared" si="20"/>
        <v>1905</v>
      </c>
      <c r="B597" t="s">
        <v>8</v>
      </c>
      <c r="C597">
        <f t="shared" si="19"/>
        <v>1905.7083333332882</v>
      </c>
      <c r="D597">
        <f>'NOAA-AMO-Raw'!J$50</f>
        <v>-0.35099999999999998</v>
      </c>
    </row>
    <row r="598" spans="1:4">
      <c r="A598">
        <f t="shared" si="20"/>
        <v>1905</v>
      </c>
      <c r="B598" t="s">
        <v>9</v>
      </c>
      <c r="C598">
        <f t="shared" si="19"/>
        <v>1905.7916666666215</v>
      </c>
      <c r="D598">
        <f>'NOAA-AMO-Raw'!K$50</f>
        <v>-0.247</v>
      </c>
    </row>
    <row r="599" spans="1:4">
      <c r="A599">
        <f t="shared" si="20"/>
        <v>1905</v>
      </c>
      <c r="B599" t="s">
        <v>10</v>
      </c>
      <c r="C599">
        <f t="shared" si="19"/>
        <v>1905.8749999999548</v>
      </c>
      <c r="D599">
        <f>'NOAA-AMO-Raw'!L$50</f>
        <v>-0.26300000000000001</v>
      </c>
    </row>
    <row r="600" spans="1:4">
      <c r="A600">
        <f t="shared" si="20"/>
        <v>1905</v>
      </c>
      <c r="B600" t="s">
        <v>11</v>
      </c>
      <c r="C600">
        <f t="shared" si="19"/>
        <v>1905.958333333288</v>
      </c>
      <c r="D600">
        <f>'NOAA-AMO-Raw'!M$50</f>
        <v>-0.24</v>
      </c>
    </row>
    <row r="601" spans="1:4">
      <c r="A601">
        <f t="shared" si="20"/>
        <v>1906</v>
      </c>
      <c r="B601" t="s">
        <v>0</v>
      </c>
      <c r="C601">
        <f t="shared" si="19"/>
        <v>1906.0416666666213</v>
      </c>
      <c r="D601">
        <f>'NOAA-AMO-Raw'!B$51</f>
        <v>-6.7000000000000004E-2</v>
      </c>
    </row>
    <row r="602" spans="1:4">
      <c r="A602">
        <f t="shared" si="20"/>
        <v>1906</v>
      </c>
      <c r="B602" t="s">
        <v>1</v>
      </c>
      <c r="C602">
        <f t="shared" si="19"/>
        <v>1906.1249999999545</v>
      </c>
      <c r="D602">
        <f>'NOAA-AMO-Raw'!C$51</f>
        <v>-2.8000000000000001E-2</v>
      </c>
    </row>
    <row r="603" spans="1:4">
      <c r="A603">
        <f t="shared" si="20"/>
        <v>1906</v>
      </c>
      <c r="B603" t="s">
        <v>2</v>
      </c>
      <c r="C603">
        <f t="shared" si="19"/>
        <v>1906.2083333332878</v>
      </c>
      <c r="D603">
        <f>'NOAA-AMO-Raw'!D$51</f>
        <v>-4.8000000000000001E-2</v>
      </c>
    </row>
    <row r="604" spans="1:4">
      <c r="A604">
        <f t="shared" si="20"/>
        <v>1906</v>
      </c>
      <c r="B604" t="s">
        <v>3</v>
      </c>
      <c r="C604">
        <f t="shared" si="19"/>
        <v>1906.291666666621</v>
      </c>
      <c r="D604">
        <f>'NOAA-AMO-Raw'!E$51</f>
        <v>-0.04</v>
      </c>
    </row>
    <row r="605" spans="1:4">
      <c r="A605">
        <f t="shared" si="20"/>
        <v>1906</v>
      </c>
      <c r="B605" t="s">
        <v>4</v>
      </c>
      <c r="C605">
        <f t="shared" si="19"/>
        <v>1906.3749999999543</v>
      </c>
      <c r="D605">
        <f>'NOAA-AMO-Raw'!F$51</f>
        <v>-0.155</v>
      </c>
    </row>
    <row r="606" spans="1:4">
      <c r="A606">
        <f t="shared" si="20"/>
        <v>1906</v>
      </c>
      <c r="B606" t="s">
        <v>5</v>
      </c>
      <c r="C606">
        <f t="shared" si="19"/>
        <v>1906.4583333332876</v>
      </c>
      <c r="D606">
        <f>'NOAA-AMO-Raw'!G$51</f>
        <v>1.2E-2</v>
      </c>
    </row>
    <row r="607" spans="1:4">
      <c r="A607">
        <f t="shared" si="20"/>
        <v>1906</v>
      </c>
      <c r="B607" t="s">
        <v>6</v>
      </c>
      <c r="C607">
        <f t="shared" si="19"/>
        <v>1906.5416666666208</v>
      </c>
      <c r="D607">
        <f>'NOAA-AMO-Raw'!H$51</f>
        <v>-3.0000000000000001E-3</v>
      </c>
    </row>
    <row r="608" spans="1:4">
      <c r="A608">
        <f t="shared" si="20"/>
        <v>1906</v>
      </c>
      <c r="B608" t="s">
        <v>7</v>
      </c>
      <c r="C608">
        <f t="shared" si="19"/>
        <v>1906.6249999999541</v>
      </c>
      <c r="D608">
        <f>'NOAA-AMO-Raw'!I$51</f>
        <v>-0.06</v>
      </c>
    </row>
    <row r="609" spans="1:4">
      <c r="A609">
        <f t="shared" si="20"/>
        <v>1906</v>
      </c>
      <c r="B609" t="s">
        <v>8</v>
      </c>
      <c r="C609">
        <f t="shared" si="19"/>
        <v>1906.7083333332873</v>
      </c>
      <c r="D609">
        <f>'NOAA-AMO-Raw'!J$51</f>
        <v>-0.115</v>
      </c>
    </row>
    <row r="610" spans="1:4">
      <c r="A610">
        <f t="shared" si="20"/>
        <v>1906</v>
      </c>
      <c r="B610" t="s">
        <v>9</v>
      </c>
      <c r="C610">
        <f t="shared" si="19"/>
        <v>1906.7916666666206</v>
      </c>
      <c r="D610">
        <f>'NOAA-AMO-Raw'!K$51</f>
        <v>-0.13700000000000001</v>
      </c>
    </row>
    <row r="611" spans="1:4">
      <c r="A611">
        <f t="shared" si="20"/>
        <v>1906</v>
      </c>
      <c r="B611" t="s">
        <v>10</v>
      </c>
      <c r="C611">
        <f t="shared" si="19"/>
        <v>1906.8749999999538</v>
      </c>
      <c r="D611">
        <f>'NOAA-AMO-Raw'!L$51</f>
        <v>-1.4E-2</v>
      </c>
    </row>
    <row r="612" spans="1:4">
      <c r="A612">
        <f t="shared" si="20"/>
        <v>1906</v>
      </c>
      <c r="B612" t="s">
        <v>11</v>
      </c>
      <c r="C612">
        <f t="shared" si="19"/>
        <v>1906.9583333332871</v>
      </c>
      <c r="D612">
        <f>'NOAA-AMO-Raw'!M$51</f>
        <v>-0.221</v>
      </c>
    </row>
    <row r="613" spans="1:4">
      <c r="A613">
        <f t="shared" si="20"/>
        <v>1907</v>
      </c>
      <c r="B613" t="s">
        <v>0</v>
      </c>
      <c r="C613">
        <f t="shared" si="19"/>
        <v>1907.0416666666204</v>
      </c>
      <c r="D613">
        <f>'NOAA-AMO-Raw'!B$52</f>
        <v>-0.182</v>
      </c>
    </row>
    <row r="614" spans="1:4">
      <c r="A614">
        <f t="shared" si="20"/>
        <v>1907</v>
      </c>
      <c r="B614" t="s">
        <v>1</v>
      </c>
      <c r="C614">
        <f t="shared" si="19"/>
        <v>1907.1249999999536</v>
      </c>
      <c r="D614">
        <f>'NOAA-AMO-Raw'!C$52</f>
        <v>-0.34499999999999997</v>
      </c>
    </row>
    <row r="615" spans="1:4">
      <c r="A615">
        <f t="shared" si="20"/>
        <v>1907</v>
      </c>
      <c r="B615" t="s">
        <v>2</v>
      </c>
      <c r="C615">
        <f t="shared" si="19"/>
        <v>1907.2083333332869</v>
      </c>
      <c r="D615">
        <f>'NOAA-AMO-Raw'!D$52</f>
        <v>-0.251</v>
      </c>
    </row>
    <row r="616" spans="1:4">
      <c r="A616">
        <f t="shared" si="20"/>
        <v>1907</v>
      </c>
      <c r="B616" t="s">
        <v>3</v>
      </c>
      <c r="C616">
        <f t="shared" si="19"/>
        <v>1907.2916666666201</v>
      </c>
      <c r="D616">
        <f>'NOAA-AMO-Raw'!E$52</f>
        <v>-0.157</v>
      </c>
    </row>
    <row r="617" spans="1:4">
      <c r="A617">
        <f t="shared" si="20"/>
        <v>1907</v>
      </c>
      <c r="B617" t="s">
        <v>4</v>
      </c>
      <c r="C617">
        <f t="shared" si="19"/>
        <v>1907.3749999999534</v>
      </c>
      <c r="D617">
        <f>'NOAA-AMO-Raw'!F$52</f>
        <v>-0.14499999999999999</v>
      </c>
    </row>
    <row r="618" spans="1:4">
      <c r="A618">
        <f t="shared" si="20"/>
        <v>1907</v>
      </c>
      <c r="B618" t="s">
        <v>5</v>
      </c>
      <c r="C618">
        <f t="shared" si="19"/>
        <v>1907.4583333332866</v>
      </c>
      <c r="D618">
        <f>'NOAA-AMO-Raw'!G$52</f>
        <v>-0.25</v>
      </c>
    </row>
    <row r="619" spans="1:4">
      <c r="A619">
        <f t="shared" si="20"/>
        <v>1907</v>
      </c>
      <c r="B619" t="s">
        <v>6</v>
      </c>
      <c r="C619">
        <f t="shared" si="19"/>
        <v>1907.5416666666199</v>
      </c>
      <c r="D619">
        <f>'NOAA-AMO-Raw'!H$52</f>
        <v>-0.27700000000000002</v>
      </c>
    </row>
    <row r="620" spans="1:4">
      <c r="A620">
        <f t="shared" si="20"/>
        <v>1907</v>
      </c>
      <c r="B620" t="s">
        <v>7</v>
      </c>
      <c r="C620">
        <f t="shared" si="19"/>
        <v>1907.6249999999532</v>
      </c>
      <c r="D620">
        <f>'NOAA-AMO-Raw'!I$52</f>
        <v>-0.312</v>
      </c>
    </row>
    <row r="621" spans="1:4">
      <c r="A621">
        <f t="shared" si="20"/>
        <v>1907</v>
      </c>
      <c r="B621" t="s">
        <v>8</v>
      </c>
      <c r="C621">
        <f t="shared" si="19"/>
        <v>1907.7083333332864</v>
      </c>
      <c r="D621">
        <f>'NOAA-AMO-Raw'!J$52</f>
        <v>-0.17399999999999999</v>
      </c>
    </row>
    <row r="622" spans="1:4">
      <c r="A622">
        <f t="shared" si="20"/>
        <v>1907</v>
      </c>
      <c r="B622" t="s">
        <v>9</v>
      </c>
      <c r="C622">
        <f t="shared" si="19"/>
        <v>1907.7916666666197</v>
      </c>
      <c r="D622">
        <f>'NOAA-AMO-Raw'!K$52</f>
        <v>-0.216</v>
      </c>
    </row>
    <row r="623" spans="1:4">
      <c r="A623">
        <f t="shared" si="20"/>
        <v>1907</v>
      </c>
      <c r="B623" t="s">
        <v>10</v>
      </c>
      <c r="C623">
        <f t="shared" si="19"/>
        <v>1907.8749999999529</v>
      </c>
      <c r="D623">
        <f>'NOAA-AMO-Raw'!L$52</f>
        <v>-0.224</v>
      </c>
    </row>
    <row r="624" spans="1:4">
      <c r="A624">
        <f t="shared" si="20"/>
        <v>1907</v>
      </c>
      <c r="B624" t="s">
        <v>11</v>
      </c>
      <c r="C624">
        <f t="shared" si="19"/>
        <v>1907.9583333332862</v>
      </c>
      <c r="D624">
        <f>'NOAA-AMO-Raw'!M$52</f>
        <v>-0.187</v>
      </c>
    </row>
    <row r="625" spans="1:4">
      <c r="A625">
        <f t="shared" si="20"/>
        <v>1908</v>
      </c>
      <c r="B625" t="s">
        <v>0</v>
      </c>
      <c r="C625">
        <f t="shared" si="19"/>
        <v>1908.0416666666194</v>
      </c>
      <c r="D625">
        <f>'NOAA-AMO-Raw'!B$53</f>
        <v>-0.22800000000000001</v>
      </c>
    </row>
    <row r="626" spans="1:4">
      <c r="A626">
        <f t="shared" si="20"/>
        <v>1908</v>
      </c>
      <c r="B626" t="s">
        <v>1</v>
      </c>
      <c r="C626">
        <f t="shared" si="19"/>
        <v>1908.1249999999527</v>
      </c>
      <c r="D626">
        <f>'NOAA-AMO-Raw'!C$53</f>
        <v>-0.23</v>
      </c>
    </row>
    <row r="627" spans="1:4">
      <c r="A627">
        <f t="shared" si="20"/>
        <v>1908</v>
      </c>
      <c r="B627" t="s">
        <v>2</v>
      </c>
      <c r="C627">
        <f t="shared" si="19"/>
        <v>1908.208333333286</v>
      </c>
      <c r="D627">
        <f>'NOAA-AMO-Raw'!D$53</f>
        <v>-0.23699999999999999</v>
      </c>
    </row>
    <row r="628" spans="1:4">
      <c r="A628">
        <f t="shared" si="20"/>
        <v>1908</v>
      </c>
      <c r="B628" t="s">
        <v>3</v>
      </c>
      <c r="C628">
        <f t="shared" si="19"/>
        <v>1908.2916666666192</v>
      </c>
      <c r="D628">
        <f>'NOAA-AMO-Raw'!E$53</f>
        <v>-0.20599999999999999</v>
      </c>
    </row>
    <row r="629" spans="1:4">
      <c r="A629">
        <f t="shared" si="20"/>
        <v>1908</v>
      </c>
      <c r="B629" t="s">
        <v>4</v>
      </c>
      <c r="C629">
        <f t="shared" si="19"/>
        <v>1908.3749999999525</v>
      </c>
      <c r="D629">
        <f>'NOAA-AMO-Raw'!F$53</f>
        <v>-0.16</v>
      </c>
    </row>
    <row r="630" spans="1:4">
      <c r="A630">
        <f t="shared" si="20"/>
        <v>1908</v>
      </c>
      <c r="B630" t="s">
        <v>5</v>
      </c>
      <c r="C630">
        <f t="shared" si="19"/>
        <v>1908.4583333332857</v>
      </c>
      <c r="D630">
        <f>'NOAA-AMO-Raw'!G$53</f>
        <v>-6.0999999999999999E-2</v>
      </c>
    </row>
    <row r="631" spans="1:4">
      <c r="A631">
        <f t="shared" si="20"/>
        <v>1908</v>
      </c>
      <c r="B631" t="s">
        <v>6</v>
      </c>
      <c r="C631">
        <f t="shared" si="19"/>
        <v>1908.541666666619</v>
      </c>
      <c r="D631">
        <f>'NOAA-AMO-Raw'!H$53</f>
        <v>2.7E-2</v>
      </c>
    </row>
    <row r="632" spans="1:4">
      <c r="A632">
        <f t="shared" si="20"/>
        <v>1908</v>
      </c>
      <c r="B632" t="s">
        <v>7</v>
      </c>
      <c r="C632">
        <f t="shared" si="19"/>
        <v>1908.6249999999523</v>
      </c>
      <c r="D632">
        <f>'NOAA-AMO-Raw'!I$53</f>
        <v>1.0999999999999999E-2</v>
      </c>
    </row>
    <row r="633" spans="1:4">
      <c r="A633">
        <f t="shared" si="20"/>
        <v>1908</v>
      </c>
      <c r="B633" t="s">
        <v>8</v>
      </c>
      <c r="C633">
        <f t="shared" si="19"/>
        <v>1908.7083333332855</v>
      </c>
      <c r="D633">
        <f>'NOAA-AMO-Raw'!J$53</f>
        <v>-8.5999999999999993E-2</v>
      </c>
    </row>
    <row r="634" spans="1:4">
      <c r="A634">
        <f t="shared" si="20"/>
        <v>1908</v>
      </c>
      <c r="B634" t="s">
        <v>9</v>
      </c>
      <c r="C634">
        <f t="shared" si="19"/>
        <v>1908.7916666666188</v>
      </c>
      <c r="D634">
        <f>'NOAA-AMO-Raw'!K$53</f>
        <v>-0.11799999999999999</v>
      </c>
    </row>
    <row r="635" spans="1:4">
      <c r="A635">
        <f t="shared" si="20"/>
        <v>1908</v>
      </c>
      <c r="B635" t="s">
        <v>10</v>
      </c>
      <c r="C635">
        <f t="shared" si="19"/>
        <v>1908.874999999952</v>
      </c>
      <c r="D635">
        <f>'NOAA-AMO-Raw'!L$53</f>
        <v>-0.152</v>
      </c>
    </row>
    <row r="636" spans="1:4">
      <c r="A636">
        <f t="shared" si="20"/>
        <v>1908</v>
      </c>
      <c r="B636" t="s">
        <v>11</v>
      </c>
      <c r="C636">
        <f t="shared" si="19"/>
        <v>1908.9583333332853</v>
      </c>
      <c r="D636">
        <f>'NOAA-AMO-Raw'!M$53</f>
        <v>-0.11899999999999999</v>
      </c>
    </row>
    <row r="637" spans="1:4">
      <c r="A637">
        <f t="shared" si="20"/>
        <v>1909</v>
      </c>
      <c r="B637" t="s">
        <v>0</v>
      </c>
      <c r="C637">
        <f t="shared" si="19"/>
        <v>1909.0416666666185</v>
      </c>
      <c r="D637">
        <f>'NOAA-AMO-Raw'!B$54</f>
        <v>-0.10199999999999999</v>
      </c>
    </row>
    <row r="638" spans="1:4">
      <c r="A638">
        <f t="shared" si="20"/>
        <v>1909</v>
      </c>
      <c r="B638" t="s">
        <v>1</v>
      </c>
      <c r="C638">
        <f t="shared" si="19"/>
        <v>1909.1249999999518</v>
      </c>
      <c r="D638">
        <f>'NOAA-AMO-Raw'!C$54</f>
        <v>-0.14000000000000001</v>
      </c>
    </row>
    <row r="639" spans="1:4">
      <c r="A639">
        <f t="shared" si="20"/>
        <v>1909</v>
      </c>
      <c r="B639" t="s">
        <v>2</v>
      </c>
      <c r="C639">
        <f t="shared" si="19"/>
        <v>1909.2083333332851</v>
      </c>
      <c r="D639">
        <f>'NOAA-AMO-Raw'!D$54</f>
        <v>-9.9000000000000005E-2</v>
      </c>
    </row>
    <row r="640" spans="1:4">
      <c r="A640">
        <f t="shared" si="20"/>
        <v>1909</v>
      </c>
      <c r="B640" t="s">
        <v>3</v>
      </c>
      <c r="C640">
        <f t="shared" si="19"/>
        <v>1909.2916666666183</v>
      </c>
      <c r="D640">
        <f>'NOAA-AMO-Raw'!E$54</f>
        <v>-0.14599999999999999</v>
      </c>
    </row>
    <row r="641" spans="1:4">
      <c r="A641">
        <f t="shared" si="20"/>
        <v>1909</v>
      </c>
      <c r="B641" t="s">
        <v>4</v>
      </c>
      <c r="C641">
        <f t="shared" si="19"/>
        <v>1909.3749999999516</v>
      </c>
      <c r="D641">
        <f>'NOAA-AMO-Raw'!F$54</f>
        <v>-4.0000000000000001E-3</v>
      </c>
    </row>
    <row r="642" spans="1:4">
      <c r="A642">
        <f t="shared" si="20"/>
        <v>1909</v>
      </c>
      <c r="B642" t="s">
        <v>5</v>
      </c>
      <c r="C642">
        <f t="shared" si="19"/>
        <v>1909.4583333332848</v>
      </c>
      <c r="D642">
        <f>'NOAA-AMO-Raw'!G$54</f>
        <v>-0.126</v>
      </c>
    </row>
    <row r="643" spans="1:4">
      <c r="A643">
        <f t="shared" si="20"/>
        <v>1909</v>
      </c>
      <c r="B643" t="s">
        <v>6</v>
      </c>
      <c r="C643">
        <f t="shared" ref="C643:C706" si="21">C642+1/12</f>
        <v>1909.5416666666181</v>
      </c>
      <c r="D643">
        <f>'NOAA-AMO-Raw'!H$54</f>
        <v>-0.16500000000000001</v>
      </c>
    </row>
    <row r="644" spans="1:4">
      <c r="A644">
        <f t="shared" si="20"/>
        <v>1909</v>
      </c>
      <c r="B644" t="s">
        <v>7</v>
      </c>
      <c r="C644">
        <f t="shared" si="21"/>
        <v>1909.6249999999513</v>
      </c>
      <c r="D644">
        <f>'NOAA-AMO-Raw'!I$54</f>
        <v>-8.1000000000000003E-2</v>
      </c>
    </row>
    <row r="645" spans="1:4">
      <c r="A645">
        <f t="shared" si="20"/>
        <v>1909</v>
      </c>
      <c r="B645" t="s">
        <v>8</v>
      </c>
      <c r="C645">
        <f t="shared" si="21"/>
        <v>1909.7083333332846</v>
      </c>
      <c r="D645">
        <f>'NOAA-AMO-Raw'!J$54</f>
        <v>-0.112</v>
      </c>
    </row>
    <row r="646" spans="1:4">
      <c r="A646">
        <f t="shared" si="20"/>
        <v>1909</v>
      </c>
      <c r="B646" t="s">
        <v>9</v>
      </c>
      <c r="C646">
        <f t="shared" si="21"/>
        <v>1909.7916666666179</v>
      </c>
      <c r="D646">
        <f>'NOAA-AMO-Raw'!K$54</f>
        <v>-0.14899999999999999</v>
      </c>
    </row>
    <row r="647" spans="1:4">
      <c r="A647">
        <f t="shared" si="20"/>
        <v>1909</v>
      </c>
      <c r="B647" t="s">
        <v>10</v>
      </c>
      <c r="C647">
        <f t="shared" si="21"/>
        <v>1909.8749999999511</v>
      </c>
      <c r="D647">
        <f>'NOAA-AMO-Raw'!L$54</f>
        <v>-0.28899999999999998</v>
      </c>
    </row>
    <row r="648" spans="1:4">
      <c r="A648">
        <f t="shared" si="20"/>
        <v>1909</v>
      </c>
      <c r="B648" t="s">
        <v>11</v>
      </c>
      <c r="C648">
        <f t="shared" si="21"/>
        <v>1909.9583333332844</v>
      </c>
      <c r="D648">
        <f>'NOAA-AMO-Raw'!M$54</f>
        <v>-0.23200000000000001</v>
      </c>
    </row>
    <row r="649" spans="1:4">
      <c r="A649">
        <f t="shared" si="20"/>
        <v>1910</v>
      </c>
      <c r="B649" t="s">
        <v>0</v>
      </c>
      <c r="C649">
        <f t="shared" si="21"/>
        <v>1910.0416666666176</v>
      </c>
      <c r="D649">
        <f>'NOAA-AMO-Raw'!B$55</f>
        <v>-0.30499999999999999</v>
      </c>
    </row>
    <row r="650" spans="1:4">
      <c r="A650">
        <f t="shared" si="20"/>
        <v>1910</v>
      </c>
      <c r="B650" t="s">
        <v>1</v>
      </c>
      <c r="C650">
        <f t="shared" si="21"/>
        <v>1910.1249999999509</v>
      </c>
      <c r="D650">
        <f>'NOAA-AMO-Raw'!C$55</f>
        <v>-0.249</v>
      </c>
    </row>
    <row r="651" spans="1:4">
      <c r="A651">
        <f t="shared" si="20"/>
        <v>1910</v>
      </c>
      <c r="B651" t="s">
        <v>2</v>
      </c>
      <c r="C651">
        <f t="shared" si="21"/>
        <v>1910.2083333332841</v>
      </c>
      <c r="D651">
        <f>'NOAA-AMO-Raw'!D$55</f>
        <v>-0.25800000000000001</v>
      </c>
    </row>
    <row r="652" spans="1:4">
      <c r="A652">
        <f t="shared" si="20"/>
        <v>1910</v>
      </c>
      <c r="B652" t="s">
        <v>3</v>
      </c>
      <c r="C652">
        <f t="shared" si="21"/>
        <v>1910.2916666666174</v>
      </c>
      <c r="D652">
        <f>'NOAA-AMO-Raw'!E$55</f>
        <v>-0.308</v>
      </c>
    </row>
    <row r="653" spans="1:4">
      <c r="A653">
        <f t="shared" si="20"/>
        <v>1910</v>
      </c>
      <c r="B653" t="s">
        <v>4</v>
      </c>
      <c r="C653">
        <f t="shared" si="21"/>
        <v>1910.3749999999507</v>
      </c>
      <c r="D653">
        <f>'NOAA-AMO-Raw'!F$55</f>
        <v>-0.33900000000000002</v>
      </c>
    </row>
    <row r="654" spans="1:4">
      <c r="A654">
        <f t="shared" ref="A654:A717" si="22">A642+1</f>
        <v>1910</v>
      </c>
      <c r="B654" t="s">
        <v>5</v>
      </c>
      <c r="C654">
        <f t="shared" si="21"/>
        <v>1910.4583333332839</v>
      </c>
      <c r="D654">
        <f>'NOAA-AMO-Raw'!G$55</f>
        <v>-0.35899999999999999</v>
      </c>
    </row>
    <row r="655" spans="1:4">
      <c r="A655">
        <f t="shared" si="22"/>
        <v>1910</v>
      </c>
      <c r="B655" t="s">
        <v>6</v>
      </c>
      <c r="C655">
        <f t="shared" si="21"/>
        <v>1910.5416666666172</v>
      </c>
      <c r="D655">
        <f>'NOAA-AMO-Raw'!H$55</f>
        <v>-0.28699999999999998</v>
      </c>
    </row>
    <row r="656" spans="1:4">
      <c r="A656">
        <f t="shared" si="22"/>
        <v>1910</v>
      </c>
      <c r="B656" t="s">
        <v>7</v>
      </c>
      <c r="C656">
        <f t="shared" si="21"/>
        <v>1910.6249999999504</v>
      </c>
      <c r="D656">
        <f>'NOAA-AMO-Raw'!I$55</f>
        <v>-0.25700000000000001</v>
      </c>
    </row>
    <row r="657" spans="1:4">
      <c r="A657">
        <f t="shared" si="22"/>
        <v>1910</v>
      </c>
      <c r="B657" t="s">
        <v>8</v>
      </c>
      <c r="C657">
        <f t="shared" si="21"/>
        <v>1910.7083333332837</v>
      </c>
      <c r="D657">
        <f>'NOAA-AMO-Raw'!J$55</f>
        <v>-0.104</v>
      </c>
    </row>
    <row r="658" spans="1:4">
      <c r="A658">
        <f t="shared" si="22"/>
        <v>1910</v>
      </c>
      <c r="B658" t="s">
        <v>9</v>
      </c>
      <c r="C658">
        <f t="shared" si="21"/>
        <v>1910.7916666666169</v>
      </c>
      <c r="D658">
        <f>'NOAA-AMO-Raw'!K$55</f>
        <v>-0.188</v>
      </c>
    </row>
    <row r="659" spans="1:4">
      <c r="A659">
        <f t="shared" si="22"/>
        <v>1910</v>
      </c>
      <c r="B659" t="s">
        <v>10</v>
      </c>
      <c r="C659">
        <f t="shared" si="21"/>
        <v>1910.8749999999502</v>
      </c>
      <c r="D659">
        <f>'NOAA-AMO-Raw'!L$55</f>
        <v>-7.5999999999999998E-2</v>
      </c>
    </row>
    <row r="660" spans="1:4">
      <c r="A660">
        <f t="shared" si="22"/>
        <v>1910</v>
      </c>
      <c r="B660" t="s">
        <v>11</v>
      </c>
      <c r="C660">
        <f t="shared" si="21"/>
        <v>1910.9583333332835</v>
      </c>
      <c r="D660">
        <f>'NOAA-AMO-Raw'!M$55</f>
        <v>-0.24</v>
      </c>
    </row>
    <row r="661" spans="1:4">
      <c r="A661">
        <f t="shared" si="22"/>
        <v>1911</v>
      </c>
      <c r="B661" t="s">
        <v>0</v>
      </c>
      <c r="C661">
        <f t="shared" si="21"/>
        <v>1911.0416666666167</v>
      </c>
      <c r="D661">
        <f>'NOAA-AMO-Raw'!B$56</f>
        <v>-0.251</v>
      </c>
    </row>
    <row r="662" spans="1:4">
      <c r="A662">
        <f t="shared" si="22"/>
        <v>1911</v>
      </c>
      <c r="B662" t="s">
        <v>1</v>
      </c>
      <c r="C662">
        <f t="shared" si="21"/>
        <v>1911.12499999995</v>
      </c>
      <c r="D662">
        <f>'NOAA-AMO-Raw'!C$56</f>
        <v>-0.251</v>
      </c>
    </row>
    <row r="663" spans="1:4">
      <c r="A663">
        <f t="shared" si="22"/>
        <v>1911</v>
      </c>
      <c r="B663" t="s">
        <v>2</v>
      </c>
      <c r="C663">
        <f t="shared" si="21"/>
        <v>1911.2083333332832</v>
      </c>
      <c r="D663">
        <f>'NOAA-AMO-Raw'!D$56</f>
        <v>-0.30599999999999999</v>
      </c>
    </row>
    <row r="664" spans="1:4">
      <c r="A664">
        <f t="shared" si="22"/>
        <v>1911</v>
      </c>
      <c r="B664" t="s">
        <v>3</v>
      </c>
      <c r="C664">
        <f t="shared" si="21"/>
        <v>1911.2916666666165</v>
      </c>
      <c r="D664">
        <f>'NOAA-AMO-Raw'!E$56</f>
        <v>-0.318</v>
      </c>
    </row>
    <row r="665" spans="1:4">
      <c r="A665">
        <f t="shared" si="22"/>
        <v>1911</v>
      </c>
      <c r="B665" t="s">
        <v>4</v>
      </c>
      <c r="C665">
        <f t="shared" si="21"/>
        <v>1911.3749999999498</v>
      </c>
      <c r="D665">
        <f>'NOAA-AMO-Raw'!F$56</f>
        <v>-0.34200000000000003</v>
      </c>
    </row>
    <row r="666" spans="1:4">
      <c r="A666">
        <f t="shared" si="22"/>
        <v>1911</v>
      </c>
      <c r="B666" t="s">
        <v>5</v>
      </c>
      <c r="C666">
        <f t="shared" si="21"/>
        <v>1911.458333333283</v>
      </c>
      <c r="D666">
        <f>'NOAA-AMO-Raw'!G$56</f>
        <v>-0.23699999999999999</v>
      </c>
    </row>
    <row r="667" spans="1:4">
      <c r="A667">
        <f t="shared" si="22"/>
        <v>1911</v>
      </c>
      <c r="B667" t="s">
        <v>6</v>
      </c>
      <c r="C667">
        <f t="shared" si="21"/>
        <v>1911.5416666666163</v>
      </c>
      <c r="D667">
        <f>'NOAA-AMO-Raw'!H$56</f>
        <v>-0.16600000000000001</v>
      </c>
    </row>
    <row r="668" spans="1:4">
      <c r="A668">
        <f t="shared" si="22"/>
        <v>1911</v>
      </c>
      <c r="B668" t="s">
        <v>7</v>
      </c>
      <c r="C668">
        <f t="shared" si="21"/>
        <v>1911.6249999999495</v>
      </c>
      <c r="D668">
        <f>'NOAA-AMO-Raw'!I$56</f>
        <v>-6.3E-2</v>
      </c>
    </row>
    <row r="669" spans="1:4">
      <c r="A669">
        <f t="shared" si="22"/>
        <v>1911</v>
      </c>
      <c r="B669" t="s">
        <v>8</v>
      </c>
      <c r="C669">
        <f t="shared" si="21"/>
        <v>1911.7083333332828</v>
      </c>
      <c r="D669">
        <f>'NOAA-AMO-Raw'!J$56</f>
        <v>-0.11700000000000001</v>
      </c>
    </row>
    <row r="670" spans="1:4">
      <c r="A670">
        <f t="shared" si="22"/>
        <v>1911</v>
      </c>
      <c r="B670" t="s">
        <v>9</v>
      </c>
      <c r="C670">
        <f t="shared" si="21"/>
        <v>1911.791666666616</v>
      </c>
      <c r="D670">
        <f>'NOAA-AMO-Raw'!K$56</f>
        <v>-0.112</v>
      </c>
    </row>
    <row r="671" spans="1:4">
      <c r="A671">
        <f t="shared" si="22"/>
        <v>1911</v>
      </c>
      <c r="B671" t="s">
        <v>10</v>
      </c>
      <c r="C671">
        <f t="shared" si="21"/>
        <v>1911.8749999999493</v>
      </c>
      <c r="D671">
        <f>'NOAA-AMO-Raw'!L$56</f>
        <v>-0.22900000000000001</v>
      </c>
    </row>
    <row r="672" spans="1:4">
      <c r="A672">
        <f t="shared" si="22"/>
        <v>1911</v>
      </c>
      <c r="B672" t="s">
        <v>11</v>
      </c>
      <c r="C672">
        <f t="shared" si="21"/>
        <v>1911.9583333332826</v>
      </c>
      <c r="D672">
        <f>'NOAA-AMO-Raw'!M$56</f>
        <v>-0.17100000000000001</v>
      </c>
    </row>
    <row r="673" spans="1:4">
      <c r="A673">
        <f t="shared" si="22"/>
        <v>1912</v>
      </c>
      <c r="B673" t="s">
        <v>0</v>
      </c>
      <c r="C673">
        <f t="shared" si="21"/>
        <v>1912.0416666666158</v>
      </c>
      <c r="D673">
        <f>'NOAA-AMO-Raw'!B$57</f>
        <v>-0.23499999999999999</v>
      </c>
    </row>
    <row r="674" spans="1:4">
      <c r="A674">
        <f t="shared" si="22"/>
        <v>1912</v>
      </c>
      <c r="B674" t="s">
        <v>1</v>
      </c>
      <c r="C674">
        <f t="shared" si="21"/>
        <v>1912.1249999999491</v>
      </c>
      <c r="D674">
        <f>'NOAA-AMO-Raw'!C$57</f>
        <v>-0.25800000000000001</v>
      </c>
    </row>
    <row r="675" spans="1:4">
      <c r="A675">
        <f t="shared" si="22"/>
        <v>1912</v>
      </c>
      <c r="B675" t="s">
        <v>2</v>
      </c>
      <c r="C675">
        <f t="shared" si="21"/>
        <v>1912.2083333332823</v>
      </c>
      <c r="D675">
        <f>'NOAA-AMO-Raw'!D$57</f>
        <v>-0.216</v>
      </c>
    </row>
    <row r="676" spans="1:4">
      <c r="A676">
        <f t="shared" si="22"/>
        <v>1912</v>
      </c>
      <c r="B676" t="s">
        <v>3</v>
      </c>
      <c r="C676">
        <f t="shared" si="21"/>
        <v>1912.2916666666156</v>
      </c>
      <c r="D676">
        <f>'NOAA-AMO-Raw'!E$57</f>
        <v>-0.16700000000000001</v>
      </c>
    </row>
    <row r="677" spans="1:4">
      <c r="A677">
        <f t="shared" si="22"/>
        <v>1912</v>
      </c>
      <c r="B677" t="s">
        <v>4</v>
      </c>
      <c r="C677">
        <f t="shared" si="21"/>
        <v>1912.3749999999488</v>
      </c>
      <c r="D677">
        <f>'NOAA-AMO-Raw'!F$57</f>
        <v>-0.114</v>
      </c>
    </row>
    <row r="678" spans="1:4">
      <c r="A678">
        <f t="shared" si="22"/>
        <v>1912</v>
      </c>
      <c r="B678" t="s">
        <v>5</v>
      </c>
      <c r="C678">
        <f t="shared" si="21"/>
        <v>1912.4583333332821</v>
      </c>
      <c r="D678">
        <f>'NOAA-AMO-Raw'!G$57</f>
        <v>-0.14899999999999999</v>
      </c>
    </row>
    <row r="679" spans="1:4">
      <c r="A679">
        <f t="shared" si="22"/>
        <v>1912</v>
      </c>
      <c r="B679" t="s">
        <v>6</v>
      </c>
      <c r="C679">
        <f t="shared" si="21"/>
        <v>1912.5416666666154</v>
      </c>
      <c r="D679">
        <f>'NOAA-AMO-Raw'!H$57</f>
        <v>-0.255</v>
      </c>
    </row>
    <row r="680" spans="1:4">
      <c r="A680">
        <f t="shared" si="22"/>
        <v>1912</v>
      </c>
      <c r="B680" t="s">
        <v>7</v>
      </c>
      <c r="C680">
        <f t="shared" si="21"/>
        <v>1912.6249999999486</v>
      </c>
      <c r="D680">
        <f>'NOAA-AMO-Raw'!I$57</f>
        <v>-0.39300000000000002</v>
      </c>
    </row>
    <row r="681" spans="1:4">
      <c r="A681">
        <f t="shared" si="22"/>
        <v>1912</v>
      </c>
      <c r="B681" t="s">
        <v>8</v>
      </c>
      <c r="C681">
        <f t="shared" si="21"/>
        <v>1912.7083333332819</v>
      </c>
      <c r="D681">
        <f>'NOAA-AMO-Raw'!J$57</f>
        <v>-0.24299999999999999</v>
      </c>
    </row>
    <row r="682" spans="1:4">
      <c r="A682">
        <f t="shared" si="22"/>
        <v>1912</v>
      </c>
      <c r="B682" t="s">
        <v>9</v>
      </c>
      <c r="C682">
        <f t="shared" si="21"/>
        <v>1912.7916666666151</v>
      </c>
      <c r="D682">
        <f>'NOAA-AMO-Raw'!K$57</f>
        <v>-0.249</v>
      </c>
    </row>
    <row r="683" spans="1:4">
      <c r="A683">
        <f t="shared" si="22"/>
        <v>1912</v>
      </c>
      <c r="B683" t="s">
        <v>10</v>
      </c>
      <c r="C683">
        <f t="shared" si="21"/>
        <v>1912.8749999999484</v>
      </c>
      <c r="D683">
        <f>'NOAA-AMO-Raw'!L$57</f>
        <v>-0.221</v>
      </c>
    </row>
    <row r="684" spans="1:4">
      <c r="A684">
        <f t="shared" si="22"/>
        <v>1912</v>
      </c>
      <c r="B684" t="s">
        <v>11</v>
      </c>
      <c r="C684">
        <f t="shared" si="21"/>
        <v>1912.9583333332816</v>
      </c>
      <c r="D684">
        <f>'NOAA-AMO-Raw'!M$57</f>
        <v>-0.23400000000000001</v>
      </c>
    </row>
    <row r="685" spans="1:4">
      <c r="A685">
        <f t="shared" si="22"/>
        <v>1913</v>
      </c>
      <c r="B685" t="s">
        <v>0</v>
      </c>
      <c r="C685">
        <f t="shared" si="21"/>
        <v>1913.0416666666149</v>
      </c>
      <c r="D685">
        <f>'NOAA-AMO-Raw'!B$58</f>
        <v>-0.30599999999999999</v>
      </c>
    </row>
    <row r="686" spans="1:4">
      <c r="A686">
        <f t="shared" si="22"/>
        <v>1913</v>
      </c>
      <c r="B686" t="s">
        <v>1</v>
      </c>
      <c r="C686">
        <f t="shared" si="21"/>
        <v>1913.1249999999482</v>
      </c>
      <c r="D686">
        <f>'NOAA-AMO-Raw'!C$58</f>
        <v>-0.21099999999999999</v>
      </c>
    </row>
    <row r="687" spans="1:4">
      <c r="A687">
        <f t="shared" si="22"/>
        <v>1913</v>
      </c>
      <c r="B687" t="s">
        <v>2</v>
      </c>
      <c r="C687">
        <f t="shared" si="21"/>
        <v>1913.2083333332814</v>
      </c>
      <c r="D687">
        <f>'NOAA-AMO-Raw'!D$58</f>
        <v>-0.224</v>
      </c>
    </row>
    <row r="688" spans="1:4">
      <c r="A688">
        <f t="shared" si="22"/>
        <v>1913</v>
      </c>
      <c r="B688" t="s">
        <v>3</v>
      </c>
      <c r="C688">
        <f t="shared" si="21"/>
        <v>1913.2916666666147</v>
      </c>
      <c r="D688">
        <f>'NOAA-AMO-Raw'!E$58</f>
        <v>-0.44</v>
      </c>
    </row>
    <row r="689" spans="1:4">
      <c r="A689">
        <f t="shared" si="22"/>
        <v>1913</v>
      </c>
      <c r="B689" t="s">
        <v>4</v>
      </c>
      <c r="C689">
        <f t="shared" si="21"/>
        <v>1913.3749999999479</v>
      </c>
      <c r="D689">
        <f>'NOAA-AMO-Raw'!F$58</f>
        <v>-0.44800000000000001</v>
      </c>
    </row>
    <row r="690" spans="1:4">
      <c r="A690">
        <f t="shared" si="22"/>
        <v>1913</v>
      </c>
      <c r="B690" t="s">
        <v>5</v>
      </c>
      <c r="C690">
        <f t="shared" si="21"/>
        <v>1913.4583333332812</v>
      </c>
      <c r="D690">
        <f>'NOAA-AMO-Raw'!G$58</f>
        <v>-0.56499999999999995</v>
      </c>
    </row>
    <row r="691" spans="1:4">
      <c r="A691">
        <f t="shared" si="22"/>
        <v>1913</v>
      </c>
      <c r="B691" t="s">
        <v>6</v>
      </c>
      <c r="C691">
        <f t="shared" si="21"/>
        <v>1913.5416666666144</v>
      </c>
      <c r="D691">
        <f>'NOAA-AMO-Raw'!H$58</f>
        <v>-0.438</v>
      </c>
    </row>
    <row r="692" spans="1:4">
      <c r="A692">
        <f t="shared" si="22"/>
        <v>1913</v>
      </c>
      <c r="B692" t="s">
        <v>7</v>
      </c>
      <c r="C692">
        <f t="shared" si="21"/>
        <v>1913.6249999999477</v>
      </c>
      <c r="D692">
        <f>'NOAA-AMO-Raw'!I$58</f>
        <v>-0.434</v>
      </c>
    </row>
    <row r="693" spans="1:4">
      <c r="A693">
        <f t="shared" si="22"/>
        <v>1913</v>
      </c>
      <c r="B693" t="s">
        <v>8</v>
      </c>
      <c r="C693">
        <f t="shared" si="21"/>
        <v>1913.708333333281</v>
      </c>
      <c r="D693">
        <f>'NOAA-AMO-Raw'!J$58</f>
        <v>-0.42699999999999999</v>
      </c>
    </row>
    <row r="694" spans="1:4">
      <c r="A694">
        <f t="shared" si="22"/>
        <v>1913</v>
      </c>
      <c r="B694" t="s">
        <v>9</v>
      </c>
      <c r="C694">
        <f t="shared" si="21"/>
        <v>1913.7916666666142</v>
      </c>
      <c r="D694">
        <f>'NOAA-AMO-Raw'!K$58</f>
        <v>-0.38100000000000001</v>
      </c>
    </row>
    <row r="695" spans="1:4">
      <c r="A695">
        <f t="shared" si="22"/>
        <v>1913</v>
      </c>
      <c r="B695" t="s">
        <v>10</v>
      </c>
      <c r="C695">
        <f t="shared" si="21"/>
        <v>1913.8749999999475</v>
      </c>
      <c r="D695">
        <f>'NOAA-AMO-Raw'!L$58</f>
        <v>-0.45500000000000002</v>
      </c>
    </row>
    <row r="696" spans="1:4">
      <c r="A696">
        <f t="shared" si="22"/>
        <v>1913</v>
      </c>
      <c r="B696" t="s">
        <v>11</v>
      </c>
      <c r="C696">
        <f t="shared" si="21"/>
        <v>1913.9583333332807</v>
      </c>
      <c r="D696">
        <f>'NOAA-AMO-Raw'!M$58</f>
        <v>-0.32600000000000001</v>
      </c>
    </row>
    <row r="697" spans="1:4">
      <c r="A697">
        <f t="shared" si="22"/>
        <v>1914</v>
      </c>
      <c r="B697" t="s">
        <v>0</v>
      </c>
      <c r="C697">
        <f t="shared" si="21"/>
        <v>1914.041666666614</v>
      </c>
      <c r="D697">
        <f>'NOAA-AMO-Raw'!B$59</f>
        <v>-0.223</v>
      </c>
    </row>
    <row r="698" spans="1:4">
      <c r="A698">
        <f t="shared" si="22"/>
        <v>1914</v>
      </c>
      <c r="B698" t="s">
        <v>1</v>
      </c>
      <c r="C698">
        <f t="shared" si="21"/>
        <v>1914.1249999999472</v>
      </c>
      <c r="D698">
        <f>'NOAA-AMO-Raw'!C$59</f>
        <v>-0.318</v>
      </c>
    </row>
    <row r="699" spans="1:4">
      <c r="A699">
        <f t="shared" si="22"/>
        <v>1914</v>
      </c>
      <c r="B699" t="s">
        <v>2</v>
      </c>
      <c r="C699">
        <f t="shared" si="21"/>
        <v>1914.2083333332805</v>
      </c>
      <c r="D699">
        <f>'NOAA-AMO-Raw'!D$59</f>
        <v>-0.40500000000000003</v>
      </c>
    </row>
    <row r="700" spans="1:4">
      <c r="A700">
        <f t="shared" si="22"/>
        <v>1914</v>
      </c>
      <c r="B700" t="s">
        <v>3</v>
      </c>
      <c r="C700">
        <f t="shared" si="21"/>
        <v>1914.2916666666138</v>
      </c>
      <c r="D700">
        <f>'NOAA-AMO-Raw'!E$59</f>
        <v>-0.38400000000000001</v>
      </c>
    </row>
    <row r="701" spans="1:4">
      <c r="A701">
        <f t="shared" si="22"/>
        <v>1914</v>
      </c>
      <c r="B701" t="s">
        <v>4</v>
      </c>
      <c r="C701">
        <f t="shared" si="21"/>
        <v>1914.374999999947</v>
      </c>
      <c r="D701">
        <f>'NOAA-AMO-Raw'!F$59</f>
        <v>-0.26200000000000001</v>
      </c>
    </row>
    <row r="702" spans="1:4">
      <c r="A702">
        <f t="shared" si="22"/>
        <v>1914</v>
      </c>
      <c r="B702" t="s">
        <v>5</v>
      </c>
      <c r="C702">
        <f t="shared" si="21"/>
        <v>1914.4583333332803</v>
      </c>
      <c r="D702">
        <f>'NOAA-AMO-Raw'!G$59</f>
        <v>-0.377</v>
      </c>
    </row>
    <row r="703" spans="1:4">
      <c r="A703">
        <f t="shared" si="22"/>
        <v>1914</v>
      </c>
      <c r="B703" t="s">
        <v>6</v>
      </c>
      <c r="C703">
        <f t="shared" si="21"/>
        <v>1914.5416666666135</v>
      </c>
      <c r="D703">
        <f>'NOAA-AMO-Raw'!H$59</f>
        <v>-0.43099999999999999</v>
      </c>
    </row>
    <row r="704" spans="1:4">
      <c r="A704">
        <f t="shared" si="22"/>
        <v>1914</v>
      </c>
      <c r="B704" t="s">
        <v>7</v>
      </c>
      <c r="C704">
        <f t="shared" si="21"/>
        <v>1914.6249999999468</v>
      </c>
      <c r="D704">
        <f>'NOAA-AMO-Raw'!I$59</f>
        <v>-0.37</v>
      </c>
    </row>
    <row r="705" spans="1:4">
      <c r="A705">
        <f t="shared" si="22"/>
        <v>1914</v>
      </c>
      <c r="B705" t="s">
        <v>8</v>
      </c>
      <c r="C705">
        <f t="shared" si="21"/>
        <v>1914.7083333332801</v>
      </c>
      <c r="D705">
        <f>'NOAA-AMO-Raw'!J$59</f>
        <v>-0.188</v>
      </c>
    </row>
    <row r="706" spans="1:4">
      <c r="A706">
        <f t="shared" si="22"/>
        <v>1914</v>
      </c>
      <c r="B706" t="s">
        <v>9</v>
      </c>
      <c r="C706">
        <f t="shared" si="21"/>
        <v>1914.7916666666133</v>
      </c>
      <c r="D706">
        <f>'NOAA-AMO-Raw'!K$59</f>
        <v>-0.113</v>
      </c>
    </row>
    <row r="707" spans="1:4">
      <c r="A707">
        <f t="shared" si="22"/>
        <v>1914</v>
      </c>
      <c r="B707" t="s">
        <v>10</v>
      </c>
      <c r="C707">
        <f t="shared" ref="C707:C770" si="23">C706+1/12</f>
        <v>1914.8749999999466</v>
      </c>
      <c r="D707">
        <f>'NOAA-AMO-Raw'!L$59</f>
        <v>-0.184</v>
      </c>
    </row>
    <row r="708" spans="1:4">
      <c r="A708">
        <f t="shared" si="22"/>
        <v>1914</v>
      </c>
      <c r="B708" t="s">
        <v>11</v>
      </c>
      <c r="C708">
        <f t="shared" si="23"/>
        <v>1914.9583333332798</v>
      </c>
      <c r="D708">
        <f>'NOAA-AMO-Raw'!M$59</f>
        <v>-0.22700000000000001</v>
      </c>
    </row>
    <row r="709" spans="1:4">
      <c r="A709">
        <f t="shared" si="22"/>
        <v>1915</v>
      </c>
      <c r="B709" t="s">
        <v>0</v>
      </c>
      <c r="C709">
        <f t="shared" si="23"/>
        <v>1915.0416666666131</v>
      </c>
      <c r="D709">
        <f>'NOAA-AMO-Raw'!B$60</f>
        <v>-0.128</v>
      </c>
    </row>
    <row r="710" spans="1:4">
      <c r="A710">
        <f t="shared" si="22"/>
        <v>1915</v>
      </c>
      <c r="B710" t="s">
        <v>1</v>
      </c>
      <c r="C710">
        <f t="shared" si="23"/>
        <v>1915.1249999999463</v>
      </c>
      <c r="D710">
        <f>'NOAA-AMO-Raw'!C$60</f>
        <v>-0.11600000000000001</v>
      </c>
    </row>
    <row r="711" spans="1:4">
      <c r="A711">
        <f t="shared" si="22"/>
        <v>1915</v>
      </c>
      <c r="B711" t="s">
        <v>2</v>
      </c>
      <c r="C711">
        <f t="shared" si="23"/>
        <v>1915.2083333332796</v>
      </c>
      <c r="D711">
        <f>'NOAA-AMO-Raw'!D$60</f>
        <v>-3.0000000000000001E-3</v>
      </c>
    </row>
    <row r="712" spans="1:4">
      <c r="A712">
        <f t="shared" si="22"/>
        <v>1915</v>
      </c>
      <c r="B712" t="s">
        <v>3</v>
      </c>
      <c r="C712">
        <f t="shared" si="23"/>
        <v>1915.2916666666129</v>
      </c>
      <c r="D712">
        <f>'NOAA-AMO-Raw'!E$60</f>
        <v>5.1999999999999998E-2</v>
      </c>
    </row>
    <row r="713" spans="1:4">
      <c r="A713">
        <f t="shared" si="22"/>
        <v>1915</v>
      </c>
      <c r="B713" t="s">
        <v>4</v>
      </c>
      <c r="C713">
        <f t="shared" si="23"/>
        <v>1915.3749999999461</v>
      </c>
      <c r="D713">
        <f>'NOAA-AMO-Raw'!F$60</f>
        <v>0.26200000000000001</v>
      </c>
    </row>
    <row r="714" spans="1:4">
      <c r="A714">
        <f t="shared" si="22"/>
        <v>1915</v>
      </c>
      <c r="B714" t="s">
        <v>5</v>
      </c>
      <c r="C714">
        <f t="shared" si="23"/>
        <v>1915.4583333332794</v>
      </c>
      <c r="D714">
        <f>'NOAA-AMO-Raw'!G$60</f>
        <v>0.29399999999999998</v>
      </c>
    </row>
    <row r="715" spans="1:4">
      <c r="A715">
        <f t="shared" si="22"/>
        <v>1915</v>
      </c>
      <c r="B715" t="s">
        <v>6</v>
      </c>
      <c r="C715">
        <f t="shared" si="23"/>
        <v>1915.5416666666126</v>
      </c>
      <c r="D715">
        <f>'NOAA-AMO-Raw'!H$60</f>
        <v>0.318</v>
      </c>
    </row>
    <row r="716" spans="1:4">
      <c r="A716">
        <f t="shared" si="22"/>
        <v>1915</v>
      </c>
      <c r="B716" t="s">
        <v>7</v>
      </c>
      <c r="C716">
        <f t="shared" si="23"/>
        <v>1915.6249999999459</v>
      </c>
      <c r="D716">
        <f>'NOAA-AMO-Raw'!I$60</f>
        <v>0.21199999999999999</v>
      </c>
    </row>
    <row r="717" spans="1:4">
      <c r="A717">
        <f t="shared" si="22"/>
        <v>1915</v>
      </c>
      <c r="B717" t="s">
        <v>8</v>
      </c>
      <c r="C717">
        <f t="shared" si="23"/>
        <v>1915.7083333332791</v>
      </c>
      <c r="D717">
        <f>'NOAA-AMO-Raw'!J$60</f>
        <v>0.19700000000000001</v>
      </c>
    </row>
    <row r="718" spans="1:4">
      <c r="A718">
        <f t="shared" ref="A718:A781" si="24">A706+1</f>
        <v>1915</v>
      </c>
      <c r="B718" t="s">
        <v>9</v>
      </c>
      <c r="C718">
        <f t="shared" si="23"/>
        <v>1915.7916666666124</v>
      </c>
      <c r="D718">
        <f>'NOAA-AMO-Raw'!K$60</f>
        <v>2.9000000000000001E-2</v>
      </c>
    </row>
    <row r="719" spans="1:4">
      <c r="A719">
        <f t="shared" si="24"/>
        <v>1915</v>
      </c>
      <c r="B719" t="s">
        <v>10</v>
      </c>
      <c r="C719">
        <f t="shared" si="23"/>
        <v>1915.8749999999457</v>
      </c>
      <c r="D719">
        <f>'NOAA-AMO-Raw'!L$60</f>
        <v>-6.0000000000000001E-3</v>
      </c>
    </row>
    <row r="720" spans="1:4">
      <c r="A720">
        <f t="shared" si="24"/>
        <v>1915</v>
      </c>
      <c r="B720" t="s">
        <v>11</v>
      </c>
      <c r="C720">
        <f t="shared" si="23"/>
        <v>1915.9583333332789</v>
      </c>
      <c r="D720">
        <f>'NOAA-AMO-Raw'!M$60</f>
        <v>1.0999999999999999E-2</v>
      </c>
    </row>
    <row r="721" spans="1:4">
      <c r="A721">
        <f t="shared" si="24"/>
        <v>1916</v>
      </c>
      <c r="B721" t="s">
        <v>0</v>
      </c>
      <c r="C721">
        <f t="shared" si="23"/>
        <v>1916.0416666666122</v>
      </c>
      <c r="D721">
        <f>'NOAA-AMO-Raw'!B$61</f>
        <v>-3.9E-2</v>
      </c>
    </row>
    <row r="722" spans="1:4">
      <c r="A722">
        <f t="shared" si="24"/>
        <v>1916</v>
      </c>
      <c r="B722" t="s">
        <v>1</v>
      </c>
      <c r="C722">
        <f t="shared" si="23"/>
        <v>1916.1249999999454</v>
      </c>
      <c r="D722">
        <f>'NOAA-AMO-Raw'!C$61</f>
        <v>-9.9000000000000005E-2</v>
      </c>
    </row>
    <row r="723" spans="1:4">
      <c r="A723">
        <f t="shared" si="24"/>
        <v>1916</v>
      </c>
      <c r="B723" t="s">
        <v>2</v>
      </c>
      <c r="C723">
        <f t="shared" si="23"/>
        <v>1916.2083333332787</v>
      </c>
      <c r="D723">
        <f>'NOAA-AMO-Raw'!D$61</f>
        <v>-9.2999999999999999E-2</v>
      </c>
    </row>
    <row r="724" spans="1:4">
      <c r="A724">
        <f t="shared" si="24"/>
        <v>1916</v>
      </c>
      <c r="B724" t="s">
        <v>3</v>
      </c>
      <c r="C724">
        <f t="shared" si="23"/>
        <v>1916.2916666666119</v>
      </c>
      <c r="D724">
        <f>'NOAA-AMO-Raw'!E$61</f>
        <v>-0.11799999999999999</v>
      </c>
    </row>
    <row r="725" spans="1:4">
      <c r="A725">
        <f t="shared" si="24"/>
        <v>1916</v>
      </c>
      <c r="B725" t="s">
        <v>4</v>
      </c>
      <c r="C725">
        <f t="shared" si="23"/>
        <v>1916.3749999999452</v>
      </c>
      <c r="D725">
        <f>'NOAA-AMO-Raw'!F$61</f>
        <v>0.02</v>
      </c>
    </row>
    <row r="726" spans="1:4">
      <c r="A726">
        <f t="shared" si="24"/>
        <v>1916</v>
      </c>
      <c r="B726" t="s">
        <v>5</v>
      </c>
      <c r="C726">
        <f t="shared" si="23"/>
        <v>1916.4583333332785</v>
      </c>
      <c r="D726">
        <f>'NOAA-AMO-Raw'!G$61</f>
        <v>2.9000000000000001E-2</v>
      </c>
    </row>
    <row r="727" spans="1:4">
      <c r="A727">
        <f t="shared" si="24"/>
        <v>1916</v>
      </c>
      <c r="B727" t="s">
        <v>6</v>
      </c>
      <c r="C727">
        <f t="shared" si="23"/>
        <v>1916.5416666666117</v>
      </c>
      <c r="D727">
        <f>'NOAA-AMO-Raw'!H$61</f>
        <v>-7.4999999999999997E-2</v>
      </c>
    </row>
    <row r="728" spans="1:4">
      <c r="A728">
        <f t="shared" si="24"/>
        <v>1916</v>
      </c>
      <c r="B728" t="s">
        <v>7</v>
      </c>
      <c r="C728">
        <f t="shared" si="23"/>
        <v>1916.624999999945</v>
      </c>
      <c r="D728">
        <f>'NOAA-AMO-Raw'!I$61</f>
        <v>-1.6E-2</v>
      </c>
    </row>
    <row r="729" spans="1:4">
      <c r="A729">
        <f t="shared" si="24"/>
        <v>1916</v>
      </c>
      <c r="B729" t="s">
        <v>8</v>
      </c>
      <c r="C729">
        <f t="shared" si="23"/>
        <v>1916.7083333332782</v>
      </c>
      <c r="D729">
        <f>'NOAA-AMO-Raw'!J$61</f>
        <v>-4.0000000000000001E-3</v>
      </c>
    </row>
    <row r="730" spans="1:4">
      <c r="A730">
        <f t="shared" si="24"/>
        <v>1916</v>
      </c>
      <c r="B730" t="s">
        <v>9</v>
      </c>
      <c r="C730">
        <f t="shared" si="23"/>
        <v>1916.7916666666115</v>
      </c>
      <c r="D730">
        <f>'NOAA-AMO-Raw'!K$61</f>
        <v>-7.4999999999999997E-2</v>
      </c>
    </row>
    <row r="731" spans="1:4">
      <c r="A731">
        <f t="shared" si="24"/>
        <v>1916</v>
      </c>
      <c r="B731" t="s">
        <v>10</v>
      </c>
      <c r="C731">
        <f t="shared" si="23"/>
        <v>1916.8749999999447</v>
      </c>
      <c r="D731">
        <f>'NOAA-AMO-Raw'!L$61</f>
        <v>-0.24</v>
      </c>
    </row>
    <row r="732" spans="1:4">
      <c r="A732">
        <f t="shared" si="24"/>
        <v>1916</v>
      </c>
      <c r="B732" t="s">
        <v>11</v>
      </c>
      <c r="C732">
        <f t="shared" si="23"/>
        <v>1916.958333333278</v>
      </c>
      <c r="D732">
        <f>'NOAA-AMO-Raw'!M$61</f>
        <v>-0.20799999999999999</v>
      </c>
    </row>
    <row r="733" spans="1:4">
      <c r="A733">
        <f t="shared" si="24"/>
        <v>1917</v>
      </c>
      <c r="B733" t="s">
        <v>0</v>
      </c>
      <c r="C733">
        <f t="shared" si="23"/>
        <v>1917.0416666666113</v>
      </c>
      <c r="D733">
        <f>'NOAA-AMO-Raw'!B$62</f>
        <v>-0.29399999999999998</v>
      </c>
    </row>
    <row r="734" spans="1:4">
      <c r="A734">
        <f t="shared" si="24"/>
        <v>1917</v>
      </c>
      <c r="B734" t="s">
        <v>1</v>
      </c>
      <c r="C734">
        <f t="shared" si="23"/>
        <v>1917.1249999999445</v>
      </c>
      <c r="D734">
        <f>'NOAA-AMO-Raw'!C$62</f>
        <v>-0.35</v>
      </c>
    </row>
    <row r="735" spans="1:4">
      <c r="A735">
        <f t="shared" si="24"/>
        <v>1917</v>
      </c>
      <c r="B735" t="s">
        <v>2</v>
      </c>
      <c r="C735">
        <f t="shared" si="23"/>
        <v>1917.2083333332778</v>
      </c>
      <c r="D735">
        <f>'NOAA-AMO-Raw'!D$62</f>
        <v>-0.40100000000000002</v>
      </c>
    </row>
    <row r="736" spans="1:4">
      <c r="A736">
        <f t="shared" si="24"/>
        <v>1917</v>
      </c>
      <c r="B736" t="s">
        <v>3</v>
      </c>
      <c r="C736">
        <f t="shared" si="23"/>
        <v>1917.291666666611</v>
      </c>
      <c r="D736">
        <f>'NOAA-AMO-Raw'!E$62</f>
        <v>-0.30599999999999999</v>
      </c>
    </row>
    <row r="737" spans="1:4">
      <c r="A737">
        <f t="shared" si="24"/>
        <v>1917</v>
      </c>
      <c r="B737" t="s">
        <v>4</v>
      </c>
      <c r="C737">
        <f t="shared" si="23"/>
        <v>1917.3749999999443</v>
      </c>
      <c r="D737">
        <f>'NOAA-AMO-Raw'!F$62</f>
        <v>-0.253</v>
      </c>
    </row>
    <row r="738" spans="1:4">
      <c r="A738">
        <f t="shared" si="24"/>
        <v>1917</v>
      </c>
      <c r="B738" t="s">
        <v>5</v>
      </c>
      <c r="C738">
        <f t="shared" si="23"/>
        <v>1917.4583333332776</v>
      </c>
      <c r="D738">
        <f>'NOAA-AMO-Raw'!G$62</f>
        <v>-0.152</v>
      </c>
    </row>
    <row r="739" spans="1:4">
      <c r="A739">
        <f t="shared" si="24"/>
        <v>1917</v>
      </c>
      <c r="B739" t="s">
        <v>6</v>
      </c>
      <c r="C739">
        <f t="shared" si="23"/>
        <v>1917.5416666666108</v>
      </c>
      <c r="D739">
        <f>'NOAA-AMO-Raw'!H$62</f>
        <v>-0.20899999999999999</v>
      </c>
    </row>
    <row r="740" spans="1:4">
      <c r="A740">
        <f t="shared" si="24"/>
        <v>1917</v>
      </c>
      <c r="B740" t="s">
        <v>7</v>
      </c>
      <c r="C740">
        <f t="shared" si="23"/>
        <v>1917.6249999999441</v>
      </c>
      <c r="D740">
        <f>'NOAA-AMO-Raw'!I$62</f>
        <v>-0.192</v>
      </c>
    </row>
    <row r="741" spans="1:4">
      <c r="A741">
        <f t="shared" si="24"/>
        <v>1917</v>
      </c>
      <c r="B741" t="s">
        <v>8</v>
      </c>
      <c r="C741">
        <f t="shared" si="23"/>
        <v>1917.7083333332773</v>
      </c>
      <c r="D741">
        <f>'NOAA-AMO-Raw'!J$62</f>
        <v>-0.28199999999999997</v>
      </c>
    </row>
    <row r="742" spans="1:4">
      <c r="A742">
        <f t="shared" si="24"/>
        <v>1917</v>
      </c>
      <c r="B742" t="s">
        <v>9</v>
      </c>
      <c r="C742">
        <f t="shared" si="23"/>
        <v>1917.7916666666106</v>
      </c>
      <c r="D742">
        <f>'NOAA-AMO-Raw'!K$62</f>
        <v>-0.34100000000000003</v>
      </c>
    </row>
    <row r="743" spans="1:4">
      <c r="A743">
        <f t="shared" si="24"/>
        <v>1917</v>
      </c>
      <c r="B743" t="s">
        <v>10</v>
      </c>
      <c r="C743">
        <f t="shared" si="23"/>
        <v>1917.8749999999438</v>
      </c>
      <c r="D743">
        <f>'NOAA-AMO-Raw'!L$62</f>
        <v>-0.31900000000000001</v>
      </c>
    </row>
    <row r="744" spans="1:4">
      <c r="A744">
        <f t="shared" si="24"/>
        <v>1917</v>
      </c>
      <c r="B744" t="s">
        <v>11</v>
      </c>
      <c r="C744">
        <f t="shared" si="23"/>
        <v>1917.9583333332771</v>
      </c>
      <c r="D744">
        <f>'NOAA-AMO-Raw'!M$62</f>
        <v>-0.25900000000000001</v>
      </c>
    </row>
    <row r="745" spans="1:4">
      <c r="A745">
        <f t="shared" si="24"/>
        <v>1918</v>
      </c>
      <c r="B745" t="s">
        <v>0</v>
      </c>
      <c r="C745">
        <f t="shared" si="23"/>
        <v>1918.0416666666104</v>
      </c>
      <c r="D745">
        <f>'NOAA-AMO-Raw'!B$63</f>
        <v>-0.10100000000000001</v>
      </c>
    </row>
    <row r="746" spans="1:4">
      <c r="A746">
        <f t="shared" si="24"/>
        <v>1918</v>
      </c>
      <c r="B746" t="s">
        <v>1</v>
      </c>
      <c r="C746">
        <f t="shared" si="23"/>
        <v>1918.1249999999436</v>
      </c>
      <c r="D746">
        <f>'NOAA-AMO-Raw'!C$63</f>
        <v>-0.17499999999999999</v>
      </c>
    </row>
    <row r="747" spans="1:4">
      <c r="A747">
        <f t="shared" si="24"/>
        <v>1918</v>
      </c>
      <c r="B747" t="s">
        <v>2</v>
      </c>
      <c r="C747">
        <f t="shared" si="23"/>
        <v>1918.2083333332769</v>
      </c>
      <c r="D747">
        <f>'NOAA-AMO-Raw'!D$63</f>
        <v>-0.11700000000000001</v>
      </c>
    </row>
    <row r="748" spans="1:4">
      <c r="A748">
        <f t="shared" si="24"/>
        <v>1918</v>
      </c>
      <c r="B748" t="s">
        <v>3</v>
      </c>
      <c r="C748">
        <f t="shared" si="23"/>
        <v>1918.2916666666101</v>
      </c>
      <c r="D748">
        <f>'NOAA-AMO-Raw'!E$63</f>
        <v>-0.17799999999999999</v>
      </c>
    </row>
    <row r="749" spans="1:4">
      <c r="A749">
        <f t="shared" si="24"/>
        <v>1918</v>
      </c>
      <c r="B749" t="s">
        <v>4</v>
      </c>
      <c r="C749">
        <f t="shared" si="23"/>
        <v>1918.3749999999434</v>
      </c>
      <c r="D749">
        <f>'NOAA-AMO-Raw'!F$63</f>
        <v>-0.23799999999999999</v>
      </c>
    </row>
    <row r="750" spans="1:4">
      <c r="A750">
        <f t="shared" si="24"/>
        <v>1918</v>
      </c>
      <c r="B750" t="s">
        <v>5</v>
      </c>
      <c r="C750">
        <f t="shared" si="23"/>
        <v>1918.4583333332766</v>
      </c>
      <c r="D750">
        <f>'NOAA-AMO-Raw'!G$63</f>
        <v>-0.41899999999999998</v>
      </c>
    </row>
    <row r="751" spans="1:4">
      <c r="A751">
        <f t="shared" si="24"/>
        <v>1918</v>
      </c>
      <c r="B751" t="s">
        <v>6</v>
      </c>
      <c r="C751">
        <f t="shared" si="23"/>
        <v>1918.5416666666099</v>
      </c>
      <c r="D751">
        <f>'NOAA-AMO-Raw'!H$63</f>
        <v>-0.36699999999999999</v>
      </c>
    </row>
    <row r="752" spans="1:4">
      <c r="A752">
        <f t="shared" si="24"/>
        <v>1918</v>
      </c>
      <c r="B752" t="s">
        <v>7</v>
      </c>
      <c r="C752">
        <f t="shared" si="23"/>
        <v>1918.6249999999432</v>
      </c>
      <c r="D752">
        <f>'NOAA-AMO-Raw'!I$63</f>
        <v>-0.39</v>
      </c>
    </row>
    <row r="753" spans="1:4">
      <c r="A753">
        <f t="shared" si="24"/>
        <v>1918</v>
      </c>
      <c r="B753" t="s">
        <v>8</v>
      </c>
      <c r="C753">
        <f t="shared" si="23"/>
        <v>1918.7083333332764</v>
      </c>
      <c r="D753">
        <f>'NOAA-AMO-Raw'!J$63</f>
        <v>-0.36499999999999999</v>
      </c>
    </row>
    <row r="754" spans="1:4">
      <c r="A754">
        <f t="shared" si="24"/>
        <v>1918</v>
      </c>
      <c r="B754" t="s">
        <v>9</v>
      </c>
      <c r="C754">
        <f t="shared" si="23"/>
        <v>1918.7916666666097</v>
      </c>
      <c r="D754">
        <f>'NOAA-AMO-Raw'!K$63</f>
        <v>-0.25800000000000001</v>
      </c>
    </row>
    <row r="755" spans="1:4">
      <c r="A755">
        <f t="shared" si="24"/>
        <v>1918</v>
      </c>
      <c r="B755" t="s">
        <v>10</v>
      </c>
      <c r="C755">
        <f t="shared" si="23"/>
        <v>1918.8749999999429</v>
      </c>
      <c r="D755">
        <f>'NOAA-AMO-Raw'!L$63</f>
        <v>-0.29899999999999999</v>
      </c>
    </row>
    <row r="756" spans="1:4">
      <c r="A756">
        <f t="shared" si="24"/>
        <v>1918</v>
      </c>
      <c r="B756" t="s">
        <v>11</v>
      </c>
      <c r="C756">
        <f t="shared" si="23"/>
        <v>1918.9583333332762</v>
      </c>
      <c r="D756">
        <f>'NOAA-AMO-Raw'!M$63</f>
        <v>-0.224</v>
      </c>
    </row>
    <row r="757" spans="1:4">
      <c r="A757">
        <f t="shared" si="24"/>
        <v>1919</v>
      </c>
      <c r="B757" t="s">
        <v>0</v>
      </c>
      <c r="C757">
        <f t="shared" si="23"/>
        <v>1919.0416666666094</v>
      </c>
      <c r="D757">
        <f>'NOAA-AMO-Raw'!B$64</f>
        <v>-0.22600000000000001</v>
      </c>
    </row>
    <row r="758" spans="1:4">
      <c r="A758">
        <f t="shared" si="24"/>
        <v>1919</v>
      </c>
      <c r="B758" t="s">
        <v>1</v>
      </c>
      <c r="C758">
        <f t="shared" si="23"/>
        <v>1919.1249999999427</v>
      </c>
      <c r="D758">
        <f>'NOAA-AMO-Raw'!C$64</f>
        <v>-5.8999999999999997E-2</v>
      </c>
    </row>
    <row r="759" spans="1:4">
      <c r="A759">
        <f t="shared" si="24"/>
        <v>1919</v>
      </c>
      <c r="B759" t="s">
        <v>2</v>
      </c>
      <c r="C759">
        <f t="shared" si="23"/>
        <v>1919.208333333276</v>
      </c>
      <c r="D759">
        <f>'NOAA-AMO-Raw'!D$64</f>
        <v>-0.192</v>
      </c>
    </row>
    <row r="760" spans="1:4">
      <c r="A760">
        <f t="shared" si="24"/>
        <v>1919</v>
      </c>
      <c r="B760" t="s">
        <v>3</v>
      </c>
      <c r="C760">
        <f t="shared" si="23"/>
        <v>1919.2916666666092</v>
      </c>
      <c r="D760">
        <f>'NOAA-AMO-Raw'!E$64</f>
        <v>-5.6000000000000001E-2</v>
      </c>
    </row>
    <row r="761" spans="1:4">
      <c r="A761">
        <f t="shared" si="24"/>
        <v>1919</v>
      </c>
      <c r="B761" t="s">
        <v>4</v>
      </c>
      <c r="C761">
        <f t="shared" si="23"/>
        <v>1919.3749999999425</v>
      </c>
      <c r="D761">
        <f>'NOAA-AMO-Raw'!F$64</f>
        <v>-0.16400000000000001</v>
      </c>
    </row>
    <row r="762" spans="1:4">
      <c r="A762">
        <f t="shared" si="24"/>
        <v>1919</v>
      </c>
      <c r="B762" t="s">
        <v>5</v>
      </c>
      <c r="C762">
        <f t="shared" si="23"/>
        <v>1919.4583333332757</v>
      </c>
      <c r="D762">
        <f>'NOAA-AMO-Raw'!G$64</f>
        <v>-0.222</v>
      </c>
    </row>
    <row r="763" spans="1:4">
      <c r="A763">
        <f t="shared" si="24"/>
        <v>1919</v>
      </c>
      <c r="B763" t="s">
        <v>6</v>
      </c>
      <c r="C763">
        <f t="shared" si="23"/>
        <v>1919.541666666609</v>
      </c>
      <c r="D763">
        <f>'NOAA-AMO-Raw'!H$64</f>
        <v>-0.28299999999999997</v>
      </c>
    </row>
    <row r="764" spans="1:4">
      <c r="A764">
        <f t="shared" si="24"/>
        <v>1919</v>
      </c>
      <c r="B764" t="s">
        <v>7</v>
      </c>
      <c r="C764">
        <f t="shared" si="23"/>
        <v>1919.6249999999422</v>
      </c>
      <c r="D764">
        <f>'NOAA-AMO-Raw'!I$64</f>
        <v>-0.19</v>
      </c>
    </row>
    <row r="765" spans="1:4">
      <c r="A765">
        <f t="shared" si="24"/>
        <v>1919</v>
      </c>
      <c r="B765" t="s">
        <v>8</v>
      </c>
      <c r="C765">
        <f t="shared" si="23"/>
        <v>1919.7083333332755</v>
      </c>
      <c r="D765">
        <f>'NOAA-AMO-Raw'!J$64</f>
        <v>-0.192</v>
      </c>
    </row>
    <row r="766" spans="1:4">
      <c r="A766">
        <f t="shared" si="24"/>
        <v>1919</v>
      </c>
      <c r="B766" t="s">
        <v>9</v>
      </c>
      <c r="C766">
        <f t="shared" si="23"/>
        <v>1919.7916666666088</v>
      </c>
      <c r="D766">
        <f>'NOAA-AMO-Raw'!K$64</f>
        <v>-0.14199999999999999</v>
      </c>
    </row>
    <row r="767" spans="1:4">
      <c r="A767">
        <f t="shared" si="24"/>
        <v>1919</v>
      </c>
      <c r="B767" t="s">
        <v>10</v>
      </c>
      <c r="C767">
        <f t="shared" si="23"/>
        <v>1919.874999999942</v>
      </c>
      <c r="D767">
        <f>'NOAA-AMO-Raw'!L$64</f>
        <v>-0.22700000000000001</v>
      </c>
    </row>
    <row r="768" spans="1:4">
      <c r="A768">
        <f t="shared" si="24"/>
        <v>1919</v>
      </c>
      <c r="B768" t="s">
        <v>11</v>
      </c>
      <c r="C768">
        <f t="shared" si="23"/>
        <v>1919.9583333332753</v>
      </c>
      <c r="D768">
        <f>'NOAA-AMO-Raw'!M$64</f>
        <v>-0.28999999999999998</v>
      </c>
    </row>
    <row r="769" spans="1:4">
      <c r="A769">
        <f t="shared" si="24"/>
        <v>1920</v>
      </c>
      <c r="B769" t="s">
        <v>0</v>
      </c>
      <c r="C769">
        <f t="shared" si="23"/>
        <v>1920.0416666666085</v>
      </c>
      <c r="D769">
        <f>'NOAA-AMO-Raw'!B$65</f>
        <v>-0.46100000000000002</v>
      </c>
    </row>
    <row r="770" spans="1:4">
      <c r="A770">
        <f t="shared" si="24"/>
        <v>1920</v>
      </c>
      <c r="B770" t="s">
        <v>1</v>
      </c>
      <c r="C770">
        <f t="shared" si="23"/>
        <v>1920.1249999999418</v>
      </c>
      <c r="D770">
        <f>'NOAA-AMO-Raw'!C$65</f>
        <v>-0.40300000000000002</v>
      </c>
    </row>
    <row r="771" spans="1:4">
      <c r="A771">
        <f t="shared" si="24"/>
        <v>1920</v>
      </c>
      <c r="B771" t="s">
        <v>2</v>
      </c>
      <c r="C771">
        <f t="shared" ref="C771:C834" si="25">C770+1/12</f>
        <v>1920.208333333275</v>
      </c>
      <c r="D771">
        <f>'NOAA-AMO-Raw'!D$65</f>
        <v>-0.45100000000000001</v>
      </c>
    </row>
    <row r="772" spans="1:4">
      <c r="A772">
        <f t="shared" si="24"/>
        <v>1920</v>
      </c>
      <c r="B772" t="s">
        <v>3</v>
      </c>
      <c r="C772">
        <f t="shared" si="25"/>
        <v>1920.2916666666083</v>
      </c>
      <c r="D772">
        <f>'NOAA-AMO-Raw'!E$65</f>
        <v>-0.33400000000000002</v>
      </c>
    </row>
    <row r="773" spans="1:4">
      <c r="A773">
        <f t="shared" si="24"/>
        <v>1920</v>
      </c>
      <c r="B773" t="s">
        <v>4</v>
      </c>
      <c r="C773">
        <f t="shared" si="25"/>
        <v>1920.3749999999416</v>
      </c>
      <c r="D773">
        <f>'NOAA-AMO-Raw'!F$65</f>
        <v>-0.252</v>
      </c>
    </row>
    <row r="774" spans="1:4">
      <c r="A774">
        <f t="shared" si="24"/>
        <v>1920</v>
      </c>
      <c r="B774" t="s">
        <v>5</v>
      </c>
      <c r="C774">
        <f t="shared" si="25"/>
        <v>1920.4583333332748</v>
      </c>
      <c r="D774">
        <f>'NOAA-AMO-Raw'!G$65</f>
        <v>-0.28100000000000003</v>
      </c>
    </row>
    <row r="775" spans="1:4">
      <c r="A775">
        <f t="shared" si="24"/>
        <v>1920</v>
      </c>
      <c r="B775" t="s">
        <v>6</v>
      </c>
      <c r="C775">
        <f t="shared" si="25"/>
        <v>1920.5416666666081</v>
      </c>
      <c r="D775">
        <f>'NOAA-AMO-Raw'!H$65</f>
        <v>-0.27500000000000002</v>
      </c>
    </row>
    <row r="776" spans="1:4">
      <c r="A776">
        <f t="shared" si="24"/>
        <v>1920</v>
      </c>
      <c r="B776" t="s">
        <v>7</v>
      </c>
      <c r="C776">
        <f t="shared" si="25"/>
        <v>1920.6249999999413</v>
      </c>
      <c r="D776">
        <f>'NOAA-AMO-Raw'!I$65</f>
        <v>-0.30299999999999999</v>
      </c>
    </row>
    <row r="777" spans="1:4">
      <c r="A777">
        <f t="shared" si="24"/>
        <v>1920</v>
      </c>
      <c r="B777" t="s">
        <v>8</v>
      </c>
      <c r="C777">
        <f t="shared" si="25"/>
        <v>1920.7083333332746</v>
      </c>
      <c r="D777">
        <f>'NOAA-AMO-Raw'!J$65</f>
        <v>-0.27600000000000002</v>
      </c>
    </row>
    <row r="778" spans="1:4">
      <c r="A778">
        <f t="shared" si="24"/>
        <v>1920</v>
      </c>
      <c r="B778" t="s">
        <v>9</v>
      </c>
      <c r="C778">
        <f t="shared" si="25"/>
        <v>1920.7916666666079</v>
      </c>
      <c r="D778">
        <f>'NOAA-AMO-Raw'!K$65</f>
        <v>-0.26700000000000002</v>
      </c>
    </row>
    <row r="779" spans="1:4">
      <c r="A779">
        <f t="shared" si="24"/>
        <v>1920</v>
      </c>
      <c r="B779" t="s">
        <v>10</v>
      </c>
      <c r="C779">
        <f t="shared" si="25"/>
        <v>1920.8749999999411</v>
      </c>
      <c r="D779">
        <f>'NOAA-AMO-Raw'!L$65</f>
        <v>-0.42699999999999999</v>
      </c>
    </row>
    <row r="780" spans="1:4">
      <c r="A780">
        <f t="shared" si="24"/>
        <v>1920</v>
      </c>
      <c r="B780" t="s">
        <v>11</v>
      </c>
      <c r="C780">
        <f t="shared" si="25"/>
        <v>1920.9583333332744</v>
      </c>
      <c r="D780">
        <f>'NOAA-AMO-Raw'!M$65</f>
        <v>-0.30299999999999999</v>
      </c>
    </row>
    <row r="781" spans="1:4">
      <c r="A781">
        <f t="shared" si="24"/>
        <v>1921</v>
      </c>
      <c r="B781" t="s">
        <v>0</v>
      </c>
      <c r="C781">
        <f t="shared" si="25"/>
        <v>1921.0416666666076</v>
      </c>
      <c r="D781">
        <f>'NOAA-AMO-Raw'!B$66</f>
        <v>-0.28999999999999998</v>
      </c>
    </row>
    <row r="782" spans="1:4">
      <c r="A782">
        <f t="shared" ref="A782:A845" si="26">A770+1</f>
        <v>1921</v>
      </c>
      <c r="B782" t="s">
        <v>1</v>
      </c>
      <c r="C782">
        <f t="shared" si="25"/>
        <v>1921.1249999999409</v>
      </c>
      <c r="D782">
        <f>'NOAA-AMO-Raw'!C$66</f>
        <v>-0.27300000000000002</v>
      </c>
    </row>
    <row r="783" spans="1:4">
      <c r="A783">
        <f t="shared" si="26"/>
        <v>1921</v>
      </c>
      <c r="B783" t="s">
        <v>2</v>
      </c>
      <c r="C783">
        <f t="shared" si="25"/>
        <v>1921.2083333332741</v>
      </c>
      <c r="D783">
        <f>'NOAA-AMO-Raw'!D$66</f>
        <v>-0.317</v>
      </c>
    </row>
    <row r="784" spans="1:4">
      <c r="A784">
        <f t="shared" si="26"/>
        <v>1921</v>
      </c>
      <c r="B784" t="s">
        <v>3</v>
      </c>
      <c r="C784">
        <f t="shared" si="25"/>
        <v>1921.2916666666074</v>
      </c>
      <c r="D784">
        <f>'NOAA-AMO-Raw'!E$66</f>
        <v>-0.26300000000000001</v>
      </c>
    </row>
    <row r="785" spans="1:4">
      <c r="A785">
        <f t="shared" si="26"/>
        <v>1921</v>
      </c>
      <c r="B785" t="s">
        <v>4</v>
      </c>
      <c r="C785">
        <f t="shared" si="25"/>
        <v>1921.3749999999407</v>
      </c>
      <c r="D785">
        <f>'NOAA-AMO-Raw'!F$66</f>
        <v>-0.25</v>
      </c>
    </row>
    <row r="786" spans="1:4">
      <c r="A786">
        <f t="shared" si="26"/>
        <v>1921</v>
      </c>
      <c r="B786" t="s">
        <v>5</v>
      </c>
      <c r="C786">
        <f t="shared" si="25"/>
        <v>1921.4583333332739</v>
      </c>
      <c r="D786">
        <f>'NOAA-AMO-Raw'!G$66</f>
        <v>-0.247</v>
      </c>
    </row>
    <row r="787" spans="1:4">
      <c r="A787">
        <f t="shared" si="26"/>
        <v>1921</v>
      </c>
      <c r="B787" t="s">
        <v>6</v>
      </c>
      <c r="C787">
        <f t="shared" si="25"/>
        <v>1921.5416666666072</v>
      </c>
      <c r="D787">
        <f>'NOAA-AMO-Raw'!H$66</f>
        <v>-0.108</v>
      </c>
    </row>
    <row r="788" spans="1:4">
      <c r="A788">
        <f t="shared" si="26"/>
        <v>1921</v>
      </c>
      <c r="B788" t="s">
        <v>7</v>
      </c>
      <c r="C788">
        <f t="shared" si="25"/>
        <v>1921.6249999999404</v>
      </c>
      <c r="D788">
        <f>'NOAA-AMO-Raw'!I$66</f>
        <v>-0.246</v>
      </c>
    </row>
    <row r="789" spans="1:4">
      <c r="A789">
        <f t="shared" si="26"/>
        <v>1921</v>
      </c>
      <c r="B789" t="s">
        <v>8</v>
      </c>
      <c r="C789">
        <f t="shared" si="25"/>
        <v>1921.7083333332737</v>
      </c>
      <c r="D789">
        <f>'NOAA-AMO-Raw'!J$66</f>
        <v>-0.22500000000000001</v>
      </c>
    </row>
    <row r="790" spans="1:4">
      <c r="A790">
        <f t="shared" si="26"/>
        <v>1921</v>
      </c>
      <c r="B790" t="s">
        <v>9</v>
      </c>
      <c r="C790">
        <f t="shared" si="25"/>
        <v>1921.7916666666069</v>
      </c>
      <c r="D790">
        <f>'NOAA-AMO-Raw'!K$66</f>
        <v>-5.3999999999999999E-2</v>
      </c>
    </row>
    <row r="791" spans="1:4">
      <c r="A791">
        <f t="shared" si="26"/>
        <v>1921</v>
      </c>
      <c r="B791" t="s">
        <v>10</v>
      </c>
      <c r="C791">
        <f t="shared" si="25"/>
        <v>1921.8749999999402</v>
      </c>
      <c r="D791">
        <f>'NOAA-AMO-Raw'!L$66</f>
        <v>-0.26200000000000001</v>
      </c>
    </row>
    <row r="792" spans="1:4">
      <c r="A792">
        <f t="shared" si="26"/>
        <v>1921</v>
      </c>
      <c r="B792" t="s">
        <v>11</v>
      </c>
      <c r="C792">
        <f t="shared" si="25"/>
        <v>1921.9583333332735</v>
      </c>
      <c r="D792">
        <f>'NOAA-AMO-Raw'!M$66</f>
        <v>-0.12</v>
      </c>
    </row>
    <row r="793" spans="1:4">
      <c r="A793">
        <f t="shared" si="26"/>
        <v>1922</v>
      </c>
      <c r="B793" t="s">
        <v>0</v>
      </c>
      <c r="C793">
        <f t="shared" si="25"/>
        <v>1922.0416666666067</v>
      </c>
      <c r="D793">
        <f>'NOAA-AMO-Raw'!B$67</f>
        <v>-0.20399999999999999</v>
      </c>
    </row>
    <row r="794" spans="1:4">
      <c r="A794">
        <f t="shared" si="26"/>
        <v>1922</v>
      </c>
      <c r="B794" t="s">
        <v>1</v>
      </c>
      <c r="C794">
        <f t="shared" si="25"/>
        <v>1922.12499999994</v>
      </c>
      <c r="D794">
        <f>'NOAA-AMO-Raw'!C$67</f>
        <v>-0.24099999999999999</v>
      </c>
    </row>
    <row r="795" spans="1:4">
      <c r="A795">
        <f t="shared" si="26"/>
        <v>1922</v>
      </c>
      <c r="B795" t="s">
        <v>2</v>
      </c>
      <c r="C795">
        <f t="shared" si="25"/>
        <v>1922.2083333332732</v>
      </c>
      <c r="D795">
        <f>'NOAA-AMO-Raw'!D$67</f>
        <v>-0.34</v>
      </c>
    </row>
    <row r="796" spans="1:4">
      <c r="A796">
        <f t="shared" si="26"/>
        <v>1922</v>
      </c>
      <c r="B796" t="s">
        <v>3</v>
      </c>
      <c r="C796">
        <f t="shared" si="25"/>
        <v>1922.2916666666065</v>
      </c>
      <c r="D796">
        <f>'NOAA-AMO-Raw'!E$67</f>
        <v>-0.40899999999999997</v>
      </c>
    </row>
    <row r="797" spans="1:4">
      <c r="A797">
        <f t="shared" si="26"/>
        <v>1922</v>
      </c>
      <c r="B797" t="s">
        <v>4</v>
      </c>
      <c r="C797">
        <f t="shared" si="25"/>
        <v>1922.3749999999397</v>
      </c>
      <c r="D797">
        <f>'NOAA-AMO-Raw'!F$67</f>
        <v>-0.317</v>
      </c>
    </row>
    <row r="798" spans="1:4">
      <c r="A798">
        <f t="shared" si="26"/>
        <v>1922</v>
      </c>
      <c r="B798" t="s">
        <v>5</v>
      </c>
      <c r="C798">
        <f t="shared" si="25"/>
        <v>1922.458333333273</v>
      </c>
      <c r="D798">
        <f>'NOAA-AMO-Raw'!G$67</f>
        <v>-0.33</v>
      </c>
    </row>
    <row r="799" spans="1:4">
      <c r="A799">
        <f t="shared" si="26"/>
        <v>1922</v>
      </c>
      <c r="B799" t="s">
        <v>6</v>
      </c>
      <c r="C799">
        <f t="shared" si="25"/>
        <v>1922.5416666666063</v>
      </c>
      <c r="D799">
        <f>'NOAA-AMO-Raw'!H$67</f>
        <v>-0.376</v>
      </c>
    </row>
    <row r="800" spans="1:4">
      <c r="A800">
        <f t="shared" si="26"/>
        <v>1922</v>
      </c>
      <c r="B800" t="s">
        <v>7</v>
      </c>
      <c r="C800">
        <f t="shared" si="25"/>
        <v>1922.6249999999395</v>
      </c>
      <c r="D800">
        <f>'NOAA-AMO-Raw'!I$67</f>
        <v>-0.308</v>
      </c>
    </row>
    <row r="801" spans="1:4">
      <c r="A801">
        <f t="shared" si="26"/>
        <v>1922</v>
      </c>
      <c r="B801" t="s">
        <v>8</v>
      </c>
      <c r="C801">
        <f t="shared" si="25"/>
        <v>1922.7083333332728</v>
      </c>
      <c r="D801">
        <f>'NOAA-AMO-Raw'!J$67</f>
        <v>-0.36699999999999999</v>
      </c>
    </row>
    <row r="802" spans="1:4">
      <c r="A802">
        <f t="shared" si="26"/>
        <v>1922</v>
      </c>
      <c r="B802" t="s">
        <v>9</v>
      </c>
      <c r="C802">
        <f t="shared" si="25"/>
        <v>1922.791666666606</v>
      </c>
      <c r="D802">
        <f>'NOAA-AMO-Raw'!K$67</f>
        <v>-0.28599999999999998</v>
      </c>
    </row>
    <row r="803" spans="1:4">
      <c r="A803">
        <f t="shared" si="26"/>
        <v>1922</v>
      </c>
      <c r="B803" t="s">
        <v>10</v>
      </c>
      <c r="C803">
        <f t="shared" si="25"/>
        <v>1922.8749999999393</v>
      </c>
      <c r="D803">
        <f>'NOAA-AMO-Raw'!L$67</f>
        <v>-0.35</v>
      </c>
    </row>
    <row r="804" spans="1:4">
      <c r="A804">
        <f t="shared" si="26"/>
        <v>1922</v>
      </c>
      <c r="B804" t="s">
        <v>11</v>
      </c>
      <c r="C804">
        <f t="shared" si="25"/>
        <v>1922.9583333332725</v>
      </c>
      <c r="D804">
        <f>'NOAA-AMO-Raw'!M$67</f>
        <v>-0.32300000000000001</v>
      </c>
    </row>
    <row r="805" spans="1:4">
      <c r="A805">
        <f t="shared" si="26"/>
        <v>1923</v>
      </c>
      <c r="B805" t="s">
        <v>0</v>
      </c>
      <c r="C805">
        <f t="shared" si="25"/>
        <v>1923.0416666666058</v>
      </c>
      <c r="D805">
        <f>'NOAA-AMO-Raw'!B$68</f>
        <v>-0.36299999999999999</v>
      </c>
    </row>
    <row r="806" spans="1:4">
      <c r="A806">
        <f t="shared" si="26"/>
        <v>1923</v>
      </c>
      <c r="B806" t="s">
        <v>1</v>
      </c>
      <c r="C806">
        <f t="shared" si="25"/>
        <v>1923.1249999999391</v>
      </c>
      <c r="D806">
        <f>'NOAA-AMO-Raw'!C$68</f>
        <v>-0.46</v>
      </c>
    </row>
    <row r="807" spans="1:4">
      <c r="A807">
        <f t="shared" si="26"/>
        <v>1923</v>
      </c>
      <c r="B807" t="s">
        <v>2</v>
      </c>
      <c r="C807">
        <f t="shared" si="25"/>
        <v>1923.2083333332723</v>
      </c>
      <c r="D807">
        <f>'NOAA-AMO-Raw'!D$68</f>
        <v>-0.40300000000000002</v>
      </c>
    </row>
    <row r="808" spans="1:4">
      <c r="A808">
        <f t="shared" si="26"/>
        <v>1923</v>
      </c>
      <c r="B808" t="s">
        <v>3</v>
      </c>
      <c r="C808">
        <f t="shared" si="25"/>
        <v>1923.2916666666056</v>
      </c>
      <c r="D808">
        <f>'NOAA-AMO-Raw'!E$68</f>
        <v>-0.42899999999999999</v>
      </c>
    </row>
    <row r="809" spans="1:4">
      <c r="A809">
        <f t="shared" si="26"/>
        <v>1923</v>
      </c>
      <c r="B809" t="s">
        <v>4</v>
      </c>
      <c r="C809">
        <f t="shared" si="25"/>
        <v>1923.3749999999388</v>
      </c>
      <c r="D809">
        <f>'NOAA-AMO-Raw'!F$68</f>
        <v>-0.28000000000000003</v>
      </c>
    </row>
    <row r="810" spans="1:4">
      <c r="A810">
        <f t="shared" si="26"/>
        <v>1923</v>
      </c>
      <c r="B810" t="s">
        <v>5</v>
      </c>
      <c r="C810">
        <f t="shared" si="25"/>
        <v>1923.4583333332721</v>
      </c>
      <c r="D810">
        <f>'NOAA-AMO-Raw'!G$68</f>
        <v>-0.313</v>
      </c>
    </row>
    <row r="811" spans="1:4">
      <c r="A811">
        <f t="shared" si="26"/>
        <v>1923</v>
      </c>
      <c r="B811" t="s">
        <v>6</v>
      </c>
      <c r="C811">
        <f t="shared" si="25"/>
        <v>1923.5416666666054</v>
      </c>
      <c r="D811">
        <f>'NOAA-AMO-Raw'!H$68</f>
        <v>-0.32100000000000001</v>
      </c>
    </row>
    <row r="812" spans="1:4">
      <c r="A812">
        <f t="shared" si="26"/>
        <v>1923</v>
      </c>
      <c r="B812" t="s">
        <v>7</v>
      </c>
      <c r="C812">
        <f t="shared" si="25"/>
        <v>1923.6249999999386</v>
      </c>
      <c r="D812">
        <f>'NOAA-AMO-Raw'!I$68</f>
        <v>-0.42499999999999999</v>
      </c>
    </row>
    <row r="813" spans="1:4">
      <c r="A813">
        <f t="shared" si="26"/>
        <v>1923</v>
      </c>
      <c r="B813" t="s">
        <v>8</v>
      </c>
      <c r="C813">
        <f t="shared" si="25"/>
        <v>1923.7083333332719</v>
      </c>
      <c r="D813">
        <f>'NOAA-AMO-Raw'!J$68</f>
        <v>-0.36899999999999999</v>
      </c>
    </row>
    <row r="814" spans="1:4">
      <c r="A814">
        <f t="shared" si="26"/>
        <v>1923</v>
      </c>
      <c r="B814" t="s">
        <v>9</v>
      </c>
      <c r="C814">
        <f t="shared" si="25"/>
        <v>1923.7916666666051</v>
      </c>
      <c r="D814">
        <f>'NOAA-AMO-Raw'!K$68</f>
        <v>-0.26400000000000001</v>
      </c>
    </row>
    <row r="815" spans="1:4">
      <c r="A815">
        <f t="shared" si="26"/>
        <v>1923</v>
      </c>
      <c r="B815" t="s">
        <v>10</v>
      </c>
      <c r="C815">
        <f t="shared" si="25"/>
        <v>1923.8749999999384</v>
      </c>
      <c r="D815">
        <f>'NOAA-AMO-Raw'!L$68</f>
        <v>-0.215</v>
      </c>
    </row>
    <row r="816" spans="1:4">
      <c r="A816">
        <f t="shared" si="26"/>
        <v>1923</v>
      </c>
      <c r="B816" t="s">
        <v>11</v>
      </c>
      <c r="C816">
        <f t="shared" si="25"/>
        <v>1923.9583333332716</v>
      </c>
      <c r="D816">
        <f>'NOAA-AMO-Raw'!M$68</f>
        <v>-0.06</v>
      </c>
    </row>
    <row r="817" spans="1:4">
      <c r="A817">
        <f t="shared" si="26"/>
        <v>1924</v>
      </c>
      <c r="B817" t="s">
        <v>0</v>
      </c>
      <c r="C817">
        <f t="shared" si="25"/>
        <v>1924.0416666666049</v>
      </c>
      <c r="D817">
        <f>'NOAA-AMO-Raw'!B$69</f>
        <v>-0.13</v>
      </c>
    </row>
    <row r="818" spans="1:4">
      <c r="A818">
        <f t="shared" si="26"/>
        <v>1924</v>
      </c>
      <c r="B818" t="s">
        <v>1</v>
      </c>
      <c r="C818">
        <f t="shared" si="25"/>
        <v>1924.1249999999382</v>
      </c>
      <c r="D818">
        <f>'NOAA-AMO-Raw'!C$69</f>
        <v>-0.19800000000000001</v>
      </c>
    </row>
    <row r="819" spans="1:4">
      <c r="A819">
        <f t="shared" si="26"/>
        <v>1924</v>
      </c>
      <c r="B819" t="s">
        <v>2</v>
      </c>
      <c r="C819">
        <f t="shared" si="25"/>
        <v>1924.2083333332714</v>
      </c>
      <c r="D819">
        <f>'NOAA-AMO-Raw'!D$69</f>
        <v>-0.104</v>
      </c>
    </row>
    <row r="820" spans="1:4">
      <c r="A820">
        <f t="shared" si="26"/>
        <v>1924</v>
      </c>
      <c r="B820" t="s">
        <v>3</v>
      </c>
      <c r="C820">
        <f t="shared" si="25"/>
        <v>1924.2916666666047</v>
      </c>
      <c r="D820">
        <f>'NOAA-AMO-Raw'!E$69</f>
        <v>-5.7000000000000002E-2</v>
      </c>
    </row>
    <row r="821" spans="1:4">
      <c r="A821">
        <f t="shared" si="26"/>
        <v>1924</v>
      </c>
      <c r="B821" t="s">
        <v>4</v>
      </c>
      <c r="C821">
        <f t="shared" si="25"/>
        <v>1924.3749999999379</v>
      </c>
      <c r="D821">
        <f>'NOAA-AMO-Raw'!F$69</f>
        <v>4.5999999999999999E-2</v>
      </c>
    </row>
    <row r="822" spans="1:4">
      <c r="A822">
        <f t="shared" si="26"/>
        <v>1924</v>
      </c>
      <c r="B822" t="s">
        <v>5</v>
      </c>
      <c r="C822">
        <f t="shared" si="25"/>
        <v>1924.4583333332712</v>
      </c>
      <c r="D822">
        <f>'NOAA-AMO-Raw'!G$69</f>
        <v>-9.7000000000000003E-2</v>
      </c>
    </row>
    <row r="823" spans="1:4">
      <c r="A823">
        <f t="shared" si="26"/>
        <v>1924</v>
      </c>
      <c r="B823" t="s">
        <v>6</v>
      </c>
      <c r="C823">
        <f t="shared" si="25"/>
        <v>1924.5416666666044</v>
      </c>
      <c r="D823">
        <f>'NOAA-AMO-Raw'!H$69</f>
        <v>-0.125</v>
      </c>
    </row>
    <row r="824" spans="1:4">
      <c r="A824">
        <f t="shared" si="26"/>
        <v>1924</v>
      </c>
      <c r="B824" t="s">
        <v>7</v>
      </c>
      <c r="C824">
        <f t="shared" si="25"/>
        <v>1924.6249999999377</v>
      </c>
      <c r="D824">
        <f>'NOAA-AMO-Raw'!I$69</f>
        <v>-0.13700000000000001</v>
      </c>
    </row>
    <row r="825" spans="1:4">
      <c r="A825">
        <f t="shared" si="26"/>
        <v>1924</v>
      </c>
      <c r="B825" t="s">
        <v>8</v>
      </c>
      <c r="C825">
        <f t="shared" si="25"/>
        <v>1924.708333333271</v>
      </c>
      <c r="D825">
        <f>'NOAA-AMO-Raw'!J$69</f>
        <v>-0.20399999999999999</v>
      </c>
    </row>
    <row r="826" spans="1:4">
      <c r="A826">
        <f t="shared" si="26"/>
        <v>1924</v>
      </c>
      <c r="B826" t="s">
        <v>9</v>
      </c>
      <c r="C826">
        <f t="shared" si="25"/>
        <v>1924.7916666666042</v>
      </c>
      <c r="D826">
        <f>'NOAA-AMO-Raw'!K$69</f>
        <v>-0.23499999999999999</v>
      </c>
    </row>
    <row r="827" spans="1:4">
      <c r="A827">
        <f t="shared" si="26"/>
        <v>1924</v>
      </c>
      <c r="B827" t="s">
        <v>10</v>
      </c>
      <c r="C827">
        <f t="shared" si="25"/>
        <v>1924.8749999999375</v>
      </c>
      <c r="D827">
        <f>'NOAA-AMO-Raw'!L$69</f>
        <v>-0.315</v>
      </c>
    </row>
    <row r="828" spans="1:4">
      <c r="A828">
        <f t="shared" si="26"/>
        <v>1924</v>
      </c>
      <c r="B828" t="s">
        <v>11</v>
      </c>
      <c r="C828">
        <f t="shared" si="25"/>
        <v>1924.9583333332707</v>
      </c>
      <c r="D828">
        <f>'NOAA-AMO-Raw'!M$69</f>
        <v>-0.28699999999999998</v>
      </c>
    </row>
    <row r="829" spans="1:4">
      <c r="A829">
        <f t="shared" si="26"/>
        <v>1925</v>
      </c>
      <c r="B829" t="s">
        <v>0</v>
      </c>
      <c r="C829">
        <f t="shared" si="25"/>
        <v>1925.041666666604</v>
      </c>
      <c r="D829">
        <f>'NOAA-AMO-Raw'!B$70</f>
        <v>-0.32500000000000001</v>
      </c>
    </row>
    <row r="830" spans="1:4">
      <c r="A830">
        <f t="shared" si="26"/>
        <v>1925</v>
      </c>
      <c r="B830" t="s">
        <v>1</v>
      </c>
      <c r="C830">
        <f t="shared" si="25"/>
        <v>1925.1249999999372</v>
      </c>
      <c r="D830">
        <f>'NOAA-AMO-Raw'!C$70</f>
        <v>-0.31</v>
      </c>
    </row>
    <row r="831" spans="1:4">
      <c r="A831">
        <f t="shared" si="26"/>
        <v>1925</v>
      </c>
      <c r="B831" t="s">
        <v>2</v>
      </c>
      <c r="C831">
        <f t="shared" si="25"/>
        <v>1925.2083333332705</v>
      </c>
      <c r="D831">
        <f>'NOAA-AMO-Raw'!D$70</f>
        <v>-0.23799999999999999</v>
      </c>
    </row>
    <row r="832" spans="1:4">
      <c r="A832">
        <f t="shared" si="26"/>
        <v>1925</v>
      </c>
      <c r="B832" t="s">
        <v>3</v>
      </c>
      <c r="C832">
        <f t="shared" si="25"/>
        <v>1925.2916666666038</v>
      </c>
      <c r="D832">
        <f>'NOAA-AMO-Raw'!E$70</f>
        <v>-0.17899999999999999</v>
      </c>
    </row>
    <row r="833" spans="1:4">
      <c r="A833">
        <f t="shared" si="26"/>
        <v>1925</v>
      </c>
      <c r="B833" t="s">
        <v>4</v>
      </c>
      <c r="C833">
        <f t="shared" si="25"/>
        <v>1925.374999999937</v>
      </c>
      <c r="D833">
        <f>'NOAA-AMO-Raw'!F$70</f>
        <v>-7.6999999999999999E-2</v>
      </c>
    </row>
    <row r="834" spans="1:4">
      <c r="A834">
        <f t="shared" si="26"/>
        <v>1925</v>
      </c>
      <c r="B834" t="s">
        <v>5</v>
      </c>
      <c r="C834">
        <f t="shared" si="25"/>
        <v>1925.4583333332703</v>
      </c>
      <c r="D834">
        <f>'NOAA-AMO-Raw'!G$70</f>
        <v>-0.189</v>
      </c>
    </row>
    <row r="835" spans="1:4">
      <c r="A835">
        <f t="shared" si="26"/>
        <v>1925</v>
      </c>
      <c r="B835" t="s">
        <v>6</v>
      </c>
      <c r="C835">
        <f t="shared" ref="C835:C898" si="27">C834+1/12</f>
        <v>1925.5416666666035</v>
      </c>
      <c r="D835">
        <f>'NOAA-AMO-Raw'!H$70</f>
        <v>-0.14399999999999999</v>
      </c>
    </row>
    <row r="836" spans="1:4">
      <c r="A836">
        <f t="shared" si="26"/>
        <v>1925</v>
      </c>
      <c r="B836" t="s">
        <v>7</v>
      </c>
      <c r="C836">
        <f t="shared" si="27"/>
        <v>1925.6249999999368</v>
      </c>
      <c r="D836">
        <f>'NOAA-AMO-Raw'!I$70</f>
        <v>-0.13200000000000001</v>
      </c>
    </row>
    <row r="837" spans="1:4">
      <c r="A837">
        <f t="shared" si="26"/>
        <v>1925</v>
      </c>
      <c r="B837" t="s">
        <v>8</v>
      </c>
      <c r="C837">
        <f t="shared" si="27"/>
        <v>1925.70833333327</v>
      </c>
      <c r="D837">
        <f>'NOAA-AMO-Raw'!J$70</f>
        <v>-0.12</v>
      </c>
    </row>
    <row r="838" spans="1:4">
      <c r="A838">
        <f t="shared" si="26"/>
        <v>1925</v>
      </c>
      <c r="B838" t="s">
        <v>9</v>
      </c>
      <c r="C838">
        <f t="shared" si="27"/>
        <v>1925.7916666666033</v>
      </c>
      <c r="D838">
        <f>'NOAA-AMO-Raw'!K$70</f>
        <v>-8.6999999999999994E-2</v>
      </c>
    </row>
    <row r="839" spans="1:4">
      <c r="A839">
        <f t="shared" si="26"/>
        <v>1925</v>
      </c>
      <c r="B839" t="s">
        <v>10</v>
      </c>
      <c r="C839">
        <f t="shared" si="27"/>
        <v>1925.8749999999366</v>
      </c>
      <c r="D839">
        <f>'NOAA-AMO-Raw'!L$70</f>
        <v>-0.17199999999999999</v>
      </c>
    </row>
    <row r="840" spans="1:4">
      <c r="A840">
        <f t="shared" si="26"/>
        <v>1925</v>
      </c>
      <c r="B840" t="s">
        <v>11</v>
      </c>
      <c r="C840">
        <f t="shared" si="27"/>
        <v>1925.9583333332698</v>
      </c>
      <c r="D840">
        <f>'NOAA-AMO-Raw'!M$70</f>
        <v>4.5999999999999999E-2</v>
      </c>
    </row>
    <row r="841" spans="1:4">
      <c r="A841">
        <f t="shared" si="26"/>
        <v>1926</v>
      </c>
      <c r="B841" t="s">
        <v>0</v>
      </c>
      <c r="C841">
        <f t="shared" si="27"/>
        <v>1926.0416666666031</v>
      </c>
      <c r="D841">
        <f>'NOAA-AMO-Raw'!B$71</f>
        <v>3.4000000000000002E-2</v>
      </c>
    </row>
    <row r="842" spans="1:4">
      <c r="A842">
        <f t="shared" si="26"/>
        <v>1926</v>
      </c>
      <c r="B842" t="s">
        <v>1</v>
      </c>
      <c r="C842">
        <f t="shared" si="27"/>
        <v>1926.1249999999363</v>
      </c>
      <c r="D842">
        <f>'NOAA-AMO-Raw'!C$71</f>
        <v>0.107</v>
      </c>
    </row>
    <row r="843" spans="1:4">
      <c r="A843">
        <f t="shared" si="26"/>
        <v>1926</v>
      </c>
      <c r="B843" t="s">
        <v>2</v>
      </c>
      <c r="C843">
        <f t="shared" si="27"/>
        <v>1926.2083333332696</v>
      </c>
      <c r="D843">
        <f>'NOAA-AMO-Raw'!D$71</f>
        <v>4.7E-2</v>
      </c>
    </row>
    <row r="844" spans="1:4">
      <c r="A844">
        <f t="shared" si="26"/>
        <v>1926</v>
      </c>
      <c r="B844" t="s">
        <v>3</v>
      </c>
      <c r="C844">
        <f t="shared" si="27"/>
        <v>1926.2916666666029</v>
      </c>
      <c r="D844">
        <f>'NOAA-AMO-Raw'!E$71</f>
        <v>0.108</v>
      </c>
    </row>
    <row r="845" spans="1:4">
      <c r="A845">
        <f t="shared" si="26"/>
        <v>1926</v>
      </c>
      <c r="B845" t="s">
        <v>4</v>
      </c>
      <c r="C845">
        <f t="shared" si="27"/>
        <v>1926.3749999999361</v>
      </c>
      <c r="D845">
        <f>'NOAA-AMO-Raw'!F$71</f>
        <v>0.125</v>
      </c>
    </row>
    <row r="846" spans="1:4">
      <c r="A846">
        <f t="shared" ref="A846:A909" si="28">A834+1</f>
        <v>1926</v>
      </c>
      <c r="B846" t="s">
        <v>5</v>
      </c>
      <c r="C846">
        <f t="shared" si="27"/>
        <v>1926.4583333332694</v>
      </c>
      <c r="D846">
        <f>'NOAA-AMO-Raw'!G$71</f>
        <v>6.8000000000000005E-2</v>
      </c>
    </row>
    <row r="847" spans="1:4">
      <c r="A847">
        <f t="shared" si="28"/>
        <v>1926</v>
      </c>
      <c r="B847" t="s">
        <v>6</v>
      </c>
      <c r="C847">
        <f t="shared" si="27"/>
        <v>1926.5416666666026</v>
      </c>
      <c r="D847">
        <f>'NOAA-AMO-Raw'!H$71</f>
        <v>0.14000000000000001</v>
      </c>
    </row>
    <row r="848" spans="1:4">
      <c r="A848">
        <f t="shared" si="28"/>
        <v>1926</v>
      </c>
      <c r="B848" t="s">
        <v>7</v>
      </c>
      <c r="C848">
        <f t="shared" si="27"/>
        <v>1926.6249999999359</v>
      </c>
      <c r="D848">
        <f>'NOAA-AMO-Raw'!I$71</f>
        <v>5.1999999999999998E-2</v>
      </c>
    </row>
    <row r="849" spans="1:4">
      <c r="A849">
        <f t="shared" si="28"/>
        <v>1926</v>
      </c>
      <c r="B849" t="s">
        <v>8</v>
      </c>
      <c r="C849">
        <f t="shared" si="27"/>
        <v>1926.7083333332691</v>
      </c>
      <c r="D849">
        <f>'NOAA-AMO-Raw'!J$71</f>
        <v>4.1000000000000002E-2</v>
      </c>
    </row>
    <row r="850" spans="1:4">
      <c r="A850">
        <f t="shared" si="28"/>
        <v>1926</v>
      </c>
      <c r="B850" t="s">
        <v>9</v>
      </c>
      <c r="C850">
        <f t="shared" si="27"/>
        <v>1926.7916666666024</v>
      </c>
      <c r="D850">
        <f>'NOAA-AMO-Raw'!K$71</f>
        <v>0.17599999999999999</v>
      </c>
    </row>
    <row r="851" spans="1:4">
      <c r="A851">
        <f t="shared" si="28"/>
        <v>1926</v>
      </c>
      <c r="B851" t="s">
        <v>10</v>
      </c>
      <c r="C851">
        <f t="shared" si="27"/>
        <v>1926.8749999999357</v>
      </c>
      <c r="D851">
        <f>'NOAA-AMO-Raw'!L$71</f>
        <v>2.5999999999999999E-2</v>
      </c>
    </row>
    <row r="852" spans="1:4">
      <c r="A852">
        <f t="shared" si="28"/>
        <v>1926</v>
      </c>
      <c r="B852" t="s">
        <v>11</v>
      </c>
      <c r="C852">
        <f t="shared" si="27"/>
        <v>1926.9583333332689</v>
      </c>
      <c r="D852">
        <f>'NOAA-AMO-Raw'!M$71</f>
        <v>8.8999999999999996E-2</v>
      </c>
    </row>
    <row r="853" spans="1:4">
      <c r="A853">
        <f t="shared" si="28"/>
        <v>1927</v>
      </c>
      <c r="B853" t="s">
        <v>0</v>
      </c>
      <c r="C853">
        <f t="shared" si="27"/>
        <v>1927.0416666666022</v>
      </c>
      <c r="D853">
        <f>'NOAA-AMO-Raw'!B$72</f>
        <v>0.08</v>
      </c>
    </row>
    <row r="854" spans="1:4">
      <c r="A854">
        <f t="shared" si="28"/>
        <v>1927</v>
      </c>
      <c r="B854" t="s">
        <v>1</v>
      </c>
      <c r="C854">
        <f t="shared" si="27"/>
        <v>1927.1249999999354</v>
      </c>
      <c r="D854">
        <f>'NOAA-AMO-Raw'!C$72</f>
        <v>7.5999999999999998E-2</v>
      </c>
    </row>
    <row r="855" spans="1:4">
      <c r="A855">
        <f t="shared" si="28"/>
        <v>1927</v>
      </c>
      <c r="B855" t="s">
        <v>2</v>
      </c>
      <c r="C855">
        <f t="shared" si="27"/>
        <v>1927.2083333332687</v>
      </c>
      <c r="D855">
        <f>'NOAA-AMO-Raw'!D$72</f>
        <v>3.9E-2</v>
      </c>
    </row>
    <row r="856" spans="1:4">
      <c r="A856">
        <f t="shared" si="28"/>
        <v>1927</v>
      </c>
      <c r="B856" t="s">
        <v>3</v>
      </c>
      <c r="C856">
        <f t="shared" si="27"/>
        <v>1927.2916666666019</v>
      </c>
      <c r="D856">
        <f>'NOAA-AMO-Raw'!E$72</f>
        <v>6.7000000000000004E-2</v>
      </c>
    </row>
    <row r="857" spans="1:4">
      <c r="A857">
        <f t="shared" si="28"/>
        <v>1927</v>
      </c>
      <c r="B857" t="s">
        <v>4</v>
      </c>
      <c r="C857">
        <f t="shared" si="27"/>
        <v>1927.3749999999352</v>
      </c>
      <c r="D857">
        <f>'NOAA-AMO-Raw'!F$72</f>
        <v>0.191</v>
      </c>
    </row>
    <row r="858" spans="1:4">
      <c r="A858">
        <f t="shared" si="28"/>
        <v>1927</v>
      </c>
      <c r="B858" t="s">
        <v>5</v>
      </c>
      <c r="C858">
        <f t="shared" si="27"/>
        <v>1927.4583333332685</v>
      </c>
      <c r="D858">
        <f>'NOAA-AMO-Raw'!G$72</f>
        <v>0.153</v>
      </c>
    </row>
    <row r="859" spans="1:4">
      <c r="A859">
        <f t="shared" si="28"/>
        <v>1927</v>
      </c>
      <c r="B859" t="s">
        <v>6</v>
      </c>
      <c r="C859">
        <f t="shared" si="27"/>
        <v>1927.5416666666017</v>
      </c>
      <c r="D859">
        <f>'NOAA-AMO-Raw'!H$72</f>
        <v>0.154</v>
      </c>
    </row>
    <row r="860" spans="1:4">
      <c r="A860">
        <f t="shared" si="28"/>
        <v>1927</v>
      </c>
      <c r="B860" t="s">
        <v>7</v>
      </c>
      <c r="C860">
        <f t="shared" si="27"/>
        <v>1927.624999999935</v>
      </c>
      <c r="D860">
        <f>'NOAA-AMO-Raw'!I$72</f>
        <v>0.156</v>
      </c>
    </row>
    <row r="861" spans="1:4">
      <c r="A861">
        <f t="shared" si="28"/>
        <v>1927</v>
      </c>
      <c r="B861" t="s">
        <v>8</v>
      </c>
      <c r="C861">
        <f t="shared" si="27"/>
        <v>1927.7083333332682</v>
      </c>
      <c r="D861">
        <f>'NOAA-AMO-Raw'!J$72</f>
        <v>0.104</v>
      </c>
    </row>
    <row r="862" spans="1:4">
      <c r="A862">
        <f t="shared" si="28"/>
        <v>1927</v>
      </c>
      <c r="B862" t="s">
        <v>9</v>
      </c>
      <c r="C862">
        <f t="shared" si="27"/>
        <v>1927.7916666666015</v>
      </c>
      <c r="D862">
        <f>'NOAA-AMO-Raw'!K$72</f>
        <v>0.17199999999999999</v>
      </c>
    </row>
    <row r="863" spans="1:4">
      <c r="A863">
        <f t="shared" si="28"/>
        <v>1927</v>
      </c>
      <c r="B863" t="s">
        <v>10</v>
      </c>
      <c r="C863">
        <f t="shared" si="27"/>
        <v>1927.8749999999347</v>
      </c>
      <c r="D863">
        <f>'NOAA-AMO-Raw'!L$72</f>
        <v>0.13600000000000001</v>
      </c>
    </row>
    <row r="864" spans="1:4">
      <c r="A864">
        <f t="shared" si="28"/>
        <v>1927</v>
      </c>
      <c r="B864" t="s">
        <v>11</v>
      </c>
      <c r="C864">
        <f t="shared" si="27"/>
        <v>1927.958333333268</v>
      </c>
      <c r="D864">
        <f>'NOAA-AMO-Raw'!M$72</f>
        <v>-2.5000000000000001E-2</v>
      </c>
    </row>
    <row r="865" spans="1:4">
      <c r="A865">
        <f t="shared" si="28"/>
        <v>1928</v>
      </c>
      <c r="B865" t="s">
        <v>0</v>
      </c>
      <c r="C865">
        <f t="shared" si="27"/>
        <v>1928.0416666666013</v>
      </c>
      <c r="D865">
        <f>'NOAA-AMO-Raw'!B$73</f>
        <v>-4.7E-2</v>
      </c>
    </row>
    <row r="866" spans="1:4">
      <c r="A866">
        <f t="shared" si="28"/>
        <v>1928</v>
      </c>
      <c r="B866" t="s">
        <v>1</v>
      </c>
      <c r="C866">
        <f t="shared" si="27"/>
        <v>1928.1249999999345</v>
      </c>
      <c r="D866">
        <f>'NOAA-AMO-Raw'!C$73</f>
        <v>-9.5000000000000001E-2</v>
      </c>
    </row>
    <row r="867" spans="1:4">
      <c r="A867">
        <f t="shared" si="28"/>
        <v>1928</v>
      </c>
      <c r="B867" t="s">
        <v>2</v>
      </c>
      <c r="C867">
        <f t="shared" si="27"/>
        <v>1928.2083333332678</v>
      </c>
      <c r="D867">
        <f>'NOAA-AMO-Raw'!D$73</f>
        <v>-9.5000000000000001E-2</v>
      </c>
    </row>
    <row r="868" spans="1:4">
      <c r="A868">
        <f t="shared" si="28"/>
        <v>1928</v>
      </c>
      <c r="B868" t="s">
        <v>3</v>
      </c>
      <c r="C868">
        <f t="shared" si="27"/>
        <v>1928.291666666601</v>
      </c>
      <c r="D868">
        <f>'NOAA-AMO-Raw'!E$73</f>
        <v>-0.1</v>
      </c>
    </row>
    <row r="869" spans="1:4">
      <c r="A869">
        <f t="shared" si="28"/>
        <v>1928</v>
      </c>
      <c r="B869" t="s">
        <v>4</v>
      </c>
      <c r="C869">
        <f t="shared" si="27"/>
        <v>1928.3749999999343</v>
      </c>
      <c r="D869">
        <f>'NOAA-AMO-Raw'!F$73</f>
        <v>1.6E-2</v>
      </c>
    </row>
    <row r="870" spans="1:4">
      <c r="A870">
        <f t="shared" si="28"/>
        <v>1928</v>
      </c>
      <c r="B870" t="s">
        <v>5</v>
      </c>
      <c r="C870">
        <f t="shared" si="27"/>
        <v>1928.4583333332675</v>
      </c>
      <c r="D870">
        <f>'NOAA-AMO-Raw'!G$73</f>
        <v>6.6000000000000003E-2</v>
      </c>
    </row>
    <row r="871" spans="1:4">
      <c r="A871">
        <f t="shared" si="28"/>
        <v>1928</v>
      </c>
      <c r="B871" t="s">
        <v>6</v>
      </c>
      <c r="C871">
        <f t="shared" si="27"/>
        <v>1928.5416666666008</v>
      </c>
      <c r="D871">
        <f>'NOAA-AMO-Raw'!H$73</f>
        <v>8.5000000000000006E-2</v>
      </c>
    </row>
    <row r="872" spans="1:4">
      <c r="A872">
        <f t="shared" si="28"/>
        <v>1928</v>
      </c>
      <c r="B872" t="s">
        <v>7</v>
      </c>
      <c r="C872">
        <f t="shared" si="27"/>
        <v>1928.6249999999341</v>
      </c>
      <c r="D872">
        <f>'NOAA-AMO-Raw'!I$73</f>
        <v>0.10100000000000001</v>
      </c>
    </row>
    <row r="873" spans="1:4">
      <c r="A873">
        <f t="shared" si="28"/>
        <v>1928</v>
      </c>
      <c r="B873" t="s">
        <v>8</v>
      </c>
      <c r="C873">
        <f t="shared" si="27"/>
        <v>1928.7083333332673</v>
      </c>
      <c r="D873">
        <f>'NOAA-AMO-Raw'!J$73</f>
        <v>8.6999999999999994E-2</v>
      </c>
    </row>
    <row r="874" spans="1:4">
      <c r="A874">
        <f t="shared" si="28"/>
        <v>1928</v>
      </c>
      <c r="B874" t="s">
        <v>9</v>
      </c>
      <c r="C874">
        <f t="shared" si="27"/>
        <v>1928.7916666666006</v>
      </c>
      <c r="D874">
        <f>'NOAA-AMO-Raw'!K$73</f>
        <v>4.1000000000000002E-2</v>
      </c>
    </row>
    <row r="875" spans="1:4">
      <c r="A875">
        <f t="shared" si="28"/>
        <v>1928</v>
      </c>
      <c r="B875" t="s">
        <v>10</v>
      </c>
      <c r="C875">
        <f t="shared" si="27"/>
        <v>1928.8749999999338</v>
      </c>
      <c r="D875">
        <f>'NOAA-AMO-Raw'!L$73</f>
        <v>-5.1999999999999998E-2</v>
      </c>
    </row>
    <row r="876" spans="1:4">
      <c r="A876">
        <f t="shared" si="28"/>
        <v>1928</v>
      </c>
      <c r="B876" t="s">
        <v>11</v>
      </c>
      <c r="C876">
        <f t="shared" si="27"/>
        <v>1928.9583333332671</v>
      </c>
      <c r="D876">
        <f>'NOAA-AMO-Raw'!M$73</f>
        <v>-9.0999999999999998E-2</v>
      </c>
    </row>
    <row r="877" spans="1:4">
      <c r="A877">
        <f t="shared" si="28"/>
        <v>1929</v>
      </c>
      <c r="B877" t="s">
        <v>0</v>
      </c>
      <c r="C877">
        <f t="shared" si="27"/>
        <v>1929.0416666666003</v>
      </c>
      <c r="D877">
        <f>'NOAA-AMO-Raw'!B$74</f>
        <v>-8.7999999999999995E-2</v>
      </c>
    </row>
    <row r="878" spans="1:4">
      <c r="A878">
        <f t="shared" si="28"/>
        <v>1929</v>
      </c>
      <c r="B878" t="s">
        <v>1</v>
      </c>
      <c r="C878">
        <f t="shared" si="27"/>
        <v>1929.1249999999336</v>
      </c>
      <c r="D878">
        <f>'NOAA-AMO-Raw'!C$74</f>
        <v>-0.10100000000000001</v>
      </c>
    </row>
    <row r="879" spans="1:4">
      <c r="A879">
        <f t="shared" si="28"/>
        <v>1929</v>
      </c>
      <c r="B879" t="s">
        <v>2</v>
      </c>
      <c r="C879">
        <f t="shared" si="27"/>
        <v>1929.2083333332669</v>
      </c>
      <c r="D879">
        <f>'NOAA-AMO-Raw'!D$74</f>
        <v>-0.09</v>
      </c>
    </row>
    <row r="880" spans="1:4">
      <c r="A880">
        <f t="shared" si="28"/>
        <v>1929</v>
      </c>
      <c r="B880" t="s">
        <v>3</v>
      </c>
      <c r="C880">
        <f t="shared" si="27"/>
        <v>1929.2916666666001</v>
      </c>
      <c r="D880">
        <f>'NOAA-AMO-Raw'!E$74</f>
        <v>-1.6E-2</v>
      </c>
    </row>
    <row r="881" spans="1:4">
      <c r="A881">
        <f t="shared" si="28"/>
        <v>1929</v>
      </c>
      <c r="B881" t="s">
        <v>4</v>
      </c>
      <c r="C881">
        <f t="shared" si="27"/>
        <v>1929.3749999999334</v>
      </c>
      <c r="D881">
        <f>'NOAA-AMO-Raw'!F$74</f>
        <v>-0.111</v>
      </c>
    </row>
    <row r="882" spans="1:4">
      <c r="A882">
        <f t="shared" si="28"/>
        <v>1929</v>
      </c>
      <c r="B882" t="s">
        <v>5</v>
      </c>
      <c r="C882">
        <f t="shared" si="27"/>
        <v>1929.4583333332666</v>
      </c>
      <c r="D882">
        <f>'NOAA-AMO-Raw'!G$74</f>
        <v>-0.193</v>
      </c>
    </row>
    <row r="883" spans="1:4">
      <c r="A883">
        <f t="shared" si="28"/>
        <v>1929</v>
      </c>
      <c r="B883" t="s">
        <v>6</v>
      </c>
      <c r="C883">
        <f t="shared" si="27"/>
        <v>1929.5416666665999</v>
      </c>
      <c r="D883">
        <f>'NOAA-AMO-Raw'!H$74</f>
        <v>-0.18</v>
      </c>
    </row>
    <row r="884" spans="1:4">
      <c r="A884">
        <f t="shared" si="28"/>
        <v>1929</v>
      </c>
      <c r="B884" t="s">
        <v>7</v>
      </c>
      <c r="C884">
        <f t="shared" si="27"/>
        <v>1929.6249999999332</v>
      </c>
      <c r="D884">
        <f>'NOAA-AMO-Raw'!I$74</f>
        <v>-0.155</v>
      </c>
    </row>
    <row r="885" spans="1:4">
      <c r="A885">
        <f t="shared" si="28"/>
        <v>1929</v>
      </c>
      <c r="B885" t="s">
        <v>8</v>
      </c>
      <c r="C885">
        <f t="shared" si="27"/>
        <v>1929.7083333332664</v>
      </c>
      <c r="D885">
        <f>'NOAA-AMO-Raw'!J$74</f>
        <v>-6.5000000000000002E-2</v>
      </c>
    </row>
    <row r="886" spans="1:4">
      <c r="A886">
        <f t="shared" si="28"/>
        <v>1929</v>
      </c>
      <c r="B886" t="s">
        <v>9</v>
      </c>
      <c r="C886">
        <f t="shared" si="27"/>
        <v>1929.7916666665997</v>
      </c>
      <c r="D886">
        <f>'NOAA-AMO-Raw'!K$74</f>
        <v>-5.3999999999999999E-2</v>
      </c>
    </row>
    <row r="887" spans="1:4">
      <c r="A887">
        <f t="shared" si="28"/>
        <v>1929</v>
      </c>
      <c r="B887" t="s">
        <v>10</v>
      </c>
      <c r="C887">
        <f t="shared" si="27"/>
        <v>1929.8749999999329</v>
      </c>
      <c r="D887">
        <f>'NOAA-AMO-Raw'!L$74</f>
        <v>-0.115</v>
      </c>
    </row>
    <row r="888" spans="1:4">
      <c r="A888">
        <f t="shared" si="28"/>
        <v>1929</v>
      </c>
      <c r="B888" t="s">
        <v>11</v>
      </c>
      <c r="C888">
        <f t="shared" si="27"/>
        <v>1929.9583333332662</v>
      </c>
      <c r="D888">
        <f>'NOAA-AMO-Raw'!M$74</f>
        <v>-0.186</v>
      </c>
    </row>
    <row r="889" spans="1:4">
      <c r="A889">
        <f t="shared" si="28"/>
        <v>1930</v>
      </c>
      <c r="B889" t="s">
        <v>0</v>
      </c>
      <c r="C889">
        <f t="shared" si="27"/>
        <v>1930.0416666665994</v>
      </c>
      <c r="D889">
        <f>'NOAA-AMO-Raw'!B$75</f>
        <v>-0.124</v>
      </c>
    </row>
    <row r="890" spans="1:4">
      <c r="A890">
        <f t="shared" si="28"/>
        <v>1930</v>
      </c>
      <c r="B890" t="s">
        <v>1</v>
      </c>
      <c r="C890">
        <f t="shared" si="27"/>
        <v>1930.1249999999327</v>
      </c>
      <c r="D890">
        <f>'NOAA-AMO-Raw'!C$75</f>
        <v>-0.17599999999999999</v>
      </c>
    </row>
    <row r="891" spans="1:4">
      <c r="A891">
        <f t="shared" si="28"/>
        <v>1930</v>
      </c>
      <c r="B891" t="s">
        <v>2</v>
      </c>
      <c r="C891">
        <f t="shared" si="27"/>
        <v>1930.208333333266</v>
      </c>
      <c r="D891">
        <f>'NOAA-AMO-Raw'!D$75</f>
        <v>-9.5000000000000001E-2</v>
      </c>
    </row>
    <row r="892" spans="1:4">
      <c r="A892">
        <f t="shared" si="28"/>
        <v>1930</v>
      </c>
      <c r="B892" t="s">
        <v>3</v>
      </c>
      <c r="C892">
        <f t="shared" si="27"/>
        <v>1930.2916666665992</v>
      </c>
      <c r="D892">
        <f>'NOAA-AMO-Raw'!E$75</f>
        <v>-0.21099999999999999</v>
      </c>
    </row>
    <row r="893" spans="1:4">
      <c r="A893">
        <f t="shared" si="28"/>
        <v>1930</v>
      </c>
      <c r="B893" t="s">
        <v>4</v>
      </c>
      <c r="C893">
        <f t="shared" si="27"/>
        <v>1930.3749999999325</v>
      </c>
      <c r="D893">
        <f>'NOAA-AMO-Raw'!F$75</f>
        <v>-0.111</v>
      </c>
    </row>
    <row r="894" spans="1:4">
      <c r="A894">
        <f t="shared" si="28"/>
        <v>1930</v>
      </c>
      <c r="B894" t="s">
        <v>5</v>
      </c>
      <c r="C894">
        <f t="shared" si="27"/>
        <v>1930.4583333332657</v>
      </c>
      <c r="D894">
        <f>'NOAA-AMO-Raw'!G$75</f>
        <v>-8.1000000000000003E-2</v>
      </c>
    </row>
    <row r="895" spans="1:4">
      <c r="A895">
        <f t="shared" si="28"/>
        <v>1930</v>
      </c>
      <c r="B895" t="s">
        <v>6</v>
      </c>
      <c r="C895">
        <f t="shared" si="27"/>
        <v>1930.541666666599</v>
      </c>
      <c r="D895">
        <f>'NOAA-AMO-Raw'!H$75</f>
        <v>0.06</v>
      </c>
    </row>
    <row r="896" spans="1:4">
      <c r="A896">
        <f t="shared" si="28"/>
        <v>1930</v>
      </c>
      <c r="B896" t="s">
        <v>7</v>
      </c>
      <c r="C896">
        <f t="shared" si="27"/>
        <v>1930.6249999999322</v>
      </c>
      <c r="D896">
        <f>'NOAA-AMO-Raw'!I$75</f>
        <v>6.9000000000000006E-2</v>
      </c>
    </row>
    <row r="897" spans="1:4">
      <c r="A897">
        <f t="shared" si="28"/>
        <v>1930</v>
      </c>
      <c r="B897" t="s">
        <v>8</v>
      </c>
      <c r="C897">
        <f t="shared" si="27"/>
        <v>1930.7083333332655</v>
      </c>
      <c r="D897">
        <f>'NOAA-AMO-Raw'!J$75</f>
        <v>0.28699999999999998</v>
      </c>
    </row>
    <row r="898" spans="1:4">
      <c r="A898">
        <f t="shared" si="28"/>
        <v>1930</v>
      </c>
      <c r="B898" t="s">
        <v>9</v>
      </c>
      <c r="C898">
        <f t="shared" si="27"/>
        <v>1930.7916666665988</v>
      </c>
      <c r="D898">
        <f>'NOAA-AMO-Raw'!K$75</f>
        <v>0.20100000000000001</v>
      </c>
    </row>
    <row r="899" spans="1:4">
      <c r="A899">
        <f t="shared" si="28"/>
        <v>1930</v>
      </c>
      <c r="B899" t="s">
        <v>10</v>
      </c>
      <c r="C899">
        <f t="shared" ref="C899:C962" si="29">C898+1/12</f>
        <v>1930.874999999932</v>
      </c>
      <c r="D899">
        <f>'NOAA-AMO-Raw'!L$75</f>
        <v>0.153</v>
      </c>
    </row>
    <row r="900" spans="1:4">
      <c r="A900">
        <f t="shared" si="28"/>
        <v>1930</v>
      </c>
      <c r="B900" t="s">
        <v>11</v>
      </c>
      <c r="C900">
        <f t="shared" si="29"/>
        <v>1930.9583333332653</v>
      </c>
      <c r="D900">
        <f>'NOAA-AMO-Raw'!M$75</f>
        <v>0.14199999999999999</v>
      </c>
    </row>
    <row r="901" spans="1:4">
      <c r="A901">
        <f t="shared" si="28"/>
        <v>1931</v>
      </c>
      <c r="B901" t="s">
        <v>0</v>
      </c>
      <c r="C901">
        <f t="shared" si="29"/>
        <v>1931.0416666665985</v>
      </c>
      <c r="D901">
        <f>'NOAA-AMO-Raw'!B$76</f>
        <v>0.114</v>
      </c>
    </row>
    <row r="902" spans="1:4">
      <c r="A902">
        <f t="shared" si="28"/>
        <v>1931</v>
      </c>
      <c r="B902" t="s">
        <v>1</v>
      </c>
      <c r="C902">
        <f t="shared" si="29"/>
        <v>1931.1249999999318</v>
      </c>
      <c r="D902">
        <f>'NOAA-AMO-Raw'!C$76</f>
        <v>6.5000000000000002E-2</v>
      </c>
    </row>
    <row r="903" spans="1:4">
      <c r="A903">
        <f t="shared" si="28"/>
        <v>1931</v>
      </c>
      <c r="B903" t="s">
        <v>2</v>
      </c>
      <c r="C903">
        <f t="shared" si="29"/>
        <v>1931.208333333265</v>
      </c>
      <c r="D903">
        <f>'NOAA-AMO-Raw'!D$76</f>
        <v>0.14699999999999999</v>
      </c>
    </row>
    <row r="904" spans="1:4">
      <c r="A904">
        <f t="shared" si="28"/>
        <v>1931</v>
      </c>
      <c r="B904" t="s">
        <v>3</v>
      </c>
      <c r="C904">
        <f t="shared" si="29"/>
        <v>1931.2916666665983</v>
      </c>
      <c r="D904">
        <f>'NOAA-AMO-Raw'!E$76</f>
        <v>0.15</v>
      </c>
    </row>
    <row r="905" spans="1:4">
      <c r="A905">
        <f t="shared" si="28"/>
        <v>1931</v>
      </c>
      <c r="B905" t="s">
        <v>4</v>
      </c>
      <c r="C905">
        <f t="shared" si="29"/>
        <v>1931.3749999999316</v>
      </c>
      <c r="D905">
        <f>'NOAA-AMO-Raw'!F$76</f>
        <v>0.224</v>
      </c>
    </row>
    <row r="906" spans="1:4">
      <c r="A906">
        <f t="shared" si="28"/>
        <v>1931</v>
      </c>
      <c r="B906" t="s">
        <v>5</v>
      </c>
      <c r="C906">
        <f t="shared" si="29"/>
        <v>1931.4583333332648</v>
      </c>
      <c r="D906">
        <f>'NOAA-AMO-Raw'!G$76</f>
        <v>0.26800000000000002</v>
      </c>
    </row>
    <row r="907" spans="1:4">
      <c r="A907">
        <f t="shared" si="28"/>
        <v>1931</v>
      </c>
      <c r="B907" t="s">
        <v>6</v>
      </c>
      <c r="C907">
        <f t="shared" si="29"/>
        <v>1931.5416666665981</v>
      </c>
      <c r="D907">
        <f>'NOAA-AMO-Raw'!H$76</f>
        <v>0.19400000000000001</v>
      </c>
    </row>
    <row r="908" spans="1:4">
      <c r="A908">
        <f t="shared" si="28"/>
        <v>1931</v>
      </c>
      <c r="B908" t="s">
        <v>7</v>
      </c>
      <c r="C908">
        <f t="shared" si="29"/>
        <v>1931.6249999999313</v>
      </c>
      <c r="D908">
        <f>'NOAA-AMO-Raw'!I$76</f>
        <v>0.151</v>
      </c>
    </row>
    <row r="909" spans="1:4">
      <c r="A909">
        <f t="shared" si="28"/>
        <v>1931</v>
      </c>
      <c r="B909" t="s">
        <v>8</v>
      </c>
      <c r="C909">
        <f t="shared" si="29"/>
        <v>1931.7083333332646</v>
      </c>
      <c r="D909">
        <f>'NOAA-AMO-Raw'!J$76</f>
        <v>0.26400000000000001</v>
      </c>
    </row>
    <row r="910" spans="1:4">
      <c r="A910">
        <f t="shared" ref="A910:A973" si="30">A898+1</f>
        <v>1931</v>
      </c>
      <c r="B910" t="s">
        <v>9</v>
      </c>
      <c r="C910">
        <f t="shared" si="29"/>
        <v>1931.7916666665978</v>
      </c>
      <c r="D910">
        <f>'NOAA-AMO-Raw'!K$76</f>
        <v>0.31900000000000001</v>
      </c>
    </row>
    <row r="911" spans="1:4">
      <c r="A911">
        <f t="shared" si="30"/>
        <v>1931</v>
      </c>
      <c r="B911" t="s">
        <v>10</v>
      </c>
      <c r="C911">
        <f t="shared" si="29"/>
        <v>1931.8749999999311</v>
      </c>
      <c r="D911">
        <f>'NOAA-AMO-Raw'!L$76</f>
        <v>5.8000000000000003E-2</v>
      </c>
    </row>
    <row r="912" spans="1:4">
      <c r="A912">
        <f t="shared" si="30"/>
        <v>1931</v>
      </c>
      <c r="B912" t="s">
        <v>11</v>
      </c>
      <c r="C912">
        <f t="shared" si="29"/>
        <v>1931.9583333332644</v>
      </c>
      <c r="D912">
        <f>'NOAA-AMO-Raw'!M$76</f>
        <v>0.17100000000000001</v>
      </c>
    </row>
    <row r="913" spans="1:4">
      <c r="A913">
        <f t="shared" si="30"/>
        <v>1932</v>
      </c>
      <c r="B913" t="s">
        <v>0</v>
      </c>
      <c r="C913">
        <f t="shared" si="29"/>
        <v>1932.0416666665976</v>
      </c>
      <c r="D913">
        <f>'NOAA-AMO-Raw'!B$77</f>
        <v>0.17599999999999999</v>
      </c>
    </row>
    <row r="914" spans="1:4">
      <c r="A914">
        <f t="shared" si="30"/>
        <v>1932</v>
      </c>
      <c r="B914" t="s">
        <v>1</v>
      </c>
      <c r="C914">
        <f t="shared" si="29"/>
        <v>1932.1249999999309</v>
      </c>
      <c r="D914">
        <f>'NOAA-AMO-Raw'!C$77</f>
        <v>0.23</v>
      </c>
    </row>
    <row r="915" spans="1:4">
      <c r="A915">
        <f t="shared" si="30"/>
        <v>1932</v>
      </c>
      <c r="B915" t="s">
        <v>2</v>
      </c>
      <c r="C915">
        <f t="shared" si="29"/>
        <v>1932.2083333332641</v>
      </c>
      <c r="D915">
        <f>'NOAA-AMO-Raw'!D$77</f>
        <v>0.247</v>
      </c>
    </row>
    <row r="916" spans="1:4">
      <c r="A916">
        <f t="shared" si="30"/>
        <v>1932</v>
      </c>
      <c r="B916" t="s">
        <v>3</v>
      </c>
      <c r="C916">
        <f t="shared" si="29"/>
        <v>1932.2916666665974</v>
      </c>
      <c r="D916">
        <f>'NOAA-AMO-Raw'!E$77</f>
        <v>0.21099999999999999</v>
      </c>
    </row>
    <row r="917" spans="1:4">
      <c r="A917">
        <f t="shared" si="30"/>
        <v>1932</v>
      </c>
      <c r="B917" t="s">
        <v>4</v>
      </c>
      <c r="C917">
        <f t="shared" si="29"/>
        <v>1932.3749999999307</v>
      </c>
      <c r="D917">
        <f>'NOAA-AMO-Raw'!F$77</f>
        <v>0.154</v>
      </c>
    </row>
    <row r="918" spans="1:4">
      <c r="A918">
        <f t="shared" si="30"/>
        <v>1932</v>
      </c>
      <c r="B918" t="s">
        <v>5</v>
      </c>
      <c r="C918">
        <f t="shared" si="29"/>
        <v>1932.4583333332639</v>
      </c>
      <c r="D918">
        <f>'NOAA-AMO-Raw'!G$77</f>
        <v>0.24399999999999999</v>
      </c>
    </row>
    <row r="919" spans="1:4">
      <c r="A919">
        <f t="shared" si="30"/>
        <v>1932</v>
      </c>
      <c r="B919" t="s">
        <v>6</v>
      </c>
      <c r="C919">
        <f t="shared" si="29"/>
        <v>1932.5416666665972</v>
      </c>
      <c r="D919">
        <f>'NOAA-AMO-Raw'!H$77</f>
        <v>0.27</v>
      </c>
    </row>
    <row r="920" spans="1:4">
      <c r="A920">
        <f t="shared" si="30"/>
        <v>1932</v>
      </c>
      <c r="B920" t="s">
        <v>7</v>
      </c>
      <c r="C920">
        <f t="shared" si="29"/>
        <v>1932.6249999999304</v>
      </c>
      <c r="D920">
        <f>'NOAA-AMO-Raw'!I$77</f>
        <v>0.38600000000000001</v>
      </c>
    </row>
    <row r="921" spans="1:4">
      <c r="A921">
        <f t="shared" si="30"/>
        <v>1932</v>
      </c>
      <c r="B921" t="s">
        <v>8</v>
      </c>
      <c r="C921">
        <f t="shared" si="29"/>
        <v>1932.7083333332637</v>
      </c>
      <c r="D921">
        <f>'NOAA-AMO-Raw'!J$77</f>
        <v>0.33600000000000002</v>
      </c>
    </row>
    <row r="922" spans="1:4">
      <c r="A922">
        <f t="shared" si="30"/>
        <v>1932</v>
      </c>
      <c r="B922" t="s">
        <v>9</v>
      </c>
      <c r="C922">
        <f t="shared" si="29"/>
        <v>1932.7916666665969</v>
      </c>
      <c r="D922">
        <f>'NOAA-AMO-Raw'!K$77</f>
        <v>0.23799999999999999</v>
      </c>
    </row>
    <row r="923" spans="1:4">
      <c r="A923">
        <f t="shared" si="30"/>
        <v>1932</v>
      </c>
      <c r="B923" t="s">
        <v>10</v>
      </c>
      <c r="C923">
        <f t="shared" si="29"/>
        <v>1932.8749999999302</v>
      </c>
      <c r="D923">
        <f>'NOAA-AMO-Raw'!L$77</f>
        <v>0.13700000000000001</v>
      </c>
    </row>
    <row r="924" spans="1:4">
      <c r="A924">
        <f t="shared" si="30"/>
        <v>1932</v>
      </c>
      <c r="B924" t="s">
        <v>11</v>
      </c>
      <c r="C924">
        <f t="shared" si="29"/>
        <v>1932.9583333332635</v>
      </c>
      <c r="D924">
        <f>'NOAA-AMO-Raw'!M$77</f>
        <v>9.5000000000000001E-2</v>
      </c>
    </row>
    <row r="925" spans="1:4">
      <c r="A925">
        <f t="shared" si="30"/>
        <v>1933</v>
      </c>
      <c r="B925" t="s">
        <v>0</v>
      </c>
      <c r="C925">
        <f t="shared" si="29"/>
        <v>1933.0416666665967</v>
      </c>
      <c r="D925">
        <f>'NOAA-AMO-Raw'!B$78</f>
        <v>8.7999999999999995E-2</v>
      </c>
    </row>
    <row r="926" spans="1:4">
      <c r="A926">
        <f t="shared" si="30"/>
        <v>1933</v>
      </c>
      <c r="B926" t="s">
        <v>1</v>
      </c>
      <c r="C926">
        <f t="shared" si="29"/>
        <v>1933.12499999993</v>
      </c>
      <c r="D926">
        <f>'NOAA-AMO-Raw'!C$78</f>
        <v>0.156</v>
      </c>
    </row>
    <row r="927" spans="1:4">
      <c r="A927">
        <f t="shared" si="30"/>
        <v>1933</v>
      </c>
      <c r="B927" t="s">
        <v>2</v>
      </c>
      <c r="C927">
        <f t="shared" si="29"/>
        <v>1933.2083333332632</v>
      </c>
      <c r="D927">
        <f>'NOAA-AMO-Raw'!D$78</f>
        <v>0.09</v>
      </c>
    </row>
    <row r="928" spans="1:4">
      <c r="A928">
        <f t="shared" si="30"/>
        <v>1933</v>
      </c>
      <c r="B928" t="s">
        <v>3</v>
      </c>
      <c r="C928">
        <f t="shared" si="29"/>
        <v>1933.2916666665965</v>
      </c>
      <c r="D928">
        <f>'NOAA-AMO-Raw'!E$78</f>
        <v>0.21099999999999999</v>
      </c>
    </row>
    <row r="929" spans="1:4">
      <c r="A929">
        <f t="shared" si="30"/>
        <v>1933</v>
      </c>
      <c r="B929" t="s">
        <v>4</v>
      </c>
      <c r="C929">
        <f t="shared" si="29"/>
        <v>1933.3749999999297</v>
      </c>
      <c r="D929">
        <f>'NOAA-AMO-Raw'!F$78</f>
        <v>0.29099999999999998</v>
      </c>
    </row>
    <row r="930" spans="1:4">
      <c r="A930">
        <f t="shared" si="30"/>
        <v>1933</v>
      </c>
      <c r="B930" t="s">
        <v>5</v>
      </c>
      <c r="C930">
        <f t="shared" si="29"/>
        <v>1933.458333333263</v>
      </c>
      <c r="D930">
        <f>'NOAA-AMO-Raw'!G$78</f>
        <v>0.24299999999999999</v>
      </c>
    </row>
    <row r="931" spans="1:4">
      <c r="A931">
        <f t="shared" si="30"/>
        <v>1933</v>
      </c>
      <c r="B931" t="s">
        <v>6</v>
      </c>
      <c r="C931">
        <f t="shared" si="29"/>
        <v>1933.5416666665963</v>
      </c>
      <c r="D931">
        <f>'NOAA-AMO-Raw'!H$78</f>
        <v>0.27900000000000003</v>
      </c>
    </row>
    <row r="932" spans="1:4">
      <c r="A932">
        <f t="shared" si="30"/>
        <v>1933</v>
      </c>
      <c r="B932" t="s">
        <v>7</v>
      </c>
      <c r="C932">
        <f t="shared" si="29"/>
        <v>1933.6249999999295</v>
      </c>
      <c r="D932">
        <f>'NOAA-AMO-Raw'!I$78</f>
        <v>0.28100000000000003</v>
      </c>
    </row>
    <row r="933" spans="1:4">
      <c r="A933">
        <f t="shared" si="30"/>
        <v>1933</v>
      </c>
      <c r="B933" t="s">
        <v>8</v>
      </c>
      <c r="C933">
        <f t="shared" si="29"/>
        <v>1933.7083333332628</v>
      </c>
      <c r="D933">
        <f>'NOAA-AMO-Raw'!J$78</f>
        <v>0.24299999999999999</v>
      </c>
    </row>
    <row r="934" spans="1:4">
      <c r="A934">
        <f t="shared" si="30"/>
        <v>1933</v>
      </c>
      <c r="B934" t="s">
        <v>9</v>
      </c>
      <c r="C934">
        <f t="shared" si="29"/>
        <v>1933.791666666596</v>
      </c>
      <c r="D934">
        <f>'NOAA-AMO-Raw'!K$78</f>
        <v>0.33100000000000002</v>
      </c>
    </row>
    <row r="935" spans="1:4">
      <c r="A935">
        <f t="shared" si="30"/>
        <v>1933</v>
      </c>
      <c r="B935" t="s">
        <v>10</v>
      </c>
      <c r="C935">
        <f t="shared" si="29"/>
        <v>1933.8749999999293</v>
      </c>
      <c r="D935">
        <f>'NOAA-AMO-Raw'!L$78</f>
        <v>7.9000000000000001E-2</v>
      </c>
    </row>
    <row r="936" spans="1:4">
      <c r="A936">
        <f t="shared" si="30"/>
        <v>1933</v>
      </c>
      <c r="B936" t="s">
        <v>11</v>
      </c>
      <c r="C936">
        <f t="shared" si="29"/>
        <v>1933.9583333332625</v>
      </c>
      <c r="D936">
        <f>'NOAA-AMO-Raw'!M$78</f>
        <v>2E-3</v>
      </c>
    </row>
    <row r="937" spans="1:4">
      <c r="A937">
        <f t="shared" si="30"/>
        <v>1934</v>
      </c>
      <c r="B937" t="s">
        <v>0</v>
      </c>
      <c r="C937">
        <f t="shared" si="29"/>
        <v>1934.0416666665958</v>
      </c>
      <c r="D937">
        <f>'NOAA-AMO-Raw'!B$79</f>
        <v>-0.112</v>
      </c>
    </row>
    <row r="938" spans="1:4">
      <c r="A938">
        <f t="shared" si="30"/>
        <v>1934</v>
      </c>
      <c r="B938" t="s">
        <v>1</v>
      </c>
      <c r="C938">
        <f t="shared" si="29"/>
        <v>1934.1249999999291</v>
      </c>
      <c r="D938">
        <f>'NOAA-AMO-Raw'!C$79</f>
        <v>-0.19</v>
      </c>
    </row>
    <row r="939" spans="1:4">
      <c r="A939">
        <f t="shared" si="30"/>
        <v>1934</v>
      </c>
      <c r="B939" t="s">
        <v>2</v>
      </c>
      <c r="C939">
        <f t="shared" si="29"/>
        <v>1934.2083333332623</v>
      </c>
      <c r="D939">
        <f>'NOAA-AMO-Raw'!D$79</f>
        <v>-0.21099999999999999</v>
      </c>
    </row>
    <row r="940" spans="1:4">
      <c r="A940">
        <f t="shared" si="30"/>
        <v>1934</v>
      </c>
      <c r="B940" t="s">
        <v>3</v>
      </c>
      <c r="C940">
        <f t="shared" si="29"/>
        <v>1934.2916666665956</v>
      </c>
      <c r="D940">
        <f>'NOAA-AMO-Raw'!E$79</f>
        <v>-9.4E-2</v>
      </c>
    </row>
    <row r="941" spans="1:4">
      <c r="A941">
        <f t="shared" si="30"/>
        <v>1934</v>
      </c>
      <c r="B941" t="s">
        <v>4</v>
      </c>
      <c r="C941">
        <f t="shared" si="29"/>
        <v>1934.3749999999288</v>
      </c>
      <c r="D941">
        <f>'NOAA-AMO-Raw'!F$79</f>
        <v>-0.112</v>
      </c>
    </row>
    <row r="942" spans="1:4">
      <c r="A942">
        <f t="shared" si="30"/>
        <v>1934</v>
      </c>
      <c r="B942" t="s">
        <v>5</v>
      </c>
      <c r="C942">
        <f t="shared" si="29"/>
        <v>1934.4583333332621</v>
      </c>
      <c r="D942">
        <f>'NOAA-AMO-Raw'!G$79</f>
        <v>3.3000000000000002E-2</v>
      </c>
    </row>
    <row r="943" spans="1:4">
      <c r="A943">
        <f t="shared" si="30"/>
        <v>1934</v>
      </c>
      <c r="B943" t="s">
        <v>6</v>
      </c>
      <c r="C943">
        <f t="shared" si="29"/>
        <v>1934.5416666665953</v>
      </c>
      <c r="D943">
        <f>'NOAA-AMO-Raw'!H$79</f>
        <v>0.17100000000000001</v>
      </c>
    </row>
    <row r="944" spans="1:4">
      <c r="A944">
        <f t="shared" si="30"/>
        <v>1934</v>
      </c>
      <c r="B944" t="s">
        <v>7</v>
      </c>
      <c r="C944">
        <f t="shared" si="29"/>
        <v>1934.6249999999286</v>
      </c>
      <c r="D944">
        <f>'NOAA-AMO-Raw'!I$79</f>
        <v>7.9000000000000001E-2</v>
      </c>
    </row>
    <row r="945" spans="1:4">
      <c r="A945">
        <f t="shared" si="30"/>
        <v>1934</v>
      </c>
      <c r="B945" t="s">
        <v>8</v>
      </c>
      <c r="C945">
        <f t="shared" si="29"/>
        <v>1934.7083333332619</v>
      </c>
      <c r="D945">
        <f>'NOAA-AMO-Raw'!J$79</f>
        <v>0.14199999999999999</v>
      </c>
    </row>
    <row r="946" spans="1:4">
      <c r="A946">
        <f t="shared" si="30"/>
        <v>1934</v>
      </c>
      <c r="B946" t="s">
        <v>9</v>
      </c>
      <c r="C946">
        <f t="shared" si="29"/>
        <v>1934.7916666665951</v>
      </c>
      <c r="D946">
        <f>'NOAA-AMO-Raw'!K$79</f>
        <v>0.17</v>
      </c>
    </row>
    <row r="947" spans="1:4">
      <c r="A947">
        <f t="shared" si="30"/>
        <v>1934</v>
      </c>
      <c r="B947" t="s">
        <v>10</v>
      </c>
      <c r="C947">
        <f t="shared" si="29"/>
        <v>1934.8749999999284</v>
      </c>
      <c r="D947">
        <f>'NOAA-AMO-Raw'!L$79</f>
        <v>1.7000000000000001E-2</v>
      </c>
    </row>
    <row r="948" spans="1:4">
      <c r="A948">
        <f t="shared" si="30"/>
        <v>1934</v>
      </c>
      <c r="B948" t="s">
        <v>11</v>
      </c>
      <c r="C948">
        <f t="shared" si="29"/>
        <v>1934.9583333332616</v>
      </c>
      <c r="D948">
        <f>'NOAA-AMO-Raw'!M$79</f>
        <v>-5.0000000000000001E-3</v>
      </c>
    </row>
    <row r="949" spans="1:4">
      <c r="A949">
        <f t="shared" si="30"/>
        <v>1935</v>
      </c>
      <c r="B949" t="s">
        <v>0</v>
      </c>
      <c r="C949">
        <f t="shared" si="29"/>
        <v>1935.0416666665949</v>
      </c>
      <c r="D949">
        <f>'NOAA-AMO-Raw'!B$80</f>
        <v>4.2000000000000003E-2</v>
      </c>
    </row>
    <row r="950" spans="1:4">
      <c r="A950">
        <f t="shared" si="30"/>
        <v>1935</v>
      </c>
      <c r="B950" t="s">
        <v>1</v>
      </c>
      <c r="C950">
        <f t="shared" si="29"/>
        <v>1935.1249999999281</v>
      </c>
      <c r="D950">
        <f>'NOAA-AMO-Raw'!C$80</f>
        <v>-0.13500000000000001</v>
      </c>
    </row>
    <row r="951" spans="1:4">
      <c r="A951">
        <f t="shared" si="30"/>
        <v>1935</v>
      </c>
      <c r="B951" t="s">
        <v>2</v>
      </c>
      <c r="C951">
        <f t="shared" si="29"/>
        <v>1935.2083333332614</v>
      </c>
      <c r="D951">
        <f>'NOAA-AMO-Raw'!D$80</f>
        <v>-0.15</v>
      </c>
    </row>
    <row r="952" spans="1:4">
      <c r="A952">
        <f t="shared" si="30"/>
        <v>1935</v>
      </c>
      <c r="B952" t="s">
        <v>3</v>
      </c>
      <c r="C952">
        <f t="shared" si="29"/>
        <v>1935.2916666665947</v>
      </c>
      <c r="D952">
        <f>'NOAA-AMO-Raw'!E$80</f>
        <v>5.3999999999999999E-2</v>
      </c>
    </row>
    <row r="953" spans="1:4">
      <c r="A953">
        <f t="shared" si="30"/>
        <v>1935</v>
      </c>
      <c r="B953" t="s">
        <v>4</v>
      </c>
      <c r="C953">
        <f t="shared" si="29"/>
        <v>1935.3749999999279</v>
      </c>
      <c r="D953">
        <f>'NOAA-AMO-Raw'!F$80</f>
        <v>0.14099999999999999</v>
      </c>
    </row>
    <row r="954" spans="1:4">
      <c r="A954">
        <f t="shared" si="30"/>
        <v>1935</v>
      </c>
      <c r="B954" t="s">
        <v>5</v>
      </c>
      <c r="C954">
        <f t="shared" si="29"/>
        <v>1935.4583333332612</v>
      </c>
      <c r="D954">
        <f>'NOAA-AMO-Raw'!G$80</f>
        <v>0.109</v>
      </c>
    </row>
    <row r="955" spans="1:4">
      <c r="A955">
        <f t="shared" si="30"/>
        <v>1935</v>
      </c>
      <c r="B955" t="s">
        <v>6</v>
      </c>
      <c r="C955">
        <f t="shared" si="29"/>
        <v>1935.5416666665944</v>
      </c>
      <c r="D955">
        <f>'NOAA-AMO-Raw'!H$80</f>
        <v>6.2E-2</v>
      </c>
    </row>
    <row r="956" spans="1:4">
      <c r="A956">
        <f t="shared" si="30"/>
        <v>1935</v>
      </c>
      <c r="B956" t="s">
        <v>7</v>
      </c>
      <c r="C956">
        <f t="shared" si="29"/>
        <v>1935.6249999999277</v>
      </c>
      <c r="D956">
        <f>'NOAA-AMO-Raw'!I$80</f>
        <v>5.0000000000000001E-3</v>
      </c>
    </row>
    <row r="957" spans="1:4">
      <c r="A957">
        <f t="shared" si="30"/>
        <v>1935</v>
      </c>
      <c r="B957" t="s">
        <v>8</v>
      </c>
      <c r="C957">
        <f t="shared" si="29"/>
        <v>1935.708333333261</v>
      </c>
      <c r="D957">
        <f>'NOAA-AMO-Raw'!J$80</f>
        <v>-3.6999999999999998E-2</v>
      </c>
    </row>
    <row r="958" spans="1:4">
      <c r="A958">
        <f t="shared" si="30"/>
        <v>1935</v>
      </c>
      <c r="B958" t="s">
        <v>9</v>
      </c>
      <c r="C958">
        <f t="shared" si="29"/>
        <v>1935.7916666665942</v>
      </c>
      <c r="D958">
        <f>'NOAA-AMO-Raw'!K$80</f>
        <v>-1.9E-2</v>
      </c>
    </row>
    <row r="959" spans="1:4">
      <c r="A959">
        <f t="shared" si="30"/>
        <v>1935</v>
      </c>
      <c r="B959" t="s">
        <v>10</v>
      </c>
      <c r="C959">
        <f t="shared" si="29"/>
        <v>1935.8749999999275</v>
      </c>
      <c r="D959">
        <f>'NOAA-AMO-Raw'!L$80</f>
        <v>0.02</v>
      </c>
    </row>
    <row r="960" spans="1:4">
      <c r="A960">
        <f t="shared" si="30"/>
        <v>1935</v>
      </c>
      <c r="B960" t="s">
        <v>11</v>
      </c>
      <c r="C960">
        <f t="shared" si="29"/>
        <v>1935.9583333332607</v>
      </c>
      <c r="D960">
        <f>'NOAA-AMO-Raw'!M$80</f>
        <v>0.1</v>
      </c>
    </row>
    <row r="961" spans="1:4">
      <c r="A961">
        <f t="shared" si="30"/>
        <v>1936</v>
      </c>
      <c r="B961" t="s">
        <v>0</v>
      </c>
      <c r="C961">
        <f t="shared" si="29"/>
        <v>1936.041666666594</v>
      </c>
      <c r="D961">
        <f>'NOAA-AMO-Raw'!B$81</f>
        <v>0.13600000000000001</v>
      </c>
    </row>
    <row r="962" spans="1:4">
      <c r="A962">
        <f t="shared" si="30"/>
        <v>1936</v>
      </c>
      <c r="B962" t="s">
        <v>1</v>
      </c>
      <c r="C962">
        <f t="shared" si="29"/>
        <v>1936.1249999999272</v>
      </c>
      <c r="D962">
        <f>'NOAA-AMO-Raw'!C$81</f>
        <v>0.14499999999999999</v>
      </c>
    </row>
    <row r="963" spans="1:4">
      <c r="A963">
        <f t="shared" si="30"/>
        <v>1936</v>
      </c>
      <c r="B963" t="s">
        <v>2</v>
      </c>
      <c r="C963">
        <f t="shared" ref="C963:C1026" si="31">C962+1/12</f>
        <v>1936.2083333332605</v>
      </c>
      <c r="D963">
        <f>'NOAA-AMO-Raw'!D$81</f>
        <v>0.193</v>
      </c>
    </row>
    <row r="964" spans="1:4">
      <c r="A964">
        <f t="shared" si="30"/>
        <v>1936</v>
      </c>
      <c r="B964" t="s">
        <v>3</v>
      </c>
      <c r="C964">
        <f t="shared" si="31"/>
        <v>1936.2916666665938</v>
      </c>
      <c r="D964">
        <f>'NOAA-AMO-Raw'!E$81</f>
        <v>0.19500000000000001</v>
      </c>
    </row>
    <row r="965" spans="1:4">
      <c r="A965">
        <f t="shared" si="30"/>
        <v>1936</v>
      </c>
      <c r="B965" t="s">
        <v>4</v>
      </c>
      <c r="C965">
        <f t="shared" si="31"/>
        <v>1936.374999999927</v>
      </c>
      <c r="D965">
        <f>'NOAA-AMO-Raw'!F$81</f>
        <v>0.16700000000000001</v>
      </c>
    </row>
    <row r="966" spans="1:4">
      <c r="A966">
        <f t="shared" si="30"/>
        <v>1936</v>
      </c>
      <c r="B966" t="s">
        <v>5</v>
      </c>
      <c r="C966">
        <f t="shared" si="31"/>
        <v>1936.4583333332603</v>
      </c>
      <c r="D966">
        <f>'NOAA-AMO-Raw'!G$81</f>
        <v>0.192</v>
      </c>
    </row>
    <row r="967" spans="1:4">
      <c r="A967">
        <f t="shared" si="30"/>
        <v>1936</v>
      </c>
      <c r="B967" t="s">
        <v>6</v>
      </c>
      <c r="C967">
        <f t="shared" si="31"/>
        <v>1936.5416666665935</v>
      </c>
      <c r="D967">
        <f>'NOAA-AMO-Raw'!H$81</f>
        <v>0.19400000000000001</v>
      </c>
    </row>
    <row r="968" spans="1:4">
      <c r="A968">
        <f t="shared" si="30"/>
        <v>1936</v>
      </c>
      <c r="B968" t="s">
        <v>7</v>
      </c>
      <c r="C968">
        <f t="shared" si="31"/>
        <v>1936.6249999999268</v>
      </c>
      <c r="D968">
        <f>'NOAA-AMO-Raw'!I$81</f>
        <v>0.21299999999999999</v>
      </c>
    </row>
    <row r="969" spans="1:4">
      <c r="A969">
        <f t="shared" si="30"/>
        <v>1936</v>
      </c>
      <c r="B969" t="s">
        <v>8</v>
      </c>
      <c r="C969">
        <f t="shared" si="31"/>
        <v>1936.70833333326</v>
      </c>
      <c r="D969">
        <f>'NOAA-AMO-Raw'!J$81</f>
        <v>0.17299999999999999</v>
      </c>
    </row>
    <row r="970" spans="1:4">
      <c r="A970">
        <f t="shared" si="30"/>
        <v>1936</v>
      </c>
      <c r="B970" t="s">
        <v>9</v>
      </c>
      <c r="C970">
        <f t="shared" si="31"/>
        <v>1936.7916666665933</v>
      </c>
      <c r="D970">
        <f>'NOAA-AMO-Raw'!K$81</f>
        <v>0.10299999999999999</v>
      </c>
    </row>
    <row r="971" spans="1:4">
      <c r="A971">
        <f t="shared" si="30"/>
        <v>1936</v>
      </c>
      <c r="B971" t="s">
        <v>10</v>
      </c>
      <c r="C971">
        <f t="shared" si="31"/>
        <v>1936.8749999999266</v>
      </c>
      <c r="D971">
        <f>'NOAA-AMO-Raw'!L$81</f>
        <v>1.9E-2</v>
      </c>
    </row>
    <row r="972" spans="1:4">
      <c r="A972">
        <f t="shared" si="30"/>
        <v>1936</v>
      </c>
      <c r="B972" t="s">
        <v>11</v>
      </c>
      <c r="C972">
        <f t="shared" si="31"/>
        <v>1936.9583333332598</v>
      </c>
      <c r="D972">
        <f>'NOAA-AMO-Raw'!M$81</f>
        <v>4.7E-2</v>
      </c>
    </row>
    <row r="973" spans="1:4">
      <c r="A973">
        <f t="shared" si="30"/>
        <v>1937</v>
      </c>
      <c r="B973" t="s">
        <v>0</v>
      </c>
      <c r="C973">
        <f t="shared" si="31"/>
        <v>1937.0416666665931</v>
      </c>
      <c r="D973">
        <f>'NOAA-AMO-Raw'!B$82</f>
        <v>5.3999999999999999E-2</v>
      </c>
    </row>
    <row r="974" spans="1:4">
      <c r="A974">
        <f t="shared" ref="A974:A1037" si="32">A962+1</f>
        <v>1937</v>
      </c>
      <c r="B974" t="s">
        <v>1</v>
      </c>
      <c r="C974">
        <f t="shared" si="31"/>
        <v>1937.1249999999263</v>
      </c>
      <c r="D974">
        <f>'NOAA-AMO-Raw'!C$82</f>
        <v>8.4000000000000005E-2</v>
      </c>
    </row>
    <row r="975" spans="1:4">
      <c r="A975">
        <f t="shared" si="32"/>
        <v>1937</v>
      </c>
      <c r="B975" t="s">
        <v>2</v>
      </c>
      <c r="C975">
        <f t="shared" si="31"/>
        <v>1937.2083333332596</v>
      </c>
      <c r="D975">
        <f>'NOAA-AMO-Raw'!D$82</f>
        <v>9.7000000000000003E-2</v>
      </c>
    </row>
    <row r="976" spans="1:4">
      <c r="A976">
        <f t="shared" si="32"/>
        <v>1937</v>
      </c>
      <c r="B976" t="s">
        <v>3</v>
      </c>
      <c r="C976">
        <f t="shared" si="31"/>
        <v>1937.2916666665928</v>
      </c>
      <c r="D976">
        <f>'NOAA-AMO-Raw'!E$82</f>
        <v>6.8000000000000005E-2</v>
      </c>
    </row>
    <row r="977" spans="1:4">
      <c r="A977">
        <f t="shared" si="32"/>
        <v>1937</v>
      </c>
      <c r="B977" t="s">
        <v>4</v>
      </c>
      <c r="C977">
        <f t="shared" si="31"/>
        <v>1937.3749999999261</v>
      </c>
      <c r="D977">
        <f>'NOAA-AMO-Raw'!F$82</f>
        <v>0.13</v>
      </c>
    </row>
    <row r="978" spans="1:4">
      <c r="A978">
        <f t="shared" si="32"/>
        <v>1937</v>
      </c>
      <c r="B978" t="s">
        <v>5</v>
      </c>
      <c r="C978">
        <f t="shared" si="31"/>
        <v>1937.4583333332594</v>
      </c>
      <c r="D978">
        <f>'NOAA-AMO-Raw'!G$82</f>
        <v>0.44900000000000001</v>
      </c>
    </row>
    <row r="979" spans="1:4">
      <c r="A979">
        <f t="shared" si="32"/>
        <v>1937</v>
      </c>
      <c r="B979" t="s">
        <v>6</v>
      </c>
      <c r="C979">
        <f t="shared" si="31"/>
        <v>1937.5416666665926</v>
      </c>
      <c r="D979">
        <f>'NOAA-AMO-Raw'!H$82</f>
        <v>0.61</v>
      </c>
    </row>
    <row r="980" spans="1:4">
      <c r="A980">
        <f t="shared" si="32"/>
        <v>1937</v>
      </c>
      <c r="B980" t="s">
        <v>7</v>
      </c>
      <c r="C980">
        <f t="shared" si="31"/>
        <v>1937.6249999999259</v>
      </c>
      <c r="D980">
        <f>'NOAA-AMO-Raw'!I$82</f>
        <v>0.59</v>
      </c>
    </row>
    <row r="981" spans="1:4">
      <c r="A981">
        <f t="shared" si="32"/>
        <v>1937</v>
      </c>
      <c r="B981" t="s">
        <v>8</v>
      </c>
      <c r="C981">
        <f t="shared" si="31"/>
        <v>1937.7083333332591</v>
      </c>
      <c r="D981">
        <f>'NOAA-AMO-Raw'!J$82</f>
        <v>0.50600000000000001</v>
      </c>
    </row>
    <row r="982" spans="1:4">
      <c r="A982">
        <f t="shared" si="32"/>
        <v>1937</v>
      </c>
      <c r="B982" t="s">
        <v>9</v>
      </c>
      <c r="C982">
        <f t="shared" si="31"/>
        <v>1937.7916666665924</v>
      </c>
      <c r="D982">
        <f>'NOAA-AMO-Raw'!K$82</f>
        <v>0.29599999999999999</v>
      </c>
    </row>
    <row r="983" spans="1:4">
      <c r="A983">
        <f t="shared" si="32"/>
        <v>1937</v>
      </c>
      <c r="B983" t="s">
        <v>10</v>
      </c>
      <c r="C983">
        <f t="shared" si="31"/>
        <v>1937.8749999999256</v>
      </c>
      <c r="D983">
        <f>'NOAA-AMO-Raw'!L$82</f>
        <v>0.255</v>
      </c>
    </row>
    <row r="984" spans="1:4">
      <c r="A984">
        <f t="shared" si="32"/>
        <v>1937</v>
      </c>
      <c r="B984" t="s">
        <v>11</v>
      </c>
      <c r="C984">
        <f t="shared" si="31"/>
        <v>1937.9583333332589</v>
      </c>
      <c r="D984">
        <f>'NOAA-AMO-Raw'!M$82</f>
        <v>0.35199999999999998</v>
      </c>
    </row>
    <row r="985" spans="1:4">
      <c r="A985">
        <f t="shared" si="32"/>
        <v>1938</v>
      </c>
      <c r="B985" t="s">
        <v>0</v>
      </c>
      <c r="C985">
        <f t="shared" si="31"/>
        <v>1938.0416666665922</v>
      </c>
      <c r="D985">
        <f>'NOAA-AMO-Raw'!B$83</f>
        <v>0.21</v>
      </c>
    </row>
    <row r="986" spans="1:4">
      <c r="A986">
        <f t="shared" si="32"/>
        <v>1938</v>
      </c>
      <c r="B986" t="s">
        <v>1</v>
      </c>
      <c r="C986">
        <f t="shared" si="31"/>
        <v>1938.1249999999254</v>
      </c>
      <c r="D986">
        <f>'NOAA-AMO-Raw'!C$83</f>
        <v>0.151</v>
      </c>
    </row>
    <row r="987" spans="1:4">
      <c r="A987">
        <f t="shared" si="32"/>
        <v>1938</v>
      </c>
      <c r="B987" t="s">
        <v>2</v>
      </c>
      <c r="C987">
        <f t="shared" si="31"/>
        <v>1938.2083333332587</v>
      </c>
      <c r="D987">
        <f>'NOAA-AMO-Raw'!D$83</f>
        <v>0.19800000000000001</v>
      </c>
    </row>
    <row r="988" spans="1:4">
      <c r="A988">
        <f t="shared" si="32"/>
        <v>1938</v>
      </c>
      <c r="B988" t="s">
        <v>3</v>
      </c>
      <c r="C988">
        <f t="shared" si="31"/>
        <v>1938.2916666665919</v>
      </c>
      <c r="D988">
        <f>'NOAA-AMO-Raw'!E$83</f>
        <v>0.23599999999999999</v>
      </c>
    </row>
    <row r="989" spans="1:4">
      <c r="A989">
        <f t="shared" si="32"/>
        <v>1938</v>
      </c>
      <c r="B989" t="s">
        <v>4</v>
      </c>
      <c r="C989">
        <f t="shared" si="31"/>
        <v>1938.3749999999252</v>
      </c>
      <c r="D989">
        <f>'NOAA-AMO-Raw'!F$83</f>
        <v>0.20200000000000001</v>
      </c>
    </row>
    <row r="990" spans="1:4">
      <c r="A990">
        <f t="shared" si="32"/>
        <v>1938</v>
      </c>
      <c r="B990" t="s">
        <v>5</v>
      </c>
      <c r="C990">
        <f t="shared" si="31"/>
        <v>1938.4583333332585</v>
      </c>
      <c r="D990">
        <f>'NOAA-AMO-Raw'!G$83</f>
        <v>0.16700000000000001</v>
      </c>
    </row>
    <row r="991" spans="1:4">
      <c r="A991">
        <f t="shared" si="32"/>
        <v>1938</v>
      </c>
      <c r="B991" t="s">
        <v>6</v>
      </c>
      <c r="C991">
        <f t="shared" si="31"/>
        <v>1938.5416666665917</v>
      </c>
      <c r="D991">
        <f>'NOAA-AMO-Raw'!H$83</f>
        <v>0.20300000000000001</v>
      </c>
    </row>
    <row r="992" spans="1:4">
      <c r="A992">
        <f t="shared" si="32"/>
        <v>1938</v>
      </c>
      <c r="B992" t="s">
        <v>7</v>
      </c>
      <c r="C992">
        <f t="shared" si="31"/>
        <v>1938.624999999925</v>
      </c>
      <c r="D992">
        <f>'NOAA-AMO-Raw'!I$83</f>
        <v>0.29699999999999999</v>
      </c>
    </row>
    <row r="993" spans="1:4">
      <c r="A993">
        <f t="shared" si="32"/>
        <v>1938</v>
      </c>
      <c r="B993" t="s">
        <v>8</v>
      </c>
      <c r="C993">
        <f t="shared" si="31"/>
        <v>1938.7083333332582</v>
      </c>
      <c r="D993">
        <f>'NOAA-AMO-Raw'!J$83</f>
        <v>0.307</v>
      </c>
    </row>
    <row r="994" spans="1:4">
      <c r="A994">
        <f t="shared" si="32"/>
        <v>1938</v>
      </c>
      <c r="B994" t="s">
        <v>9</v>
      </c>
      <c r="C994">
        <f t="shared" si="31"/>
        <v>1938.7916666665915</v>
      </c>
      <c r="D994">
        <f>'NOAA-AMO-Raw'!K$83</f>
        <v>0.35299999999999998</v>
      </c>
    </row>
    <row r="995" spans="1:4">
      <c r="A995">
        <f t="shared" si="32"/>
        <v>1938</v>
      </c>
      <c r="B995" t="s">
        <v>10</v>
      </c>
      <c r="C995">
        <f t="shared" si="31"/>
        <v>1938.8749999999247</v>
      </c>
      <c r="D995">
        <f>'NOAA-AMO-Raw'!L$83</f>
        <v>0.318</v>
      </c>
    </row>
    <row r="996" spans="1:4">
      <c r="A996">
        <f t="shared" si="32"/>
        <v>1938</v>
      </c>
      <c r="B996" t="s">
        <v>11</v>
      </c>
      <c r="C996">
        <f t="shared" si="31"/>
        <v>1938.958333333258</v>
      </c>
      <c r="D996">
        <f>'NOAA-AMO-Raw'!M$83</f>
        <v>0.217</v>
      </c>
    </row>
    <row r="997" spans="1:4">
      <c r="A997">
        <f t="shared" si="32"/>
        <v>1939</v>
      </c>
      <c r="B997" t="s">
        <v>0</v>
      </c>
      <c r="C997">
        <f t="shared" si="31"/>
        <v>1939.0416666665913</v>
      </c>
      <c r="D997">
        <f>'NOAA-AMO-Raw'!B$84</f>
        <v>0.13400000000000001</v>
      </c>
    </row>
    <row r="998" spans="1:4">
      <c r="A998">
        <f t="shared" si="32"/>
        <v>1939</v>
      </c>
      <c r="B998" t="s">
        <v>1</v>
      </c>
      <c r="C998">
        <f t="shared" si="31"/>
        <v>1939.1249999999245</v>
      </c>
      <c r="D998">
        <f>'NOAA-AMO-Raw'!C$84</f>
        <v>7.6999999999999999E-2</v>
      </c>
    </row>
    <row r="999" spans="1:4">
      <c r="A999">
        <f t="shared" si="32"/>
        <v>1939</v>
      </c>
      <c r="B999" t="s">
        <v>2</v>
      </c>
      <c r="C999">
        <f t="shared" si="31"/>
        <v>1939.2083333332578</v>
      </c>
      <c r="D999">
        <f>'NOAA-AMO-Raw'!D$84</f>
        <v>-3.3000000000000002E-2</v>
      </c>
    </row>
    <row r="1000" spans="1:4">
      <c r="A1000">
        <f t="shared" si="32"/>
        <v>1939</v>
      </c>
      <c r="B1000" t="s">
        <v>3</v>
      </c>
      <c r="C1000">
        <f t="shared" si="31"/>
        <v>1939.291666666591</v>
      </c>
      <c r="D1000">
        <f>'NOAA-AMO-Raw'!E$84</f>
        <v>9.4E-2</v>
      </c>
    </row>
    <row r="1001" spans="1:4">
      <c r="A1001">
        <f t="shared" si="32"/>
        <v>1939</v>
      </c>
      <c r="B1001" t="s">
        <v>4</v>
      </c>
      <c r="C1001">
        <f t="shared" si="31"/>
        <v>1939.3749999999243</v>
      </c>
      <c r="D1001">
        <f>'NOAA-AMO-Raw'!F$84</f>
        <v>0.104</v>
      </c>
    </row>
    <row r="1002" spans="1:4">
      <c r="A1002">
        <f t="shared" si="32"/>
        <v>1939</v>
      </c>
      <c r="B1002" t="s">
        <v>5</v>
      </c>
      <c r="C1002">
        <f t="shared" si="31"/>
        <v>1939.4583333332575</v>
      </c>
      <c r="D1002">
        <f>'NOAA-AMO-Raw'!G$84</f>
        <v>0.17599999999999999</v>
      </c>
    </row>
    <row r="1003" spans="1:4">
      <c r="A1003">
        <f t="shared" si="32"/>
        <v>1939</v>
      </c>
      <c r="B1003" t="s">
        <v>6</v>
      </c>
      <c r="C1003">
        <f t="shared" si="31"/>
        <v>1939.5416666665908</v>
      </c>
      <c r="D1003">
        <f>'NOAA-AMO-Raw'!H$84</f>
        <v>0.32400000000000001</v>
      </c>
    </row>
    <row r="1004" spans="1:4">
      <c r="A1004">
        <f t="shared" si="32"/>
        <v>1939</v>
      </c>
      <c r="B1004" t="s">
        <v>7</v>
      </c>
      <c r="C1004">
        <f t="shared" si="31"/>
        <v>1939.6249999999241</v>
      </c>
      <c r="D1004">
        <f>'NOAA-AMO-Raw'!I$84</f>
        <v>0.32200000000000001</v>
      </c>
    </row>
    <row r="1005" spans="1:4">
      <c r="A1005">
        <f t="shared" si="32"/>
        <v>1939</v>
      </c>
      <c r="B1005" t="s">
        <v>8</v>
      </c>
      <c r="C1005">
        <f t="shared" si="31"/>
        <v>1939.7083333332573</v>
      </c>
      <c r="D1005">
        <f>'NOAA-AMO-Raw'!J$84</f>
        <v>0.29899999999999999</v>
      </c>
    </row>
    <row r="1006" spans="1:4">
      <c r="A1006">
        <f t="shared" si="32"/>
        <v>1939</v>
      </c>
      <c r="B1006" t="s">
        <v>9</v>
      </c>
      <c r="C1006">
        <f t="shared" si="31"/>
        <v>1939.7916666665906</v>
      </c>
      <c r="D1006">
        <f>'NOAA-AMO-Raw'!K$84</f>
        <v>8.9999999999999993E-3</v>
      </c>
    </row>
    <row r="1007" spans="1:4">
      <c r="A1007">
        <f t="shared" si="32"/>
        <v>1939</v>
      </c>
      <c r="B1007" t="s">
        <v>10</v>
      </c>
      <c r="C1007">
        <f t="shared" si="31"/>
        <v>1939.8749999999238</v>
      </c>
      <c r="D1007">
        <f>'NOAA-AMO-Raw'!L$84</f>
        <v>-0.154</v>
      </c>
    </row>
    <row r="1008" spans="1:4">
      <c r="A1008">
        <f t="shared" si="32"/>
        <v>1939</v>
      </c>
      <c r="B1008" t="s">
        <v>11</v>
      </c>
      <c r="C1008">
        <f t="shared" si="31"/>
        <v>1939.9583333332571</v>
      </c>
      <c r="D1008">
        <f>'NOAA-AMO-Raw'!M$84</f>
        <v>-8.1000000000000003E-2</v>
      </c>
    </row>
    <row r="1009" spans="1:4">
      <c r="A1009">
        <f t="shared" si="32"/>
        <v>1940</v>
      </c>
      <c r="B1009" t="s">
        <v>0</v>
      </c>
      <c r="C1009">
        <f t="shared" si="31"/>
        <v>1940.0416666665903</v>
      </c>
      <c r="D1009">
        <f>'NOAA-AMO-Raw'!B$85</f>
        <v>6.0999999999999999E-2</v>
      </c>
    </row>
    <row r="1010" spans="1:4">
      <c r="A1010">
        <f t="shared" si="32"/>
        <v>1940</v>
      </c>
      <c r="B1010" t="s">
        <v>1</v>
      </c>
      <c r="C1010">
        <f t="shared" si="31"/>
        <v>1940.1249999999236</v>
      </c>
      <c r="D1010">
        <f>'NOAA-AMO-Raw'!C$85</f>
        <v>-0.19500000000000001</v>
      </c>
    </row>
    <row r="1011" spans="1:4">
      <c r="A1011">
        <f t="shared" si="32"/>
        <v>1940</v>
      </c>
      <c r="B1011" t="s">
        <v>2</v>
      </c>
      <c r="C1011">
        <f t="shared" si="31"/>
        <v>1940.2083333332569</v>
      </c>
      <c r="D1011">
        <f>'NOAA-AMO-Raw'!D$85</f>
        <v>-0.14499999999999999</v>
      </c>
    </row>
    <row r="1012" spans="1:4">
      <c r="A1012">
        <f t="shared" si="32"/>
        <v>1940</v>
      </c>
      <c r="B1012" t="s">
        <v>3</v>
      </c>
      <c r="C1012">
        <f t="shared" si="31"/>
        <v>1940.2916666665901</v>
      </c>
      <c r="D1012">
        <f>'NOAA-AMO-Raw'!E$85</f>
        <v>-3.3000000000000002E-2</v>
      </c>
    </row>
    <row r="1013" spans="1:4">
      <c r="A1013">
        <f t="shared" si="32"/>
        <v>1940</v>
      </c>
      <c r="B1013" t="s">
        <v>4</v>
      </c>
      <c r="C1013">
        <f t="shared" si="31"/>
        <v>1940.3749999999234</v>
      </c>
      <c r="D1013">
        <f>'NOAA-AMO-Raw'!F$85</f>
        <v>1E-3</v>
      </c>
    </row>
    <row r="1014" spans="1:4">
      <c r="A1014">
        <f t="shared" si="32"/>
        <v>1940</v>
      </c>
      <c r="B1014" t="s">
        <v>5</v>
      </c>
      <c r="C1014">
        <f t="shared" si="31"/>
        <v>1940.4583333332566</v>
      </c>
      <c r="D1014">
        <f>'NOAA-AMO-Raw'!G$85</f>
        <v>1.2999999999999999E-2</v>
      </c>
    </row>
    <row r="1015" spans="1:4">
      <c r="A1015">
        <f t="shared" si="32"/>
        <v>1940</v>
      </c>
      <c r="B1015" t="s">
        <v>6</v>
      </c>
      <c r="C1015">
        <f t="shared" si="31"/>
        <v>1940.5416666665899</v>
      </c>
      <c r="D1015">
        <f>'NOAA-AMO-Raw'!H$85</f>
        <v>9.5000000000000001E-2</v>
      </c>
    </row>
    <row r="1016" spans="1:4">
      <c r="A1016">
        <f t="shared" si="32"/>
        <v>1940</v>
      </c>
      <c r="B1016" t="s">
        <v>7</v>
      </c>
      <c r="C1016">
        <f t="shared" si="31"/>
        <v>1940.6249999999231</v>
      </c>
      <c r="D1016">
        <f>'NOAA-AMO-Raw'!I$85</f>
        <v>0.104</v>
      </c>
    </row>
    <row r="1017" spans="1:4">
      <c r="A1017">
        <f t="shared" si="32"/>
        <v>1940</v>
      </c>
      <c r="B1017" t="s">
        <v>8</v>
      </c>
      <c r="C1017">
        <f t="shared" si="31"/>
        <v>1940.7083333332564</v>
      </c>
      <c r="D1017">
        <f>'NOAA-AMO-Raw'!J$85</f>
        <v>2.4E-2</v>
      </c>
    </row>
    <row r="1018" spans="1:4">
      <c r="A1018">
        <f t="shared" si="32"/>
        <v>1940</v>
      </c>
      <c r="B1018" t="s">
        <v>9</v>
      </c>
      <c r="C1018">
        <f t="shared" si="31"/>
        <v>1940.7916666665897</v>
      </c>
      <c r="D1018">
        <f>'NOAA-AMO-Raw'!K$85</f>
        <v>-0.05</v>
      </c>
    </row>
    <row r="1019" spans="1:4">
      <c r="A1019">
        <f t="shared" si="32"/>
        <v>1940</v>
      </c>
      <c r="B1019" t="s">
        <v>10</v>
      </c>
      <c r="C1019">
        <f t="shared" si="31"/>
        <v>1940.8749999999229</v>
      </c>
      <c r="D1019">
        <f>'NOAA-AMO-Raw'!L$85</f>
        <v>-0.13300000000000001</v>
      </c>
    </row>
    <row r="1020" spans="1:4">
      <c r="A1020">
        <f t="shared" si="32"/>
        <v>1940</v>
      </c>
      <c r="B1020" t="s">
        <v>11</v>
      </c>
      <c r="C1020">
        <f t="shared" si="31"/>
        <v>1940.9583333332562</v>
      </c>
      <c r="D1020">
        <f>'NOAA-AMO-Raw'!M$85</f>
        <v>-0.13900000000000001</v>
      </c>
    </row>
    <row r="1021" spans="1:4">
      <c r="A1021">
        <f t="shared" si="32"/>
        <v>1941</v>
      </c>
      <c r="B1021" t="s">
        <v>0</v>
      </c>
      <c r="C1021">
        <f t="shared" si="31"/>
        <v>1941.0416666665894</v>
      </c>
      <c r="D1021">
        <f>'NOAA-AMO-Raw'!B$86</f>
        <v>-6.3E-2</v>
      </c>
    </row>
    <row r="1022" spans="1:4">
      <c r="A1022">
        <f t="shared" si="32"/>
        <v>1941</v>
      </c>
      <c r="B1022" t="s">
        <v>1</v>
      </c>
      <c r="C1022">
        <f t="shared" si="31"/>
        <v>1941.1249999999227</v>
      </c>
      <c r="D1022">
        <f>'NOAA-AMO-Raw'!C$86</f>
        <v>9.4E-2</v>
      </c>
    </row>
    <row r="1023" spans="1:4">
      <c r="A1023">
        <f t="shared" si="32"/>
        <v>1941</v>
      </c>
      <c r="B1023" t="s">
        <v>2</v>
      </c>
      <c r="C1023">
        <f t="shared" si="31"/>
        <v>1941.208333333256</v>
      </c>
      <c r="D1023">
        <f>'NOAA-AMO-Raw'!D$86</f>
        <v>0.13100000000000001</v>
      </c>
    </row>
    <row r="1024" spans="1:4">
      <c r="A1024">
        <f t="shared" si="32"/>
        <v>1941</v>
      </c>
      <c r="B1024" t="s">
        <v>3</v>
      </c>
      <c r="C1024">
        <f t="shared" si="31"/>
        <v>1941.2916666665892</v>
      </c>
      <c r="D1024">
        <f>'NOAA-AMO-Raw'!E$86</f>
        <v>6.3E-2</v>
      </c>
    </row>
    <row r="1025" spans="1:4">
      <c r="A1025">
        <f t="shared" si="32"/>
        <v>1941</v>
      </c>
      <c r="B1025" t="s">
        <v>4</v>
      </c>
      <c r="C1025">
        <f t="shared" si="31"/>
        <v>1941.3749999999225</v>
      </c>
      <c r="D1025">
        <f>'NOAA-AMO-Raw'!F$86</f>
        <v>3.5999999999999997E-2</v>
      </c>
    </row>
    <row r="1026" spans="1:4">
      <c r="A1026">
        <f t="shared" si="32"/>
        <v>1941</v>
      </c>
      <c r="B1026" t="s">
        <v>5</v>
      </c>
      <c r="C1026">
        <f t="shared" si="31"/>
        <v>1941.4583333332557</v>
      </c>
      <c r="D1026">
        <f>'NOAA-AMO-Raw'!G$86</f>
        <v>-0.02</v>
      </c>
    </row>
    <row r="1027" spans="1:4">
      <c r="A1027">
        <f t="shared" si="32"/>
        <v>1941</v>
      </c>
      <c r="B1027" t="s">
        <v>6</v>
      </c>
      <c r="C1027">
        <f t="shared" ref="C1027:C1090" si="33">C1026+1/12</f>
        <v>1941.541666666589</v>
      </c>
      <c r="D1027">
        <f>'NOAA-AMO-Raw'!H$86</f>
        <v>8.6999999999999994E-2</v>
      </c>
    </row>
    <row r="1028" spans="1:4">
      <c r="A1028">
        <f t="shared" si="32"/>
        <v>1941</v>
      </c>
      <c r="B1028" t="s">
        <v>7</v>
      </c>
      <c r="C1028">
        <f t="shared" si="33"/>
        <v>1941.6249999999222</v>
      </c>
      <c r="D1028">
        <f>'NOAA-AMO-Raw'!I$86</f>
        <v>0.27800000000000002</v>
      </c>
    </row>
    <row r="1029" spans="1:4">
      <c r="A1029">
        <f t="shared" si="32"/>
        <v>1941</v>
      </c>
      <c r="B1029" t="s">
        <v>8</v>
      </c>
      <c r="C1029">
        <f t="shared" si="33"/>
        <v>1941.7083333332555</v>
      </c>
      <c r="D1029">
        <f>'NOAA-AMO-Raw'!J$86</f>
        <v>0.30399999999999999</v>
      </c>
    </row>
    <row r="1030" spans="1:4">
      <c r="A1030">
        <f t="shared" si="32"/>
        <v>1941</v>
      </c>
      <c r="B1030" t="s">
        <v>9</v>
      </c>
      <c r="C1030">
        <f t="shared" si="33"/>
        <v>1941.7916666665888</v>
      </c>
      <c r="D1030">
        <f>'NOAA-AMO-Raw'!K$86</f>
        <v>0.41499999999999998</v>
      </c>
    </row>
    <row r="1031" spans="1:4">
      <c r="A1031">
        <f t="shared" si="32"/>
        <v>1941</v>
      </c>
      <c r="B1031" t="s">
        <v>10</v>
      </c>
      <c r="C1031">
        <f t="shared" si="33"/>
        <v>1941.874999999922</v>
      </c>
      <c r="D1031">
        <f>'NOAA-AMO-Raw'!L$86</f>
        <v>0.39200000000000002</v>
      </c>
    </row>
    <row r="1032" spans="1:4">
      <c r="A1032">
        <f t="shared" si="32"/>
        <v>1941</v>
      </c>
      <c r="B1032" t="s">
        <v>11</v>
      </c>
      <c r="C1032">
        <f t="shared" si="33"/>
        <v>1941.9583333332553</v>
      </c>
      <c r="D1032">
        <f>'NOAA-AMO-Raw'!M$86</f>
        <v>0.32600000000000001</v>
      </c>
    </row>
    <row r="1033" spans="1:4">
      <c r="A1033">
        <f t="shared" si="32"/>
        <v>1942</v>
      </c>
      <c r="B1033" t="s">
        <v>0</v>
      </c>
      <c r="C1033">
        <f t="shared" si="33"/>
        <v>1942.0416666665885</v>
      </c>
      <c r="D1033">
        <f>'NOAA-AMO-Raw'!B$87</f>
        <v>0.13400000000000001</v>
      </c>
    </row>
    <row r="1034" spans="1:4">
      <c r="A1034">
        <f t="shared" si="32"/>
        <v>1942</v>
      </c>
      <c r="B1034" t="s">
        <v>1</v>
      </c>
      <c r="C1034">
        <f t="shared" si="33"/>
        <v>1942.1249999999218</v>
      </c>
      <c r="D1034">
        <f>'NOAA-AMO-Raw'!C$87</f>
        <v>0.19700000000000001</v>
      </c>
    </row>
    <row r="1035" spans="1:4">
      <c r="A1035">
        <f t="shared" si="32"/>
        <v>1942</v>
      </c>
      <c r="B1035" t="s">
        <v>2</v>
      </c>
      <c r="C1035">
        <f t="shared" si="33"/>
        <v>1942.208333333255</v>
      </c>
      <c r="D1035">
        <f>'NOAA-AMO-Raw'!D$87</f>
        <v>0.192</v>
      </c>
    </row>
    <row r="1036" spans="1:4">
      <c r="A1036">
        <f t="shared" si="32"/>
        <v>1942</v>
      </c>
      <c r="B1036" t="s">
        <v>3</v>
      </c>
      <c r="C1036">
        <f t="shared" si="33"/>
        <v>1942.2916666665883</v>
      </c>
      <c r="D1036">
        <f>'NOAA-AMO-Raw'!E$87</f>
        <v>0.20399999999999999</v>
      </c>
    </row>
    <row r="1037" spans="1:4">
      <c r="A1037">
        <f t="shared" si="32"/>
        <v>1942</v>
      </c>
      <c r="B1037" t="s">
        <v>4</v>
      </c>
      <c r="C1037">
        <f t="shared" si="33"/>
        <v>1942.3749999999216</v>
      </c>
      <c r="D1037">
        <f>'NOAA-AMO-Raw'!F$87</f>
        <v>0.20799999999999999</v>
      </c>
    </row>
    <row r="1038" spans="1:4">
      <c r="A1038">
        <f t="shared" ref="A1038:A1101" si="34">A1026+1</f>
        <v>1942</v>
      </c>
      <c r="B1038" t="s">
        <v>5</v>
      </c>
      <c r="C1038">
        <f t="shared" si="33"/>
        <v>1942.4583333332548</v>
      </c>
      <c r="D1038">
        <f>'NOAA-AMO-Raw'!G$87</f>
        <v>0.25900000000000001</v>
      </c>
    </row>
    <row r="1039" spans="1:4">
      <c r="A1039">
        <f t="shared" si="34"/>
        <v>1942</v>
      </c>
      <c r="B1039" t="s">
        <v>6</v>
      </c>
      <c r="C1039">
        <f t="shared" si="33"/>
        <v>1942.5416666665881</v>
      </c>
      <c r="D1039">
        <f>'NOAA-AMO-Raw'!H$87</f>
        <v>0.1</v>
      </c>
    </row>
    <row r="1040" spans="1:4">
      <c r="A1040">
        <f t="shared" si="34"/>
        <v>1942</v>
      </c>
      <c r="B1040" t="s">
        <v>7</v>
      </c>
      <c r="C1040">
        <f t="shared" si="33"/>
        <v>1942.6249999999213</v>
      </c>
      <c r="D1040">
        <f>'NOAA-AMO-Raw'!I$87</f>
        <v>0.14499999999999999</v>
      </c>
    </row>
    <row r="1041" spans="1:4">
      <c r="A1041">
        <f t="shared" si="34"/>
        <v>1942</v>
      </c>
      <c r="B1041" t="s">
        <v>8</v>
      </c>
      <c r="C1041">
        <f t="shared" si="33"/>
        <v>1942.7083333332546</v>
      </c>
      <c r="D1041">
        <f>'NOAA-AMO-Raw'!J$87</f>
        <v>0.223</v>
      </c>
    </row>
    <row r="1042" spans="1:4">
      <c r="A1042">
        <f t="shared" si="34"/>
        <v>1942</v>
      </c>
      <c r="B1042" t="s">
        <v>9</v>
      </c>
      <c r="C1042">
        <f t="shared" si="33"/>
        <v>1942.7916666665878</v>
      </c>
      <c r="D1042">
        <f>'NOAA-AMO-Raw'!K$87</f>
        <v>0.20200000000000001</v>
      </c>
    </row>
    <row r="1043" spans="1:4">
      <c r="A1043">
        <f t="shared" si="34"/>
        <v>1942</v>
      </c>
      <c r="B1043" t="s">
        <v>10</v>
      </c>
      <c r="C1043">
        <f t="shared" si="33"/>
        <v>1942.8749999999211</v>
      </c>
      <c r="D1043">
        <f>'NOAA-AMO-Raw'!L$87</f>
        <v>0.19600000000000001</v>
      </c>
    </row>
    <row r="1044" spans="1:4">
      <c r="A1044">
        <f t="shared" si="34"/>
        <v>1942</v>
      </c>
      <c r="B1044" t="s">
        <v>11</v>
      </c>
      <c r="C1044">
        <f t="shared" si="33"/>
        <v>1942.9583333332544</v>
      </c>
      <c r="D1044">
        <f>'NOAA-AMO-Raw'!M$87</f>
        <v>9.0999999999999998E-2</v>
      </c>
    </row>
    <row r="1045" spans="1:4">
      <c r="A1045">
        <f t="shared" si="34"/>
        <v>1943</v>
      </c>
      <c r="B1045" t="s">
        <v>0</v>
      </c>
      <c r="C1045">
        <f t="shared" si="33"/>
        <v>1943.0416666665876</v>
      </c>
      <c r="D1045">
        <f>'NOAA-AMO-Raw'!B$88</f>
        <v>0.129</v>
      </c>
    </row>
    <row r="1046" spans="1:4">
      <c r="A1046">
        <f t="shared" si="34"/>
        <v>1943</v>
      </c>
      <c r="B1046" t="s">
        <v>1</v>
      </c>
      <c r="C1046">
        <f t="shared" si="33"/>
        <v>1943.1249999999209</v>
      </c>
      <c r="D1046">
        <f>'NOAA-AMO-Raw'!C$88</f>
        <v>9.6000000000000002E-2</v>
      </c>
    </row>
    <row r="1047" spans="1:4">
      <c r="A1047">
        <f t="shared" si="34"/>
        <v>1943</v>
      </c>
      <c r="B1047" t="s">
        <v>2</v>
      </c>
      <c r="C1047">
        <f t="shared" si="33"/>
        <v>1943.2083333332541</v>
      </c>
      <c r="D1047">
        <f>'NOAA-AMO-Raw'!D$88</f>
        <v>-0.10299999999999999</v>
      </c>
    </row>
    <row r="1048" spans="1:4">
      <c r="A1048">
        <f t="shared" si="34"/>
        <v>1943</v>
      </c>
      <c r="B1048" t="s">
        <v>3</v>
      </c>
      <c r="C1048">
        <f t="shared" si="33"/>
        <v>1943.2916666665874</v>
      </c>
      <c r="D1048">
        <f>'NOAA-AMO-Raw'!E$88</f>
        <v>-0.13600000000000001</v>
      </c>
    </row>
    <row r="1049" spans="1:4">
      <c r="A1049">
        <f t="shared" si="34"/>
        <v>1943</v>
      </c>
      <c r="B1049" t="s">
        <v>4</v>
      </c>
      <c r="C1049">
        <f t="shared" si="33"/>
        <v>1943.3749999999206</v>
      </c>
      <c r="D1049">
        <f>'NOAA-AMO-Raw'!F$88</f>
        <v>-0.124</v>
      </c>
    </row>
    <row r="1050" spans="1:4">
      <c r="A1050">
        <f t="shared" si="34"/>
        <v>1943</v>
      </c>
      <c r="B1050" t="s">
        <v>5</v>
      </c>
      <c r="C1050">
        <f t="shared" si="33"/>
        <v>1943.4583333332539</v>
      </c>
      <c r="D1050">
        <f>'NOAA-AMO-Raw'!G$88</f>
        <v>-7.5999999999999998E-2</v>
      </c>
    </row>
    <row r="1051" spans="1:4">
      <c r="A1051">
        <f t="shared" si="34"/>
        <v>1943</v>
      </c>
      <c r="B1051" t="s">
        <v>6</v>
      </c>
      <c r="C1051">
        <f t="shared" si="33"/>
        <v>1943.5416666665872</v>
      </c>
      <c r="D1051">
        <f>'NOAA-AMO-Raw'!H$88</f>
        <v>1.6E-2</v>
      </c>
    </row>
    <row r="1052" spans="1:4">
      <c r="A1052">
        <f t="shared" si="34"/>
        <v>1943</v>
      </c>
      <c r="B1052" t="s">
        <v>7</v>
      </c>
      <c r="C1052">
        <f t="shared" si="33"/>
        <v>1943.6249999999204</v>
      </c>
      <c r="D1052">
        <f>'NOAA-AMO-Raw'!I$88</f>
        <v>1.6E-2</v>
      </c>
    </row>
    <row r="1053" spans="1:4">
      <c r="A1053">
        <f t="shared" si="34"/>
        <v>1943</v>
      </c>
      <c r="B1053" t="s">
        <v>8</v>
      </c>
      <c r="C1053">
        <f t="shared" si="33"/>
        <v>1943.7083333332537</v>
      </c>
      <c r="D1053">
        <f>'NOAA-AMO-Raw'!J$88</f>
        <v>7.5999999999999998E-2</v>
      </c>
    </row>
    <row r="1054" spans="1:4">
      <c r="A1054">
        <f t="shared" si="34"/>
        <v>1943</v>
      </c>
      <c r="B1054" t="s">
        <v>9</v>
      </c>
      <c r="C1054">
        <f t="shared" si="33"/>
        <v>1943.7916666665869</v>
      </c>
      <c r="D1054">
        <f>'NOAA-AMO-Raw'!K$88</f>
        <v>0.08</v>
      </c>
    </row>
    <row r="1055" spans="1:4">
      <c r="A1055">
        <f t="shared" si="34"/>
        <v>1943</v>
      </c>
      <c r="B1055" t="s">
        <v>10</v>
      </c>
      <c r="C1055">
        <f t="shared" si="33"/>
        <v>1943.8749999999202</v>
      </c>
      <c r="D1055">
        <f>'NOAA-AMO-Raw'!L$88</f>
        <v>0.14299999999999999</v>
      </c>
    </row>
    <row r="1056" spans="1:4">
      <c r="A1056">
        <f t="shared" si="34"/>
        <v>1943</v>
      </c>
      <c r="B1056" t="s">
        <v>11</v>
      </c>
      <c r="C1056">
        <f t="shared" si="33"/>
        <v>1943.9583333332534</v>
      </c>
      <c r="D1056">
        <f>'NOAA-AMO-Raw'!M$88</f>
        <v>0.22800000000000001</v>
      </c>
    </row>
    <row r="1057" spans="1:4">
      <c r="A1057">
        <f t="shared" si="34"/>
        <v>1944</v>
      </c>
      <c r="B1057" t="s">
        <v>0</v>
      </c>
      <c r="C1057">
        <f t="shared" si="33"/>
        <v>1944.0416666665867</v>
      </c>
      <c r="D1057">
        <f>'NOAA-AMO-Raw'!B$89</f>
        <v>0.30099999999999999</v>
      </c>
    </row>
    <row r="1058" spans="1:4">
      <c r="A1058">
        <f t="shared" si="34"/>
        <v>1944</v>
      </c>
      <c r="B1058" t="s">
        <v>1</v>
      </c>
      <c r="C1058">
        <f t="shared" si="33"/>
        <v>1944.12499999992</v>
      </c>
      <c r="D1058">
        <f>'NOAA-AMO-Raw'!C$89</f>
        <v>0.318</v>
      </c>
    </row>
    <row r="1059" spans="1:4">
      <c r="A1059">
        <f t="shared" si="34"/>
        <v>1944</v>
      </c>
      <c r="B1059" t="s">
        <v>2</v>
      </c>
      <c r="C1059">
        <f t="shared" si="33"/>
        <v>1944.2083333332532</v>
      </c>
      <c r="D1059">
        <f>'NOAA-AMO-Raw'!D$89</f>
        <v>0.42299999999999999</v>
      </c>
    </row>
    <row r="1060" spans="1:4">
      <c r="A1060">
        <f t="shared" si="34"/>
        <v>1944</v>
      </c>
      <c r="B1060" t="s">
        <v>3</v>
      </c>
      <c r="C1060">
        <f t="shared" si="33"/>
        <v>1944.2916666665865</v>
      </c>
      <c r="D1060">
        <f>'NOAA-AMO-Raw'!E$89</f>
        <v>0.315</v>
      </c>
    </row>
    <row r="1061" spans="1:4">
      <c r="A1061">
        <f t="shared" si="34"/>
        <v>1944</v>
      </c>
      <c r="B1061" t="s">
        <v>4</v>
      </c>
      <c r="C1061">
        <f t="shared" si="33"/>
        <v>1944.3749999999197</v>
      </c>
      <c r="D1061">
        <f>'NOAA-AMO-Raw'!F$89</f>
        <v>0.29199999999999998</v>
      </c>
    </row>
    <row r="1062" spans="1:4">
      <c r="A1062">
        <f t="shared" si="34"/>
        <v>1944</v>
      </c>
      <c r="B1062" t="s">
        <v>5</v>
      </c>
      <c r="C1062">
        <f t="shared" si="33"/>
        <v>1944.458333333253</v>
      </c>
      <c r="D1062">
        <f>'NOAA-AMO-Raw'!G$89</f>
        <v>0.34699999999999998</v>
      </c>
    </row>
    <row r="1063" spans="1:4">
      <c r="A1063">
        <f t="shared" si="34"/>
        <v>1944</v>
      </c>
      <c r="B1063" t="s">
        <v>6</v>
      </c>
      <c r="C1063">
        <f t="shared" si="33"/>
        <v>1944.5416666665863</v>
      </c>
      <c r="D1063">
        <f>'NOAA-AMO-Raw'!H$89</f>
        <v>0.36099999999999999</v>
      </c>
    </row>
    <row r="1064" spans="1:4">
      <c r="A1064">
        <f t="shared" si="34"/>
        <v>1944</v>
      </c>
      <c r="B1064" t="s">
        <v>7</v>
      </c>
      <c r="C1064">
        <f t="shared" si="33"/>
        <v>1944.6249999999195</v>
      </c>
      <c r="D1064">
        <f>'NOAA-AMO-Raw'!I$89</f>
        <v>0.44400000000000001</v>
      </c>
    </row>
    <row r="1065" spans="1:4">
      <c r="A1065">
        <f t="shared" si="34"/>
        <v>1944</v>
      </c>
      <c r="B1065" t="s">
        <v>8</v>
      </c>
      <c r="C1065">
        <f t="shared" si="33"/>
        <v>1944.7083333332528</v>
      </c>
      <c r="D1065">
        <f>'NOAA-AMO-Raw'!J$89</f>
        <v>0.41799999999999998</v>
      </c>
    </row>
    <row r="1066" spans="1:4">
      <c r="A1066">
        <f t="shared" si="34"/>
        <v>1944</v>
      </c>
      <c r="B1066" t="s">
        <v>9</v>
      </c>
      <c r="C1066">
        <f t="shared" si="33"/>
        <v>1944.791666666586</v>
      </c>
      <c r="D1066">
        <f>'NOAA-AMO-Raw'!K$89</f>
        <v>0.36699999999999999</v>
      </c>
    </row>
    <row r="1067" spans="1:4">
      <c r="A1067">
        <f t="shared" si="34"/>
        <v>1944</v>
      </c>
      <c r="B1067" t="s">
        <v>10</v>
      </c>
      <c r="C1067">
        <f t="shared" si="33"/>
        <v>1944.8749999999193</v>
      </c>
      <c r="D1067">
        <f>'NOAA-AMO-Raw'!L$89</f>
        <v>0.27200000000000002</v>
      </c>
    </row>
    <row r="1068" spans="1:4">
      <c r="A1068">
        <f t="shared" si="34"/>
        <v>1944</v>
      </c>
      <c r="B1068" t="s">
        <v>11</v>
      </c>
      <c r="C1068">
        <f t="shared" si="33"/>
        <v>1944.9583333332525</v>
      </c>
      <c r="D1068">
        <f>'NOAA-AMO-Raw'!M$89</f>
        <v>0.27400000000000002</v>
      </c>
    </row>
    <row r="1069" spans="1:4">
      <c r="A1069">
        <f t="shared" si="34"/>
        <v>1945</v>
      </c>
      <c r="B1069" t="s">
        <v>0</v>
      </c>
      <c r="C1069">
        <f t="shared" si="33"/>
        <v>1945.0416666665858</v>
      </c>
      <c r="D1069">
        <f>'NOAA-AMO-Raw'!B$90</f>
        <v>0.26</v>
      </c>
    </row>
    <row r="1070" spans="1:4">
      <c r="A1070">
        <f t="shared" si="34"/>
        <v>1945</v>
      </c>
      <c r="B1070" t="s">
        <v>1</v>
      </c>
      <c r="C1070">
        <f t="shared" si="33"/>
        <v>1945.1249999999191</v>
      </c>
      <c r="D1070">
        <f>'NOAA-AMO-Raw'!C$90</f>
        <v>0.34899999999999998</v>
      </c>
    </row>
    <row r="1071" spans="1:4">
      <c r="A1071">
        <f t="shared" si="34"/>
        <v>1945</v>
      </c>
      <c r="B1071" t="s">
        <v>2</v>
      </c>
      <c r="C1071">
        <f t="shared" si="33"/>
        <v>1945.2083333332523</v>
      </c>
      <c r="D1071">
        <f>'NOAA-AMO-Raw'!D$90</f>
        <v>0.36499999999999999</v>
      </c>
    </row>
    <row r="1072" spans="1:4">
      <c r="A1072">
        <f t="shared" si="34"/>
        <v>1945</v>
      </c>
      <c r="B1072" t="s">
        <v>3</v>
      </c>
      <c r="C1072">
        <f t="shared" si="33"/>
        <v>1945.2916666665856</v>
      </c>
      <c r="D1072">
        <f>'NOAA-AMO-Raw'!E$90</f>
        <v>0.41199999999999998</v>
      </c>
    </row>
    <row r="1073" spans="1:4">
      <c r="A1073">
        <f t="shared" si="34"/>
        <v>1945</v>
      </c>
      <c r="B1073" t="s">
        <v>4</v>
      </c>
      <c r="C1073">
        <f t="shared" si="33"/>
        <v>1945.3749999999188</v>
      </c>
      <c r="D1073">
        <f>'NOAA-AMO-Raw'!F$90</f>
        <v>0.31</v>
      </c>
    </row>
    <row r="1074" spans="1:4">
      <c r="A1074">
        <f t="shared" si="34"/>
        <v>1945</v>
      </c>
      <c r="B1074" t="s">
        <v>5</v>
      </c>
      <c r="C1074">
        <f t="shared" si="33"/>
        <v>1945.4583333332521</v>
      </c>
      <c r="D1074">
        <f>'NOAA-AMO-Raw'!G$90</f>
        <v>0.17499999999999999</v>
      </c>
    </row>
    <row r="1075" spans="1:4">
      <c r="A1075">
        <f t="shared" si="34"/>
        <v>1945</v>
      </c>
      <c r="B1075" t="s">
        <v>6</v>
      </c>
      <c r="C1075">
        <f t="shared" si="33"/>
        <v>1945.5416666665853</v>
      </c>
      <c r="D1075">
        <f>'NOAA-AMO-Raw'!H$90</f>
        <v>8.4000000000000005E-2</v>
      </c>
    </row>
    <row r="1076" spans="1:4">
      <c r="A1076">
        <f t="shared" si="34"/>
        <v>1945</v>
      </c>
      <c r="B1076" t="s">
        <v>7</v>
      </c>
      <c r="C1076">
        <f t="shared" si="33"/>
        <v>1945.6249999999186</v>
      </c>
      <c r="D1076">
        <f>'NOAA-AMO-Raw'!I$90</f>
        <v>0.108</v>
      </c>
    </row>
    <row r="1077" spans="1:4">
      <c r="A1077">
        <f t="shared" si="34"/>
        <v>1945</v>
      </c>
      <c r="B1077" t="s">
        <v>8</v>
      </c>
      <c r="C1077">
        <f t="shared" si="33"/>
        <v>1945.7083333332519</v>
      </c>
      <c r="D1077">
        <f>'NOAA-AMO-Raw'!J$90</f>
        <v>8.5000000000000006E-2</v>
      </c>
    </row>
    <row r="1078" spans="1:4">
      <c r="A1078">
        <f t="shared" si="34"/>
        <v>1945</v>
      </c>
      <c r="B1078" t="s">
        <v>9</v>
      </c>
      <c r="C1078">
        <f t="shared" si="33"/>
        <v>1945.7916666665851</v>
      </c>
      <c r="D1078">
        <f>'NOAA-AMO-Raw'!K$90</f>
        <v>0.10299999999999999</v>
      </c>
    </row>
    <row r="1079" spans="1:4">
      <c r="A1079">
        <f t="shared" si="34"/>
        <v>1945</v>
      </c>
      <c r="B1079" t="s">
        <v>10</v>
      </c>
      <c r="C1079">
        <f t="shared" si="33"/>
        <v>1945.8749999999184</v>
      </c>
      <c r="D1079">
        <f>'NOAA-AMO-Raw'!L$90</f>
        <v>0.185</v>
      </c>
    </row>
    <row r="1080" spans="1:4">
      <c r="A1080">
        <f t="shared" si="34"/>
        <v>1945</v>
      </c>
      <c r="B1080" t="s">
        <v>11</v>
      </c>
      <c r="C1080">
        <f t="shared" si="33"/>
        <v>1945.9583333332516</v>
      </c>
      <c r="D1080">
        <f>'NOAA-AMO-Raw'!M$90</f>
        <v>0.13900000000000001</v>
      </c>
    </row>
    <row r="1081" spans="1:4">
      <c r="A1081">
        <f t="shared" si="34"/>
        <v>1946</v>
      </c>
      <c r="B1081" t="s">
        <v>0</v>
      </c>
      <c r="C1081">
        <f t="shared" si="33"/>
        <v>1946.0416666665849</v>
      </c>
      <c r="D1081">
        <f>'NOAA-AMO-Raw'!B$91</f>
        <v>0.27800000000000002</v>
      </c>
    </row>
    <row r="1082" spans="1:4">
      <c r="A1082">
        <f t="shared" si="34"/>
        <v>1946</v>
      </c>
      <c r="B1082" t="s">
        <v>1</v>
      </c>
      <c r="C1082">
        <f t="shared" si="33"/>
        <v>1946.1249999999181</v>
      </c>
      <c r="D1082">
        <f>'NOAA-AMO-Raw'!C$91</f>
        <v>0.192</v>
      </c>
    </row>
    <row r="1083" spans="1:4">
      <c r="A1083">
        <f t="shared" si="34"/>
        <v>1946</v>
      </c>
      <c r="B1083" t="s">
        <v>2</v>
      </c>
      <c r="C1083">
        <f t="shared" si="33"/>
        <v>1946.2083333332514</v>
      </c>
      <c r="D1083">
        <f>'NOAA-AMO-Raw'!D$91</f>
        <v>0.13200000000000001</v>
      </c>
    </row>
    <row r="1084" spans="1:4">
      <c r="A1084">
        <f t="shared" si="34"/>
        <v>1946</v>
      </c>
      <c r="B1084" t="s">
        <v>3</v>
      </c>
      <c r="C1084">
        <f t="shared" si="33"/>
        <v>1946.2916666665847</v>
      </c>
      <c r="D1084">
        <f>'NOAA-AMO-Raw'!E$91</f>
        <v>6.3E-2</v>
      </c>
    </row>
    <row r="1085" spans="1:4">
      <c r="A1085">
        <f t="shared" si="34"/>
        <v>1946</v>
      </c>
      <c r="B1085" t="s">
        <v>4</v>
      </c>
      <c r="C1085">
        <f t="shared" si="33"/>
        <v>1946.3749999999179</v>
      </c>
      <c r="D1085">
        <f>'NOAA-AMO-Raw'!F$91</f>
        <v>0.09</v>
      </c>
    </row>
    <row r="1086" spans="1:4">
      <c r="A1086">
        <f t="shared" si="34"/>
        <v>1946</v>
      </c>
      <c r="B1086" t="s">
        <v>5</v>
      </c>
      <c r="C1086">
        <f t="shared" si="33"/>
        <v>1946.4583333332512</v>
      </c>
      <c r="D1086">
        <f>'NOAA-AMO-Raw'!G$91</f>
        <v>-9.9000000000000005E-2</v>
      </c>
    </row>
    <row r="1087" spans="1:4">
      <c r="A1087">
        <f t="shared" si="34"/>
        <v>1946</v>
      </c>
      <c r="B1087" t="s">
        <v>6</v>
      </c>
      <c r="C1087">
        <f t="shared" si="33"/>
        <v>1946.5416666665844</v>
      </c>
      <c r="D1087">
        <f>'NOAA-AMO-Raw'!H$91</f>
        <v>-0.20399999999999999</v>
      </c>
    </row>
    <row r="1088" spans="1:4">
      <c r="A1088">
        <f t="shared" si="34"/>
        <v>1946</v>
      </c>
      <c r="B1088" t="s">
        <v>7</v>
      </c>
      <c r="C1088">
        <f t="shared" si="33"/>
        <v>1946.6249999999177</v>
      </c>
      <c r="D1088">
        <f>'NOAA-AMO-Raw'!I$91</f>
        <v>-0.16300000000000001</v>
      </c>
    </row>
    <row r="1089" spans="1:4">
      <c r="A1089">
        <f t="shared" si="34"/>
        <v>1946</v>
      </c>
      <c r="B1089" t="s">
        <v>8</v>
      </c>
      <c r="C1089">
        <f t="shared" si="33"/>
        <v>1946.7083333332509</v>
      </c>
      <c r="D1089">
        <f>'NOAA-AMO-Raw'!J$91</f>
        <v>-1.6E-2</v>
      </c>
    </row>
    <row r="1090" spans="1:4">
      <c r="A1090">
        <f t="shared" si="34"/>
        <v>1946</v>
      </c>
      <c r="B1090" t="s">
        <v>9</v>
      </c>
      <c r="C1090">
        <f t="shared" si="33"/>
        <v>1946.7916666665842</v>
      </c>
      <c r="D1090">
        <f>'NOAA-AMO-Raw'!K$91</f>
        <v>-1.4E-2</v>
      </c>
    </row>
    <row r="1091" spans="1:4">
      <c r="A1091">
        <f t="shared" si="34"/>
        <v>1946</v>
      </c>
      <c r="B1091" t="s">
        <v>10</v>
      </c>
      <c r="C1091">
        <f t="shared" ref="C1091:C1154" si="35">C1090+1/12</f>
        <v>1946.8749999999175</v>
      </c>
      <c r="D1091">
        <f>'NOAA-AMO-Raw'!L$91</f>
        <v>-6.4000000000000001E-2</v>
      </c>
    </row>
    <row r="1092" spans="1:4">
      <c r="A1092">
        <f t="shared" si="34"/>
        <v>1946</v>
      </c>
      <c r="B1092" t="s">
        <v>11</v>
      </c>
      <c r="C1092">
        <f t="shared" si="35"/>
        <v>1946.9583333332507</v>
      </c>
      <c r="D1092">
        <f>'NOAA-AMO-Raw'!M$91</f>
        <v>-3.3000000000000002E-2</v>
      </c>
    </row>
    <row r="1093" spans="1:4">
      <c r="A1093">
        <f t="shared" si="34"/>
        <v>1947</v>
      </c>
      <c r="B1093" t="s">
        <v>0</v>
      </c>
      <c r="C1093">
        <f t="shared" si="35"/>
        <v>1947.041666666584</v>
      </c>
      <c r="D1093">
        <f>'NOAA-AMO-Raw'!B$92</f>
        <v>-0.17299999999999999</v>
      </c>
    </row>
    <row r="1094" spans="1:4">
      <c r="A1094">
        <f t="shared" si="34"/>
        <v>1947</v>
      </c>
      <c r="B1094" t="s">
        <v>1</v>
      </c>
      <c r="C1094">
        <f t="shared" si="35"/>
        <v>1947.1249999999172</v>
      </c>
      <c r="D1094">
        <f>'NOAA-AMO-Raw'!C$92</f>
        <v>-0.126</v>
      </c>
    </row>
    <row r="1095" spans="1:4">
      <c r="A1095">
        <f t="shared" si="34"/>
        <v>1947</v>
      </c>
      <c r="B1095" t="s">
        <v>2</v>
      </c>
      <c r="C1095">
        <f t="shared" si="35"/>
        <v>1947.2083333332505</v>
      </c>
      <c r="D1095">
        <f>'NOAA-AMO-Raw'!D$92</f>
        <v>-0.09</v>
      </c>
    </row>
    <row r="1096" spans="1:4">
      <c r="A1096">
        <f t="shared" si="34"/>
        <v>1947</v>
      </c>
      <c r="B1096" t="s">
        <v>3</v>
      </c>
      <c r="C1096">
        <f t="shared" si="35"/>
        <v>1947.2916666665838</v>
      </c>
      <c r="D1096">
        <f>'NOAA-AMO-Raw'!E$92</f>
        <v>-9.5000000000000001E-2</v>
      </c>
    </row>
    <row r="1097" spans="1:4">
      <c r="A1097">
        <f t="shared" si="34"/>
        <v>1947</v>
      </c>
      <c r="B1097" t="s">
        <v>4</v>
      </c>
      <c r="C1097">
        <f t="shared" si="35"/>
        <v>1947.374999999917</v>
      </c>
      <c r="D1097">
        <f>'NOAA-AMO-Raw'!F$92</f>
        <v>-0.153</v>
      </c>
    </row>
    <row r="1098" spans="1:4">
      <c r="A1098">
        <f t="shared" si="34"/>
        <v>1947</v>
      </c>
      <c r="B1098" t="s">
        <v>5</v>
      </c>
      <c r="C1098">
        <f t="shared" si="35"/>
        <v>1947.4583333332503</v>
      </c>
      <c r="D1098">
        <f>'NOAA-AMO-Raw'!G$92</f>
        <v>-0.151</v>
      </c>
    </row>
    <row r="1099" spans="1:4">
      <c r="A1099">
        <f t="shared" si="34"/>
        <v>1947</v>
      </c>
      <c r="B1099" t="s">
        <v>6</v>
      </c>
      <c r="C1099">
        <f t="shared" si="35"/>
        <v>1947.5416666665835</v>
      </c>
      <c r="D1099">
        <f>'NOAA-AMO-Raw'!H$92</f>
        <v>-0.155</v>
      </c>
    </row>
    <row r="1100" spans="1:4">
      <c r="A1100">
        <f t="shared" si="34"/>
        <v>1947</v>
      </c>
      <c r="B1100" t="s">
        <v>7</v>
      </c>
      <c r="C1100">
        <f t="shared" si="35"/>
        <v>1947.6249999999168</v>
      </c>
      <c r="D1100">
        <f>'NOAA-AMO-Raw'!I$92</f>
        <v>-9.8000000000000004E-2</v>
      </c>
    </row>
    <row r="1101" spans="1:4">
      <c r="A1101">
        <f t="shared" si="34"/>
        <v>1947</v>
      </c>
      <c r="B1101" t="s">
        <v>8</v>
      </c>
      <c r="C1101">
        <f t="shared" si="35"/>
        <v>1947.70833333325</v>
      </c>
      <c r="D1101">
        <f>'NOAA-AMO-Raw'!J$92</f>
        <v>-4.9000000000000002E-2</v>
      </c>
    </row>
    <row r="1102" spans="1:4">
      <c r="A1102">
        <f t="shared" ref="A1102:A1165" si="36">A1090+1</f>
        <v>1947</v>
      </c>
      <c r="B1102" t="s">
        <v>9</v>
      </c>
      <c r="C1102">
        <f t="shared" si="35"/>
        <v>1947.7916666665833</v>
      </c>
      <c r="D1102">
        <f>'NOAA-AMO-Raw'!K$92</f>
        <v>-8.7999999999999995E-2</v>
      </c>
    </row>
    <row r="1103" spans="1:4">
      <c r="A1103">
        <f t="shared" si="36"/>
        <v>1947</v>
      </c>
      <c r="B1103" t="s">
        <v>10</v>
      </c>
      <c r="C1103">
        <f t="shared" si="35"/>
        <v>1947.8749999999166</v>
      </c>
      <c r="D1103">
        <f>'NOAA-AMO-Raw'!L$92</f>
        <v>4.9000000000000002E-2</v>
      </c>
    </row>
    <row r="1104" spans="1:4">
      <c r="A1104">
        <f t="shared" si="36"/>
        <v>1947</v>
      </c>
      <c r="B1104" t="s">
        <v>11</v>
      </c>
      <c r="C1104">
        <f t="shared" si="35"/>
        <v>1947.9583333332498</v>
      </c>
      <c r="D1104">
        <f>'NOAA-AMO-Raw'!M$92</f>
        <v>3.5000000000000003E-2</v>
      </c>
    </row>
    <row r="1105" spans="1:4">
      <c r="A1105">
        <f t="shared" si="36"/>
        <v>1948</v>
      </c>
      <c r="B1105" t="s">
        <v>0</v>
      </c>
      <c r="C1105">
        <f t="shared" si="35"/>
        <v>1948.0416666665831</v>
      </c>
      <c r="D1105">
        <f>'NOAA-AMO-Raw'!B$93</f>
        <v>-1.4E-2</v>
      </c>
    </row>
    <row r="1106" spans="1:4">
      <c r="A1106">
        <f t="shared" si="36"/>
        <v>1948</v>
      </c>
      <c r="B1106" t="s">
        <v>1</v>
      </c>
      <c r="C1106">
        <f t="shared" si="35"/>
        <v>1948.1249999999163</v>
      </c>
      <c r="D1106">
        <f>'NOAA-AMO-Raw'!C$93</f>
        <v>-2.5999999999999999E-2</v>
      </c>
    </row>
    <row r="1107" spans="1:4">
      <c r="A1107">
        <f t="shared" si="36"/>
        <v>1948</v>
      </c>
      <c r="B1107" t="s">
        <v>2</v>
      </c>
      <c r="C1107">
        <f t="shared" si="35"/>
        <v>1948.2083333332496</v>
      </c>
      <c r="D1107">
        <f>'NOAA-AMO-Raw'!D$93</f>
        <v>2.9000000000000001E-2</v>
      </c>
    </row>
    <row r="1108" spans="1:4">
      <c r="A1108">
        <f t="shared" si="36"/>
        <v>1948</v>
      </c>
      <c r="B1108" t="s">
        <v>3</v>
      </c>
      <c r="C1108">
        <f t="shared" si="35"/>
        <v>1948.2916666665828</v>
      </c>
      <c r="D1108">
        <f>'NOAA-AMO-Raw'!E$93</f>
        <v>-6.9000000000000006E-2</v>
      </c>
    </row>
    <row r="1109" spans="1:4">
      <c r="A1109">
        <f t="shared" si="36"/>
        <v>1948</v>
      </c>
      <c r="B1109" t="s">
        <v>4</v>
      </c>
      <c r="C1109">
        <f t="shared" si="35"/>
        <v>1948.3749999999161</v>
      </c>
      <c r="D1109">
        <f>'NOAA-AMO-Raw'!F$93</f>
        <v>-3.0000000000000001E-3</v>
      </c>
    </row>
    <row r="1110" spans="1:4">
      <c r="A1110">
        <f t="shared" si="36"/>
        <v>1948</v>
      </c>
      <c r="B1110" t="s">
        <v>5</v>
      </c>
      <c r="C1110">
        <f t="shared" si="35"/>
        <v>1948.4583333332494</v>
      </c>
      <c r="D1110">
        <f>'NOAA-AMO-Raw'!G$93</f>
        <v>5.6000000000000001E-2</v>
      </c>
    </row>
    <row r="1111" spans="1:4">
      <c r="A1111">
        <f t="shared" si="36"/>
        <v>1948</v>
      </c>
      <c r="B1111" t="s">
        <v>6</v>
      </c>
      <c r="C1111">
        <f t="shared" si="35"/>
        <v>1948.5416666665826</v>
      </c>
      <c r="D1111">
        <f>'NOAA-AMO-Raw'!H$93</f>
        <v>-3.7999999999999999E-2</v>
      </c>
    </row>
    <row r="1112" spans="1:4">
      <c r="A1112">
        <f t="shared" si="36"/>
        <v>1948</v>
      </c>
      <c r="B1112" t="s">
        <v>7</v>
      </c>
      <c r="C1112">
        <f t="shared" si="35"/>
        <v>1948.6249999999159</v>
      </c>
      <c r="D1112">
        <f>'NOAA-AMO-Raw'!I$93</f>
        <v>-2.1000000000000001E-2</v>
      </c>
    </row>
    <row r="1113" spans="1:4">
      <c r="A1113">
        <f t="shared" si="36"/>
        <v>1948</v>
      </c>
      <c r="B1113" t="s">
        <v>8</v>
      </c>
      <c r="C1113">
        <f t="shared" si="35"/>
        <v>1948.7083333332491</v>
      </c>
      <c r="D1113">
        <f>'NOAA-AMO-Raw'!J$93</f>
        <v>-5.0999999999999997E-2</v>
      </c>
    </row>
    <row r="1114" spans="1:4">
      <c r="A1114">
        <f t="shared" si="36"/>
        <v>1948</v>
      </c>
      <c r="B1114" t="s">
        <v>9</v>
      </c>
      <c r="C1114">
        <f t="shared" si="35"/>
        <v>1948.7916666665824</v>
      </c>
      <c r="D1114">
        <f>'NOAA-AMO-Raw'!K$93</f>
        <v>8.9999999999999993E-3</v>
      </c>
    </row>
    <row r="1115" spans="1:4">
      <c r="A1115">
        <f t="shared" si="36"/>
        <v>1948</v>
      </c>
      <c r="B1115" t="s">
        <v>10</v>
      </c>
      <c r="C1115">
        <f t="shared" si="35"/>
        <v>1948.8749999999156</v>
      </c>
      <c r="D1115">
        <f>'NOAA-AMO-Raw'!L$93</f>
        <v>0.13600000000000001</v>
      </c>
    </row>
    <row r="1116" spans="1:4">
      <c r="A1116">
        <f t="shared" si="36"/>
        <v>1948</v>
      </c>
      <c r="B1116" t="s">
        <v>11</v>
      </c>
      <c r="C1116">
        <f t="shared" si="35"/>
        <v>1948.9583333332489</v>
      </c>
      <c r="D1116">
        <f>'NOAA-AMO-Raw'!M$93</f>
        <v>6.4000000000000001E-2</v>
      </c>
    </row>
    <row r="1117" spans="1:4">
      <c r="A1117">
        <f t="shared" si="36"/>
        <v>1949</v>
      </c>
      <c r="B1117" t="s">
        <v>0</v>
      </c>
      <c r="C1117">
        <f t="shared" si="35"/>
        <v>1949.0416666665822</v>
      </c>
      <c r="D1117">
        <f>'NOAA-AMO-Raw'!B$94</f>
        <v>0.155</v>
      </c>
    </row>
    <row r="1118" spans="1:4">
      <c r="A1118">
        <f t="shared" si="36"/>
        <v>1949</v>
      </c>
      <c r="B1118" t="s">
        <v>1</v>
      </c>
      <c r="C1118">
        <f t="shared" si="35"/>
        <v>1949.1249999999154</v>
      </c>
      <c r="D1118">
        <f>'NOAA-AMO-Raw'!C$94</f>
        <v>0.16200000000000001</v>
      </c>
    </row>
    <row r="1119" spans="1:4">
      <c r="A1119">
        <f t="shared" si="36"/>
        <v>1949</v>
      </c>
      <c r="B1119" t="s">
        <v>2</v>
      </c>
      <c r="C1119">
        <f t="shared" si="35"/>
        <v>1949.2083333332487</v>
      </c>
      <c r="D1119">
        <f>'NOAA-AMO-Raw'!D$94</f>
        <v>0.04</v>
      </c>
    </row>
    <row r="1120" spans="1:4">
      <c r="A1120">
        <f t="shared" si="36"/>
        <v>1949</v>
      </c>
      <c r="B1120" t="s">
        <v>3</v>
      </c>
      <c r="C1120">
        <f t="shared" si="35"/>
        <v>1949.2916666665819</v>
      </c>
      <c r="D1120">
        <f>'NOAA-AMO-Raw'!E$94</f>
        <v>0.1</v>
      </c>
    </row>
    <row r="1121" spans="1:4">
      <c r="A1121">
        <f t="shared" si="36"/>
        <v>1949</v>
      </c>
      <c r="B1121" t="s">
        <v>4</v>
      </c>
      <c r="C1121">
        <f t="shared" si="35"/>
        <v>1949.3749999999152</v>
      </c>
      <c r="D1121">
        <f>'NOAA-AMO-Raw'!F$94</f>
        <v>-2.1999999999999999E-2</v>
      </c>
    </row>
    <row r="1122" spans="1:4">
      <c r="A1122">
        <f t="shared" si="36"/>
        <v>1949</v>
      </c>
      <c r="B1122" t="s">
        <v>5</v>
      </c>
      <c r="C1122">
        <f t="shared" si="35"/>
        <v>1949.4583333332484</v>
      </c>
      <c r="D1122">
        <f>'NOAA-AMO-Raw'!G$94</f>
        <v>3.0000000000000001E-3</v>
      </c>
    </row>
    <row r="1123" spans="1:4">
      <c r="A1123">
        <f t="shared" si="36"/>
        <v>1949</v>
      </c>
      <c r="B1123" t="s">
        <v>6</v>
      </c>
      <c r="C1123">
        <f t="shared" si="35"/>
        <v>1949.5416666665817</v>
      </c>
      <c r="D1123">
        <f>'NOAA-AMO-Raw'!H$94</f>
        <v>7.2999999999999995E-2</v>
      </c>
    </row>
    <row r="1124" spans="1:4">
      <c r="A1124">
        <f t="shared" si="36"/>
        <v>1949</v>
      </c>
      <c r="B1124" t="s">
        <v>7</v>
      </c>
      <c r="C1124">
        <f t="shared" si="35"/>
        <v>1949.624999999915</v>
      </c>
      <c r="D1124">
        <f>'NOAA-AMO-Raw'!I$94</f>
        <v>0.104</v>
      </c>
    </row>
    <row r="1125" spans="1:4">
      <c r="A1125">
        <f t="shared" si="36"/>
        <v>1949</v>
      </c>
      <c r="B1125" t="s">
        <v>8</v>
      </c>
      <c r="C1125">
        <f t="shared" si="35"/>
        <v>1949.7083333332482</v>
      </c>
      <c r="D1125">
        <f>'NOAA-AMO-Raw'!J$94</f>
        <v>7.1999999999999995E-2</v>
      </c>
    </row>
    <row r="1126" spans="1:4">
      <c r="A1126">
        <f t="shared" si="36"/>
        <v>1949</v>
      </c>
      <c r="B1126" t="s">
        <v>9</v>
      </c>
      <c r="C1126">
        <f t="shared" si="35"/>
        <v>1949.7916666665815</v>
      </c>
      <c r="D1126">
        <f>'NOAA-AMO-Raw'!K$94</f>
        <v>0.106</v>
      </c>
    </row>
    <row r="1127" spans="1:4">
      <c r="A1127">
        <f t="shared" si="36"/>
        <v>1949</v>
      </c>
      <c r="B1127" t="s">
        <v>10</v>
      </c>
      <c r="C1127">
        <f t="shared" si="35"/>
        <v>1949.8749999999147</v>
      </c>
      <c r="D1127">
        <f>'NOAA-AMO-Raw'!L$94</f>
        <v>0.109</v>
      </c>
    </row>
    <row r="1128" spans="1:4">
      <c r="A1128">
        <f t="shared" si="36"/>
        <v>1949</v>
      </c>
      <c r="B1128" t="s">
        <v>11</v>
      </c>
      <c r="C1128">
        <f t="shared" si="35"/>
        <v>1949.958333333248</v>
      </c>
      <c r="D1128">
        <f>'NOAA-AMO-Raw'!M$94</f>
        <v>0.11899999999999999</v>
      </c>
    </row>
    <row r="1129" spans="1:4">
      <c r="A1129">
        <f t="shared" si="36"/>
        <v>1950</v>
      </c>
      <c r="B1129" t="s">
        <v>0</v>
      </c>
      <c r="C1129">
        <f t="shared" si="35"/>
        <v>1950.0416666665812</v>
      </c>
      <c r="D1129">
        <f>'NOAA-AMO-Raw'!B$95</f>
        <v>0.112</v>
      </c>
    </row>
    <row r="1130" spans="1:4">
      <c r="A1130">
        <f t="shared" si="36"/>
        <v>1950</v>
      </c>
      <c r="B1130" t="s">
        <v>1</v>
      </c>
      <c r="C1130">
        <f t="shared" si="35"/>
        <v>1950.1249999999145</v>
      </c>
      <c r="D1130">
        <f>'NOAA-AMO-Raw'!C$95</f>
        <v>-3.2000000000000001E-2</v>
      </c>
    </row>
    <row r="1131" spans="1:4">
      <c r="A1131">
        <f t="shared" si="36"/>
        <v>1950</v>
      </c>
      <c r="B1131" t="s">
        <v>2</v>
      </c>
      <c r="C1131">
        <f t="shared" si="35"/>
        <v>1950.2083333332478</v>
      </c>
      <c r="D1131">
        <f>'NOAA-AMO-Raw'!D$95</f>
        <v>-0.104</v>
      </c>
    </row>
    <row r="1132" spans="1:4">
      <c r="A1132">
        <f t="shared" si="36"/>
        <v>1950</v>
      </c>
      <c r="B1132" t="s">
        <v>3</v>
      </c>
      <c r="C1132">
        <f t="shared" si="35"/>
        <v>1950.291666666581</v>
      </c>
      <c r="D1132">
        <f>'NOAA-AMO-Raw'!E$95</f>
        <v>-0.129</v>
      </c>
    </row>
    <row r="1133" spans="1:4">
      <c r="A1133">
        <f t="shared" si="36"/>
        <v>1950</v>
      </c>
      <c r="B1133" t="s">
        <v>4</v>
      </c>
      <c r="C1133">
        <f t="shared" si="35"/>
        <v>1950.3749999999143</v>
      </c>
      <c r="D1133">
        <f>'NOAA-AMO-Raw'!F$95</f>
        <v>-5.7000000000000002E-2</v>
      </c>
    </row>
    <row r="1134" spans="1:4">
      <c r="A1134">
        <f t="shared" si="36"/>
        <v>1950</v>
      </c>
      <c r="B1134" t="s">
        <v>5</v>
      </c>
      <c r="C1134">
        <f t="shared" si="35"/>
        <v>1950.4583333332475</v>
      </c>
      <c r="D1134">
        <f>'NOAA-AMO-Raw'!G$95</f>
        <v>-4.1000000000000002E-2</v>
      </c>
    </row>
    <row r="1135" spans="1:4">
      <c r="A1135">
        <f t="shared" si="36"/>
        <v>1950</v>
      </c>
      <c r="B1135" t="s">
        <v>6</v>
      </c>
      <c r="C1135">
        <f t="shared" si="35"/>
        <v>1950.5416666665808</v>
      </c>
      <c r="D1135">
        <f>'NOAA-AMO-Raw'!H$95</f>
        <v>-5.3999999999999999E-2</v>
      </c>
    </row>
    <row r="1136" spans="1:4">
      <c r="A1136">
        <f t="shared" si="36"/>
        <v>1950</v>
      </c>
      <c r="B1136" t="s">
        <v>7</v>
      </c>
      <c r="C1136">
        <f t="shared" si="35"/>
        <v>1950.6249999999141</v>
      </c>
      <c r="D1136">
        <f>'NOAA-AMO-Raw'!I$95</f>
        <v>2.1999999999999999E-2</v>
      </c>
    </row>
    <row r="1137" spans="1:4">
      <c r="A1137">
        <f t="shared" si="36"/>
        <v>1950</v>
      </c>
      <c r="B1137" t="s">
        <v>8</v>
      </c>
      <c r="C1137">
        <f t="shared" si="35"/>
        <v>1950.7083333332473</v>
      </c>
      <c r="D1137">
        <f>'NOAA-AMO-Raw'!J$95</f>
        <v>1.0999999999999999E-2</v>
      </c>
    </row>
    <row r="1138" spans="1:4">
      <c r="A1138">
        <f t="shared" si="36"/>
        <v>1950</v>
      </c>
      <c r="B1138" t="s">
        <v>9</v>
      </c>
      <c r="C1138">
        <f t="shared" si="35"/>
        <v>1950.7916666665806</v>
      </c>
      <c r="D1138">
        <f>'NOAA-AMO-Raw'!K$95</f>
        <v>-8.8999999999999996E-2</v>
      </c>
    </row>
    <row r="1139" spans="1:4">
      <c r="A1139">
        <f t="shared" si="36"/>
        <v>1950</v>
      </c>
      <c r="B1139" t="s">
        <v>10</v>
      </c>
      <c r="C1139">
        <f t="shared" si="35"/>
        <v>1950.8749999999138</v>
      </c>
      <c r="D1139">
        <f>'NOAA-AMO-Raw'!L$95</f>
        <v>8.2000000000000003E-2</v>
      </c>
    </row>
    <row r="1140" spans="1:4">
      <c r="A1140">
        <f t="shared" si="36"/>
        <v>1950</v>
      </c>
      <c r="B1140" t="s">
        <v>11</v>
      </c>
      <c r="C1140">
        <f t="shared" si="35"/>
        <v>1950.9583333332471</v>
      </c>
      <c r="D1140">
        <f>'NOAA-AMO-Raw'!M$95</f>
        <v>0.09</v>
      </c>
    </row>
    <row r="1141" spans="1:4">
      <c r="A1141">
        <f t="shared" si="36"/>
        <v>1951</v>
      </c>
      <c r="B1141" t="s">
        <v>0</v>
      </c>
      <c r="C1141">
        <f t="shared" si="35"/>
        <v>1951.0416666665803</v>
      </c>
      <c r="D1141">
        <f>'NOAA-AMO-Raw'!B$96</f>
        <v>0.105</v>
      </c>
    </row>
    <row r="1142" spans="1:4">
      <c r="A1142">
        <f t="shared" si="36"/>
        <v>1951</v>
      </c>
      <c r="B1142" t="s">
        <v>1</v>
      </c>
      <c r="C1142">
        <f t="shared" si="35"/>
        <v>1951.1249999999136</v>
      </c>
      <c r="D1142">
        <f>'NOAA-AMO-Raw'!C$96</f>
        <v>0</v>
      </c>
    </row>
    <row r="1143" spans="1:4">
      <c r="A1143">
        <f t="shared" si="36"/>
        <v>1951</v>
      </c>
      <c r="B1143" t="s">
        <v>2</v>
      </c>
      <c r="C1143">
        <f t="shared" si="35"/>
        <v>1951.2083333332469</v>
      </c>
      <c r="D1143">
        <f>'NOAA-AMO-Raw'!D$96</f>
        <v>1.4E-2</v>
      </c>
    </row>
    <row r="1144" spans="1:4">
      <c r="A1144">
        <f t="shared" si="36"/>
        <v>1951</v>
      </c>
      <c r="B1144" t="s">
        <v>3</v>
      </c>
      <c r="C1144">
        <f t="shared" si="35"/>
        <v>1951.2916666665801</v>
      </c>
      <c r="D1144">
        <f>'NOAA-AMO-Raw'!E$96</f>
        <v>0.17100000000000001</v>
      </c>
    </row>
    <row r="1145" spans="1:4">
      <c r="A1145">
        <f t="shared" si="36"/>
        <v>1951</v>
      </c>
      <c r="B1145" t="s">
        <v>4</v>
      </c>
      <c r="C1145">
        <f t="shared" si="35"/>
        <v>1951.3749999999134</v>
      </c>
      <c r="D1145">
        <f>'NOAA-AMO-Raw'!F$96</f>
        <v>0.17399999999999999</v>
      </c>
    </row>
    <row r="1146" spans="1:4">
      <c r="A1146">
        <f t="shared" si="36"/>
        <v>1951</v>
      </c>
      <c r="B1146" t="s">
        <v>5</v>
      </c>
      <c r="C1146">
        <f t="shared" si="35"/>
        <v>1951.4583333332466</v>
      </c>
      <c r="D1146">
        <f>'NOAA-AMO-Raw'!G$96</f>
        <v>0.29099999999999998</v>
      </c>
    </row>
    <row r="1147" spans="1:4">
      <c r="A1147">
        <f t="shared" si="36"/>
        <v>1951</v>
      </c>
      <c r="B1147" t="s">
        <v>6</v>
      </c>
      <c r="C1147">
        <f t="shared" si="35"/>
        <v>1951.5416666665799</v>
      </c>
      <c r="D1147">
        <f>'NOAA-AMO-Raw'!H$96</f>
        <v>0.42399999999999999</v>
      </c>
    </row>
    <row r="1148" spans="1:4">
      <c r="A1148">
        <f t="shared" si="36"/>
        <v>1951</v>
      </c>
      <c r="B1148" t="s">
        <v>7</v>
      </c>
      <c r="C1148">
        <f t="shared" si="35"/>
        <v>1951.6249999999131</v>
      </c>
      <c r="D1148">
        <f>'NOAA-AMO-Raw'!I$96</f>
        <v>0.30499999999999999</v>
      </c>
    </row>
    <row r="1149" spans="1:4">
      <c r="A1149">
        <f t="shared" si="36"/>
        <v>1951</v>
      </c>
      <c r="B1149" t="s">
        <v>8</v>
      </c>
      <c r="C1149">
        <f t="shared" si="35"/>
        <v>1951.7083333332464</v>
      </c>
      <c r="D1149">
        <f>'NOAA-AMO-Raw'!J$96</f>
        <v>0.251</v>
      </c>
    </row>
    <row r="1150" spans="1:4">
      <c r="A1150">
        <f t="shared" si="36"/>
        <v>1951</v>
      </c>
      <c r="B1150" t="s">
        <v>9</v>
      </c>
      <c r="C1150">
        <f t="shared" si="35"/>
        <v>1951.7916666665797</v>
      </c>
      <c r="D1150">
        <f>'NOAA-AMO-Raw'!K$96</f>
        <v>0.26100000000000001</v>
      </c>
    </row>
    <row r="1151" spans="1:4">
      <c r="A1151">
        <f t="shared" si="36"/>
        <v>1951</v>
      </c>
      <c r="B1151" t="s">
        <v>10</v>
      </c>
      <c r="C1151">
        <f t="shared" si="35"/>
        <v>1951.8749999999129</v>
      </c>
      <c r="D1151">
        <f>'NOAA-AMO-Raw'!L$96</f>
        <v>0.17599999999999999</v>
      </c>
    </row>
    <row r="1152" spans="1:4">
      <c r="A1152">
        <f t="shared" si="36"/>
        <v>1951</v>
      </c>
      <c r="B1152" t="s">
        <v>11</v>
      </c>
      <c r="C1152">
        <f t="shared" si="35"/>
        <v>1951.9583333332462</v>
      </c>
      <c r="D1152">
        <f>'NOAA-AMO-Raw'!M$96</f>
        <v>0.17599999999999999</v>
      </c>
    </row>
    <row r="1153" spans="1:4">
      <c r="A1153">
        <f t="shared" si="36"/>
        <v>1952</v>
      </c>
      <c r="B1153" t="s">
        <v>0</v>
      </c>
      <c r="C1153">
        <f t="shared" si="35"/>
        <v>1952.0416666665794</v>
      </c>
      <c r="D1153">
        <f>'NOAA-AMO-Raw'!B$97</f>
        <v>0.17299999999999999</v>
      </c>
    </row>
    <row r="1154" spans="1:4">
      <c r="A1154">
        <f t="shared" si="36"/>
        <v>1952</v>
      </c>
      <c r="B1154" t="s">
        <v>1</v>
      </c>
      <c r="C1154">
        <f t="shared" si="35"/>
        <v>1952.1249999999127</v>
      </c>
      <c r="D1154">
        <f>'NOAA-AMO-Raw'!C$97</f>
        <v>0.184</v>
      </c>
    </row>
    <row r="1155" spans="1:4">
      <c r="A1155">
        <f t="shared" si="36"/>
        <v>1952</v>
      </c>
      <c r="B1155" t="s">
        <v>2</v>
      </c>
      <c r="C1155">
        <f t="shared" ref="C1155:C1218" si="37">C1154+1/12</f>
        <v>1952.2083333332459</v>
      </c>
      <c r="D1155">
        <f>'NOAA-AMO-Raw'!D$97</f>
        <v>0.23200000000000001</v>
      </c>
    </row>
    <row r="1156" spans="1:4">
      <c r="A1156">
        <f t="shared" si="36"/>
        <v>1952</v>
      </c>
      <c r="B1156" t="s">
        <v>3</v>
      </c>
      <c r="C1156">
        <f t="shared" si="37"/>
        <v>1952.2916666665792</v>
      </c>
      <c r="D1156">
        <f>'NOAA-AMO-Raw'!E$97</f>
        <v>0.193</v>
      </c>
    </row>
    <row r="1157" spans="1:4">
      <c r="A1157">
        <f t="shared" si="36"/>
        <v>1952</v>
      </c>
      <c r="B1157" t="s">
        <v>4</v>
      </c>
      <c r="C1157">
        <f t="shared" si="37"/>
        <v>1952.3749999999125</v>
      </c>
      <c r="D1157">
        <f>'NOAA-AMO-Raw'!F$97</f>
        <v>0.182</v>
      </c>
    </row>
    <row r="1158" spans="1:4">
      <c r="A1158">
        <f t="shared" si="36"/>
        <v>1952</v>
      </c>
      <c r="B1158" t="s">
        <v>5</v>
      </c>
      <c r="C1158">
        <f t="shared" si="37"/>
        <v>1952.4583333332457</v>
      </c>
      <c r="D1158">
        <f>'NOAA-AMO-Raw'!G$97</f>
        <v>0.38400000000000001</v>
      </c>
    </row>
    <row r="1159" spans="1:4">
      <c r="A1159">
        <f t="shared" si="36"/>
        <v>1952</v>
      </c>
      <c r="B1159" t="s">
        <v>6</v>
      </c>
      <c r="C1159">
        <f t="shared" si="37"/>
        <v>1952.541666666579</v>
      </c>
      <c r="D1159">
        <f>'NOAA-AMO-Raw'!H$97</f>
        <v>0.374</v>
      </c>
    </row>
    <row r="1160" spans="1:4">
      <c r="A1160">
        <f t="shared" si="36"/>
        <v>1952</v>
      </c>
      <c r="B1160" t="s">
        <v>7</v>
      </c>
      <c r="C1160">
        <f t="shared" si="37"/>
        <v>1952.6249999999122</v>
      </c>
      <c r="D1160">
        <f>'NOAA-AMO-Raw'!I$97</f>
        <v>0.40500000000000003</v>
      </c>
    </row>
    <row r="1161" spans="1:4">
      <c r="A1161">
        <f t="shared" si="36"/>
        <v>1952</v>
      </c>
      <c r="B1161" t="s">
        <v>8</v>
      </c>
      <c r="C1161">
        <f t="shared" si="37"/>
        <v>1952.7083333332455</v>
      </c>
      <c r="D1161">
        <f>'NOAA-AMO-Raw'!J$97</f>
        <v>0.36299999999999999</v>
      </c>
    </row>
    <row r="1162" spans="1:4">
      <c r="A1162">
        <f t="shared" si="36"/>
        <v>1952</v>
      </c>
      <c r="B1162" t="s">
        <v>9</v>
      </c>
      <c r="C1162">
        <f t="shared" si="37"/>
        <v>1952.7916666665787</v>
      </c>
      <c r="D1162">
        <f>'NOAA-AMO-Raw'!K$97</f>
        <v>0.35599999999999998</v>
      </c>
    </row>
    <row r="1163" spans="1:4">
      <c r="A1163">
        <f t="shared" si="36"/>
        <v>1952</v>
      </c>
      <c r="B1163" t="s">
        <v>10</v>
      </c>
      <c r="C1163">
        <f t="shared" si="37"/>
        <v>1952.874999999912</v>
      </c>
      <c r="D1163">
        <f>'NOAA-AMO-Raw'!L$97</f>
        <v>0.252</v>
      </c>
    </row>
    <row r="1164" spans="1:4">
      <c r="A1164">
        <f t="shared" si="36"/>
        <v>1952</v>
      </c>
      <c r="B1164" t="s">
        <v>11</v>
      </c>
      <c r="C1164">
        <f t="shared" si="37"/>
        <v>1952.9583333332453</v>
      </c>
      <c r="D1164">
        <f>'NOAA-AMO-Raw'!M$97</f>
        <v>0.34200000000000003</v>
      </c>
    </row>
    <row r="1165" spans="1:4">
      <c r="A1165">
        <f t="shared" si="36"/>
        <v>1953</v>
      </c>
      <c r="B1165" t="s">
        <v>0</v>
      </c>
      <c r="C1165">
        <f t="shared" si="37"/>
        <v>1953.0416666665785</v>
      </c>
      <c r="D1165">
        <f>'NOAA-AMO-Raw'!B$98</f>
        <v>0.26700000000000002</v>
      </c>
    </row>
    <row r="1166" spans="1:4">
      <c r="A1166">
        <f t="shared" ref="A1166:A1229" si="38">A1154+1</f>
        <v>1953</v>
      </c>
      <c r="B1166" t="s">
        <v>1</v>
      </c>
      <c r="C1166">
        <f t="shared" si="37"/>
        <v>1953.1249999999118</v>
      </c>
      <c r="D1166">
        <f>'NOAA-AMO-Raw'!C$98</f>
        <v>0.187</v>
      </c>
    </row>
    <row r="1167" spans="1:4">
      <c r="A1167">
        <f t="shared" si="38"/>
        <v>1953</v>
      </c>
      <c r="B1167" t="s">
        <v>2</v>
      </c>
      <c r="C1167">
        <f t="shared" si="37"/>
        <v>1953.208333333245</v>
      </c>
      <c r="D1167">
        <f>'NOAA-AMO-Raw'!D$98</f>
        <v>0.14299999999999999</v>
      </c>
    </row>
    <row r="1168" spans="1:4">
      <c r="A1168">
        <f t="shared" si="38"/>
        <v>1953</v>
      </c>
      <c r="B1168" t="s">
        <v>3</v>
      </c>
      <c r="C1168">
        <f t="shared" si="37"/>
        <v>1953.2916666665783</v>
      </c>
      <c r="D1168">
        <f>'NOAA-AMO-Raw'!E$98</f>
        <v>0.315</v>
      </c>
    </row>
    <row r="1169" spans="1:4">
      <c r="A1169">
        <f t="shared" si="38"/>
        <v>1953</v>
      </c>
      <c r="B1169" t="s">
        <v>4</v>
      </c>
      <c r="C1169">
        <f t="shared" si="37"/>
        <v>1953.3749999999116</v>
      </c>
      <c r="D1169">
        <f>'NOAA-AMO-Raw'!F$98</f>
        <v>0.34399999999999997</v>
      </c>
    </row>
    <row r="1170" spans="1:4">
      <c r="A1170">
        <f t="shared" si="38"/>
        <v>1953</v>
      </c>
      <c r="B1170" t="s">
        <v>5</v>
      </c>
      <c r="C1170">
        <f t="shared" si="37"/>
        <v>1953.4583333332448</v>
      </c>
      <c r="D1170">
        <f>'NOAA-AMO-Raw'!G$98</f>
        <v>0.27700000000000002</v>
      </c>
    </row>
    <row r="1171" spans="1:4">
      <c r="A1171">
        <f t="shared" si="38"/>
        <v>1953</v>
      </c>
      <c r="B1171" t="s">
        <v>6</v>
      </c>
      <c r="C1171">
        <f t="shared" si="37"/>
        <v>1953.5416666665781</v>
      </c>
      <c r="D1171">
        <f>'NOAA-AMO-Raw'!H$98</f>
        <v>0.34499999999999997</v>
      </c>
    </row>
    <row r="1172" spans="1:4">
      <c r="A1172">
        <f t="shared" si="38"/>
        <v>1953</v>
      </c>
      <c r="B1172" t="s">
        <v>7</v>
      </c>
      <c r="C1172">
        <f t="shared" si="37"/>
        <v>1953.6249999999113</v>
      </c>
      <c r="D1172">
        <f>'NOAA-AMO-Raw'!I$98</f>
        <v>0.26</v>
      </c>
    </row>
    <row r="1173" spans="1:4">
      <c r="A1173">
        <f t="shared" si="38"/>
        <v>1953</v>
      </c>
      <c r="B1173" t="s">
        <v>8</v>
      </c>
      <c r="C1173">
        <f t="shared" si="37"/>
        <v>1953.7083333332446</v>
      </c>
      <c r="D1173">
        <f>'NOAA-AMO-Raw'!J$98</f>
        <v>0.28100000000000003</v>
      </c>
    </row>
    <row r="1174" spans="1:4">
      <c r="A1174">
        <f t="shared" si="38"/>
        <v>1953</v>
      </c>
      <c r="B1174" t="s">
        <v>9</v>
      </c>
      <c r="C1174">
        <f t="shared" si="37"/>
        <v>1953.7916666665778</v>
      </c>
      <c r="D1174">
        <f>'NOAA-AMO-Raw'!K$98</f>
        <v>0.15</v>
      </c>
    </row>
    <row r="1175" spans="1:4">
      <c r="A1175">
        <f t="shared" si="38"/>
        <v>1953</v>
      </c>
      <c r="B1175" t="s">
        <v>10</v>
      </c>
      <c r="C1175">
        <f t="shared" si="37"/>
        <v>1953.8749999999111</v>
      </c>
      <c r="D1175">
        <f>'NOAA-AMO-Raw'!L$98</f>
        <v>0.246</v>
      </c>
    </row>
    <row r="1176" spans="1:4">
      <c r="A1176">
        <f t="shared" si="38"/>
        <v>1953</v>
      </c>
      <c r="B1176" t="s">
        <v>11</v>
      </c>
      <c r="C1176">
        <f t="shared" si="37"/>
        <v>1953.9583333332444</v>
      </c>
      <c r="D1176">
        <f>'NOAA-AMO-Raw'!M$98</f>
        <v>0.25900000000000001</v>
      </c>
    </row>
    <row r="1177" spans="1:4">
      <c r="A1177">
        <f t="shared" si="38"/>
        <v>1954</v>
      </c>
      <c r="B1177" t="s">
        <v>0</v>
      </c>
      <c r="C1177">
        <f t="shared" si="37"/>
        <v>1954.0416666665776</v>
      </c>
      <c r="D1177">
        <f>'NOAA-AMO-Raw'!B$99</f>
        <v>0.22900000000000001</v>
      </c>
    </row>
    <row r="1178" spans="1:4">
      <c r="A1178">
        <f t="shared" si="38"/>
        <v>1954</v>
      </c>
      <c r="B1178" t="s">
        <v>1</v>
      </c>
      <c r="C1178">
        <f t="shared" si="37"/>
        <v>1954.1249999999109</v>
      </c>
      <c r="D1178">
        <f>'NOAA-AMO-Raw'!C$99</f>
        <v>9.7000000000000003E-2</v>
      </c>
    </row>
    <row r="1179" spans="1:4">
      <c r="A1179">
        <f t="shared" si="38"/>
        <v>1954</v>
      </c>
      <c r="B1179" t="s">
        <v>2</v>
      </c>
      <c r="C1179">
        <f t="shared" si="37"/>
        <v>1954.2083333332441</v>
      </c>
      <c r="D1179">
        <f>'NOAA-AMO-Raw'!D$99</f>
        <v>0.10199999999999999</v>
      </c>
    </row>
    <row r="1180" spans="1:4">
      <c r="A1180">
        <f t="shared" si="38"/>
        <v>1954</v>
      </c>
      <c r="B1180" t="s">
        <v>3</v>
      </c>
      <c r="C1180">
        <f t="shared" si="37"/>
        <v>1954.2916666665774</v>
      </c>
      <c r="D1180">
        <f>'NOAA-AMO-Raw'!E$99</f>
        <v>-1.2E-2</v>
      </c>
    </row>
    <row r="1181" spans="1:4">
      <c r="A1181">
        <f t="shared" si="38"/>
        <v>1954</v>
      </c>
      <c r="B1181" t="s">
        <v>4</v>
      </c>
      <c r="C1181">
        <f t="shared" si="37"/>
        <v>1954.3749999999106</v>
      </c>
      <c r="D1181">
        <f>'NOAA-AMO-Raw'!F$99</f>
        <v>7.0999999999999994E-2</v>
      </c>
    </row>
    <row r="1182" spans="1:4">
      <c r="A1182">
        <f t="shared" si="38"/>
        <v>1954</v>
      </c>
      <c r="B1182" t="s">
        <v>5</v>
      </c>
      <c r="C1182">
        <f t="shared" si="37"/>
        <v>1954.4583333332439</v>
      </c>
      <c r="D1182">
        <f>'NOAA-AMO-Raw'!G$99</f>
        <v>0.10100000000000001</v>
      </c>
    </row>
    <row r="1183" spans="1:4">
      <c r="A1183">
        <f t="shared" si="38"/>
        <v>1954</v>
      </c>
      <c r="B1183" t="s">
        <v>6</v>
      </c>
      <c r="C1183">
        <f t="shared" si="37"/>
        <v>1954.5416666665772</v>
      </c>
      <c r="D1183">
        <f>'NOAA-AMO-Raw'!H$99</f>
        <v>-4.2999999999999997E-2</v>
      </c>
    </row>
    <row r="1184" spans="1:4">
      <c r="A1184">
        <f t="shared" si="38"/>
        <v>1954</v>
      </c>
      <c r="B1184" t="s">
        <v>7</v>
      </c>
      <c r="C1184">
        <f t="shared" si="37"/>
        <v>1954.6249999999104</v>
      </c>
      <c r="D1184">
        <f>'NOAA-AMO-Raw'!I$99</f>
        <v>-1.2999999999999999E-2</v>
      </c>
    </row>
    <row r="1185" spans="1:4">
      <c r="A1185">
        <f t="shared" si="38"/>
        <v>1954</v>
      </c>
      <c r="B1185" t="s">
        <v>8</v>
      </c>
      <c r="C1185">
        <f t="shared" si="37"/>
        <v>1954.7083333332437</v>
      </c>
      <c r="D1185">
        <f>'NOAA-AMO-Raw'!J$99</f>
        <v>-8.9999999999999993E-3</v>
      </c>
    </row>
    <row r="1186" spans="1:4">
      <c r="A1186">
        <f t="shared" si="38"/>
        <v>1954</v>
      </c>
      <c r="B1186" t="s">
        <v>9</v>
      </c>
      <c r="C1186">
        <f t="shared" si="37"/>
        <v>1954.7916666665769</v>
      </c>
      <c r="D1186">
        <f>'NOAA-AMO-Raw'!K$99</f>
        <v>-3.1E-2</v>
      </c>
    </row>
    <row r="1187" spans="1:4">
      <c r="A1187">
        <f t="shared" si="38"/>
        <v>1954</v>
      </c>
      <c r="B1187" t="s">
        <v>10</v>
      </c>
      <c r="C1187">
        <f t="shared" si="37"/>
        <v>1954.8749999999102</v>
      </c>
      <c r="D1187">
        <f>'NOAA-AMO-Raw'!L$99</f>
        <v>-2.5000000000000001E-2</v>
      </c>
    </row>
    <row r="1188" spans="1:4">
      <c r="A1188">
        <f t="shared" si="38"/>
        <v>1954</v>
      </c>
      <c r="B1188" t="s">
        <v>11</v>
      </c>
      <c r="C1188">
        <f t="shared" si="37"/>
        <v>1954.9583333332434</v>
      </c>
      <c r="D1188">
        <f>'NOAA-AMO-Raw'!M$99</f>
        <v>-0.05</v>
      </c>
    </row>
    <row r="1189" spans="1:4">
      <c r="A1189">
        <f t="shared" si="38"/>
        <v>1955</v>
      </c>
      <c r="B1189" t="s">
        <v>0</v>
      </c>
      <c r="C1189">
        <f t="shared" si="37"/>
        <v>1955.0416666665767</v>
      </c>
      <c r="D1189">
        <f>'NOAA-AMO-Raw'!B$100</f>
        <v>7.6999999999999999E-2</v>
      </c>
    </row>
    <row r="1190" spans="1:4">
      <c r="A1190">
        <f t="shared" si="38"/>
        <v>1955</v>
      </c>
      <c r="B1190" t="s">
        <v>1</v>
      </c>
      <c r="C1190">
        <f t="shared" si="37"/>
        <v>1955.12499999991</v>
      </c>
      <c r="D1190">
        <f>'NOAA-AMO-Raw'!C$100</f>
        <v>4.2000000000000003E-2</v>
      </c>
    </row>
    <row r="1191" spans="1:4">
      <c r="A1191">
        <f t="shared" si="38"/>
        <v>1955</v>
      </c>
      <c r="B1191" t="s">
        <v>2</v>
      </c>
      <c r="C1191">
        <f t="shared" si="37"/>
        <v>1955.2083333332432</v>
      </c>
      <c r="D1191">
        <f>'NOAA-AMO-Raw'!D$100</f>
        <v>4.2999999999999997E-2</v>
      </c>
    </row>
    <row r="1192" spans="1:4">
      <c r="A1192">
        <f t="shared" si="38"/>
        <v>1955</v>
      </c>
      <c r="B1192" t="s">
        <v>3</v>
      </c>
      <c r="C1192">
        <f t="shared" si="37"/>
        <v>1955.2916666665765</v>
      </c>
      <c r="D1192">
        <f>'NOAA-AMO-Raw'!E$100</f>
        <v>9.7000000000000003E-2</v>
      </c>
    </row>
    <row r="1193" spans="1:4">
      <c r="A1193">
        <f t="shared" si="38"/>
        <v>1955</v>
      </c>
      <c r="B1193" t="s">
        <v>4</v>
      </c>
      <c r="C1193">
        <f t="shared" si="37"/>
        <v>1955.3749999999097</v>
      </c>
      <c r="D1193">
        <f>'NOAA-AMO-Raw'!F$100</f>
        <v>0.17799999999999999</v>
      </c>
    </row>
    <row r="1194" spans="1:4">
      <c r="A1194">
        <f t="shared" si="38"/>
        <v>1955</v>
      </c>
      <c r="B1194" t="s">
        <v>5</v>
      </c>
      <c r="C1194">
        <f t="shared" si="37"/>
        <v>1955.458333333243</v>
      </c>
      <c r="D1194">
        <f>'NOAA-AMO-Raw'!G$100</f>
        <v>0.19500000000000001</v>
      </c>
    </row>
    <row r="1195" spans="1:4">
      <c r="A1195">
        <f t="shared" si="38"/>
        <v>1955</v>
      </c>
      <c r="B1195" t="s">
        <v>6</v>
      </c>
      <c r="C1195">
        <f t="shared" si="37"/>
        <v>1955.5416666665762</v>
      </c>
      <c r="D1195">
        <f>'NOAA-AMO-Raw'!H$100</f>
        <v>0.27</v>
      </c>
    </row>
    <row r="1196" spans="1:4">
      <c r="A1196">
        <f t="shared" si="38"/>
        <v>1955</v>
      </c>
      <c r="B1196" t="s">
        <v>7</v>
      </c>
      <c r="C1196">
        <f t="shared" si="37"/>
        <v>1955.6249999999095</v>
      </c>
      <c r="D1196">
        <f>'NOAA-AMO-Raw'!I$100</f>
        <v>0.17599999999999999</v>
      </c>
    </row>
    <row r="1197" spans="1:4">
      <c r="A1197">
        <f t="shared" si="38"/>
        <v>1955</v>
      </c>
      <c r="B1197" t="s">
        <v>8</v>
      </c>
      <c r="C1197">
        <f t="shared" si="37"/>
        <v>1955.7083333332428</v>
      </c>
      <c r="D1197">
        <f>'NOAA-AMO-Raw'!J$100</f>
        <v>0.20399999999999999</v>
      </c>
    </row>
    <row r="1198" spans="1:4">
      <c r="A1198">
        <f t="shared" si="38"/>
        <v>1955</v>
      </c>
      <c r="B1198" t="s">
        <v>9</v>
      </c>
      <c r="C1198">
        <f t="shared" si="37"/>
        <v>1955.791666666576</v>
      </c>
      <c r="D1198">
        <f>'NOAA-AMO-Raw'!K$100</f>
        <v>0.28100000000000003</v>
      </c>
    </row>
    <row r="1199" spans="1:4">
      <c r="A1199">
        <f t="shared" si="38"/>
        <v>1955</v>
      </c>
      <c r="B1199" t="s">
        <v>10</v>
      </c>
      <c r="C1199">
        <f t="shared" si="37"/>
        <v>1955.8749999999093</v>
      </c>
      <c r="D1199">
        <f>'NOAA-AMO-Raw'!L$100</f>
        <v>0.38800000000000001</v>
      </c>
    </row>
    <row r="1200" spans="1:4">
      <c r="A1200">
        <f t="shared" si="38"/>
        <v>1955</v>
      </c>
      <c r="B1200" t="s">
        <v>11</v>
      </c>
      <c r="C1200">
        <f t="shared" si="37"/>
        <v>1955.9583333332425</v>
      </c>
      <c r="D1200">
        <f>'NOAA-AMO-Raw'!M$100</f>
        <v>0.25800000000000001</v>
      </c>
    </row>
    <row r="1201" spans="1:4">
      <c r="A1201">
        <f t="shared" si="38"/>
        <v>1956</v>
      </c>
      <c r="B1201" t="s">
        <v>0</v>
      </c>
      <c r="C1201">
        <f t="shared" si="37"/>
        <v>1956.0416666665758</v>
      </c>
      <c r="D1201">
        <f>'NOAA-AMO-Raw'!B$101</f>
        <v>0.188</v>
      </c>
    </row>
    <row r="1202" spans="1:4">
      <c r="A1202">
        <f t="shared" si="38"/>
        <v>1956</v>
      </c>
      <c r="B1202" t="s">
        <v>1</v>
      </c>
      <c r="C1202">
        <f t="shared" si="37"/>
        <v>1956.1249999999091</v>
      </c>
      <c r="D1202">
        <f>'NOAA-AMO-Raw'!C$101</f>
        <v>9.6000000000000002E-2</v>
      </c>
    </row>
    <row r="1203" spans="1:4">
      <c r="A1203">
        <f t="shared" si="38"/>
        <v>1956</v>
      </c>
      <c r="B1203" t="s">
        <v>2</v>
      </c>
      <c r="C1203">
        <f t="shared" si="37"/>
        <v>1956.2083333332423</v>
      </c>
      <c r="D1203">
        <f>'NOAA-AMO-Raw'!D$101</f>
        <v>1.4999999999999999E-2</v>
      </c>
    </row>
    <row r="1204" spans="1:4">
      <c r="A1204">
        <f t="shared" si="38"/>
        <v>1956</v>
      </c>
      <c r="B1204" t="s">
        <v>3</v>
      </c>
      <c r="C1204">
        <f t="shared" si="37"/>
        <v>1956.2916666665756</v>
      </c>
      <c r="D1204">
        <f>'NOAA-AMO-Raw'!E$101</f>
        <v>6.5000000000000002E-2</v>
      </c>
    </row>
    <row r="1205" spans="1:4">
      <c r="A1205">
        <f t="shared" si="38"/>
        <v>1956</v>
      </c>
      <c r="B1205" t="s">
        <v>4</v>
      </c>
      <c r="C1205">
        <f t="shared" si="37"/>
        <v>1956.3749999999088</v>
      </c>
      <c r="D1205">
        <f>'NOAA-AMO-Raw'!F$101</f>
        <v>-5.6000000000000001E-2</v>
      </c>
    </row>
    <row r="1206" spans="1:4">
      <c r="A1206">
        <f t="shared" si="38"/>
        <v>1956</v>
      </c>
      <c r="B1206" t="s">
        <v>5</v>
      </c>
      <c r="C1206">
        <f t="shared" si="37"/>
        <v>1956.4583333332421</v>
      </c>
      <c r="D1206">
        <f>'NOAA-AMO-Raw'!G$101</f>
        <v>-0.26300000000000001</v>
      </c>
    </row>
    <row r="1207" spans="1:4">
      <c r="A1207">
        <f t="shared" si="38"/>
        <v>1956</v>
      </c>
      <c r="B1207" t="s">
        <v>6</v>
      </c>
      <c r="C1207">
        <f t="shared" si="37"/>
        <v>1956.5416666665753</v>
      </c>
      <c r="D1207">
        <f>'NOAA-AMO-Raw'!H$101</f>
        <v>-8.8999999999999996E-2</v>
      </c>
    </row>
    <row r="1208" spans="1:4">
      <c r="A1208">
        <f t="shared" si="38"/>
        <v>1956</v>
      </c>
      <c r="B1208" t="s">
        <v>7</v>
      </c>
      <c r="C1208">
        <f t="shared" si="37"/>
        <v>1956.6249999999086</v>
      </c>
      <c r="D1208">
        <f>'NOAA-AMO-Raw'!I$101</f>
        <v>-9.7000000000000003E-2</v>
      </c>
    </row>
    <row r="1209" spans="1:4">
      <c r="A1209">
        <f t="shared" si="38"/>
        <v>1956</v>
      </c>
      <c r="B1209" t="s">
        <v>8</v>
      </c>
      <c r="C1209">
        <f t="shared" si="37"/>
        <v>1956.7083333332419</v>
      </c>
      <c r="D1209">
        <f>'NOAA-AMO-Raw'!J$101</f>
        <v>-8.7999999999999995E-2</v>
      </c>
    </row>
    <row r="1210" spans="1:4">
      <c r="A1210">
        <f t="shared" si="38"/>
        <v>1956</v>
      </c>
      <c r="B1210" t="s">
        <v>9</v>
      </c>
      <c r="C1210">
        <f t="shared" si="37"/>
        <v>1956.7916666665751</v>
      </c>
      <c r="D1210">
        <f>'NOAA-AMO-Raw'!K$101</f>
        <v>-4.2000000000000003E-2</v>
      </c>
    </row>
    <row r="1211" spans="1:4">
      <c r="A1211">
        <f t="shared" si="38"/>
        <v>1956</v>
      </c>
      <c r="B1211" t="s">
        <v>10</v>
      </c>
      <c r="C1211">
        <f t="shared" si="37"/>
        <v>1956.8749999999084</v>
      </c>
      <c r="D1211">
        <f>'NOAA-AMO-Raw'!L$101</f>
        <v>-8.5000000000000006E-2</v>
      </c>
    </row>
    <row r="1212" spans="1:4">
      <c r="A1212">
        <f t="shared" si="38"/>
        <v>1956</v>
      </c>
      <c r="B1212" t="s">
        <v>11</v>
      </c>
      <c r="C1212">
        <f t="shared" si="37"/>
        <v>1956.9583333332416</v>
      </c>
      <c r="D1212">
        <f>'NOAA-AMO-Raw'!M$101</f>
        <v>0.02</v>
      </c>
    </row>
    <row r="1213" spans="1:4">
      <c r="A1213">
        <f t="shared" si="38"/>
        <v>1957</v>
      </c>
      <c r="B1213" t="s">
        <v>0</v>
      </c>
      <c r="C1213">
        <f t="shared" si="37"/>
        <v>1957.0416666665749</v>
      </c>
      <c r="D1213">
        <f>'NOAA-AMO-Raw'!B$102</f>
        <v>-7.9000000000000001E-2</v>
      </c>
    </row>
    <row r="1214" spans="1:4">
      <c r="A1214">
        <f t="shared" si="38"/>
        <v>1957</v>
      </c>
      <c r="B1214" t="s">
        <v>1</v>
      </c>
      <c r="C1214">
        <f t="shared" si="37"/>
        <v>1957.1249999999081</v>
      </c>
      <c r="D1214">
        <f>'NOAA-AMO-Raw'!C$102</f>
        <v>-0.105</v>
      </c>
    </row>
    <row r="1215" spans="1:4">
      <c r="A1215">
        <f t="shared" si="38"/>
        <v>1957</v>
      </c>
      <c r="B1215" t="s">
        <v>2</v>
      </c>
      <c r="C1215">
        <f t="shared" si="37"/>
        <v>1957.2083333332414</v>
      </c>
      <c r="D1215">
        <f>'NOAA-AMO-Raw'!D$102</f>
        <v>-1.7999999999999999E-2</v>
      </c>
    </row>
    <row r="1216" spans="1:4">
      <c r="A1216">
        <f t="shared" si="38"/>
        <v>1957</v>
      </c>
      <c r="B1216" t="s">
        <v>3</v>
      </c>
      <c r="C1216">
        <f t="shared" si="37"/>
        <v>1957.2916666665747</v>
      </c>
      <c r="D1216">
        <f>'NOAA-AMO-Raw'!E$102</f>
        <v>-7.1999999999999995E-2</v>
      </c>
    </row>
    <row r="1217" spans="1:4">
      <c r="A1217">
        <f t="shared" si="38"/>
        <v>1957</v>
      </c>
      <c r="B1217" t="s">
        <v>4</v>
      </c>
      <c r="C1217">
        <f t="shared" si="37"/>
        <v>1957.3749999999079</v>
      </c>
      <c r="D1217">
        <f>'NOAA-AMO-Raw'!F$102</f>
        <v>-0.12</v>
      </c>
    </row>
    <row r="1218" spans="1:4">
      <c r="A1218">
        <f t="shared" si="38"/>
        <v>1957</v>
      </c>
      <c r="B1218" t="s">
        <v>5</v>
      </c>
      <c r="C1218">
        <f t="shared" si="37"/>
        <v>1957.4583333332412</v>
      </c>
      <c r="D1218">
        <f>'NOAA-AMO-Raw'!G$102</f>
        <v>-1.0999999999999999E-2</v>
      </c>
    </row>
    <row r="1219" spans="1:4">
      <c r="A1219">
        <f t="shared" si="38"/>
        <v>1957</v>
      </c>
      <c r="B1219" t="s">
        <v>6</v>
      </c>
      <c r="C1219">
        <f t="shared" ref="C1219:C1282" si="39">C1218+1/12</f>
        <v>1957.5416666665744</v>
      </c>
      <c r="D1219">
        <f>'NOAA-AMO-Raw'!H$102</f>
        <v>4.1000000000000002E-2</v>
      </c>
    </row>
    <row r="1220" spans="1:4">
      <c r="A1220">
        <f t="shared" si="38"/>
        <v>1957</v>
      </c>
      <c r="B1220" t="s">
        <v>7</v>
      </c>
      <c r="C1220">
        <f t="shared" si="39"/>
        <v>1957.6249999999077</v>
      </c>
      <c r="D1220">
        <f>'NOAA-AMO-Raw'!I$102</f>
        <v>0.20300000000000001</v>
      </c>
    </row>
    <row r="1221" spans="1:4">
      <c r="A1221">
        <f t="shared" si="38"/>
        <v>1957</v>
      </c>
      <c r="B1221" t="s">
        <v>8</v>
      </c>
      <c r="C1221">
        <f t="shared" si="39"/>
        <v>1957.7083333332409</v>
      </c>
      <c r="D1221">
        <f>'NOAA-AMO-Raw'!J$102</f>
        <v>0.222</v>
      </c>
    </row>
    <row r="1222" spans="1:4">
      <c r="A1222">
        <f t="shared" si="38"/>
        <v>1957</v>
      </c>
      <c r="B1222" t="s">
        <v>9</v>
      </c>
      <c r="C1222">
        <f t="shared" si="39"/>
        <v>1957.7916666665742</v>
      </c>
      <c r="D1222">
        <f>'NOAA-AMO-Raw'!K$102</f>
        <v>0.151</v>
      </c>
    </row>
    <row r="1223" spans="1:4">
      <c r="A1223">
        <f t="shared" si="38"/>
        <v>1957</v>
      </c>
      <c r="B1223" t="s">
        <v>10</v>
      </c>
      <c r="C1223">
        <f t="shared" si="39"/>
        <v>1957.8749999999075</v>
      </c>
      <c r="D1223">
        <f>'NOAA-AMO-Raw'!L$102</f>
        <v>8.5000000000000006E-2</v>
      </c>
    </row>
    <row r="1224" spans="1:4">
      <c r="A1224">
        <f t="shared" si="38"/>
        <v>1957</v>
      </c>
      <c r="B1224" t="s">
        <v>11</v>
      </c>
      <c r="C1224">
        <f t="shared" si="39"/>
        <v>1957.9583333332407</v>
      </c>
      <c r="D1224">
        <f>'NOAA-AMO-Raw'!M$102</f>
        <v>0.08</v>
      </c>
    </row>
    <row r="1225" spans="1:4">
      <c r="A1225">
        <f t="shared" si="38"/>
        <v>1958</v>
      </c>
      <c r="B1225" t="s">
        <v>0</v>
      </c>
      <c r="C1225">
        <f t="shared" si="39"/>
        <v>1958.041666666574</v>
      </c>
      <c r="D1225">
        <f>'NOAA-AMO-Raw'!B$103</f>
        <v>0.05</v>
      </c>
    </row>
    <row r="1226" spans="1:4">
      <c r="A1226">
        <f t="shared" si="38"/>
        <v>1958</v>
      </c>
      <c r="B1226" t="s">
        <v>1</v>
      </c>
      <c r="C1226">
        <f t="shared" si="39"/>
        <v>1958.1249999999072</v>
      </c>
      <c r="D1226">
        <f>'NOAA-AMO-Raw'!C$103</f>
        <v>0.19</v>
      </c>
    </row>
    <row r="1227" spans="1:4">
      <c r="A1227">
        <f t="shared" si="38"/>
        <v>1958</v>
      </c>
      <c r="B1227" t="s">
        <v>2</v>
      </c>
      <c r="C1227">
        <f t="shared" si="39"/>
        <v>1958.2083333332405</v>
      </c>
      <c r="D1227">
        <f>'NOAA-AMO-Raw'!D$103</f>
        <v>0.34499999999999997</v>
      </c>
    </row>
    <row r="1228" spans="1:4">
      <c r="A1228">
        <f t="shared" si="38"/>
        <v>1958</v>
      </c>
      <c r="B1228" t="s">
        <v>3</v>
      </c>
      <c r="C1228">
        <f t="shared" si="39"/>
        <v>1958.2916666665737</v>
      </c>
      <c r="D1228">
        <f>'NOAA-AMO-Raw'!E$103</f>
        <v>0.34699999999999998</v>
      </c>
    </row>
    <row r="1229" spans="1:4">
      <c r="A1229">
        <f t="shared" si="38"/>
        <v>1958</v>
      </c>
      <c r="B1229" t="s">
        <v>4</v>
      </c>
      <c r="C1229">
        <f t="shared" si="39"/>
        <v>1958.374999999907</v>
      </c>
      <c r="D1229">
        <f>'NOAA-AMO-Raw'!F$103</f>
        <v>0.20200000000000001</v>
      </c>
    </row>
    <row r="1230" spans="1:4">
      <c r="A1230">
        <f t="shared" ref="A1230:A1293" si="40">A1218+1</f>
        <v>1958</v>
      </c>
      <c r="B1230" t="s">
        <v>5</v>
      </c>
      <c r="C1230">
        <f t="shared" si="39"/>
        <v>1958.4583333332403</v>
      </c>
      <c r="D1230">
        <f>'NOAA-AMO-Raw'!G$103</f>
        <v>0.222</v>
      </c>
    </row>
    <row r="1231" spans="1:4">
      <c r="A1231">
        <f t="shared" si="40"/>
        <v>1958</v>
      </c>
      <c r="B1231" t="s">
        <v>6</v>
      </c>
      <c r="C1231">
        <f t="shared" si="39"/>
        <v>1958.5416666665735</v>
      </c>
      <c r="D1231">
        <f>'NOAA-AMO-Raw'!H$103</f>
        <v>0.16500000000000001</v>
      </c>
    </row>
    <row r="1232" spans="1:4">
      <c r="A1232">
        <f t="shared" si="40"/>
        <v>1958</v>
      </c>
      <c r="B1232" t="s">
        <v>7</v>
      </c>
      <c r="C1232">
        <f t="shared" si="39"/>
        <v>1958.6249999999068</v>
      </c>
      <c r="D1232">
        <f>'NOAA-AMO-Raw'!I$103</f>
        <v>0.16200000000000001</v>
      </c>
    </row>
    <row r="1233" spans="1:4">
      <c r="A1233">
        <f t="shared" si="40"/>
        <v>1958</v>
      </c>
      <c r="B1233" t="s">
        <v>8</v>
      </c>
      <c r="C1233">
        <f t="shared" si="39"/>
        <v>1958.70833333324</v>
      </c>
      <c r="D1233">
        <f>'NOAA-AMO-Raw'!J$103</f>
        <v>0.21299999999999999</v>
      </c>
    </row>
    <row r="1234" spans="1:4">
      <c r="A1234">
        <f t="shared" si="40"/>
        <v>1958</v>
      </c>
      <c r="B1234" t="s">
        <v>9</v>
      </c>
      <c r="C1234">
        <f t="shared" si="39"/>
        <v>1958.7916666665733</v>
      </c>
      <c r="D1234">
        <f>'NOAA-AMO-Raw'!K$103</f>
        <v>0.153</v>
      </c>
    </row>
    <row r="1235" spans="1:4">
      <c r="A1235">
        <f t="shared" si="40"/>
        <v>1958</v>
      </c>
      <c r="B1235" t="s">
        <v>10</v>
      </c>
      <c r="C1235">
        <f t="shared" si="39"/>
        <v>1958.8749999999065</v>
      </c>
      <c r="D1235">
        <f>'NOAA-AMO-Raw'!L$103</f>
        <v>0.186</v>
      </c>
    </row>
    <row r="1236" spans="1:4">
      <c r="A1236">
        <f t="shared" si="40"/>
        <v>1958</v>
      </c>
      <c r="B1236" t="s">
        <v>11</v>
      </c>
      <c r="C1236">
        <f t="shared" si="39"/>
        <v>1958.9583333332398</v>
      </c>
      <c r="D1236">
        <f>'NOAA-AMO-Raw'!M$103</f>
        <v>0.22</v>
      </c>
    </row>
    <row r="1237" spans="1:4">
      <c r="A1237">
        <f t="shared" si="40"/>
        <v>1959</v>
      </c>
      <c r="B1237" t="s">
        <v>0</v>
      </c>
      <c r="C1237">
        <f t="shared" si="39"/>
        <v>1959.0416666665731</v>
      </c>
      <c r="D1237">
        <f>'NOAA-AMO-Raw'!B$104</f>
        <v>0.10100000000000001</v>
      </c>
    </row>
    <row r="1238" spans="1:4">
      <c r="A1238">
        <f t="shared" si="40"/>
        <v>1959</v>
      </c>
      <c r="B1238" t="s">
        <v>1</v>
      </c>
      <c r="C1238">
        <f t="shared" si="39"/>
        <v>1959.1249999999063</v>
      </c>
      <c r="D1238">
        <f>'NOAA-AMO-Raw'!C$104</f>
        <v>0.115</v>
      </c>
    </row>
    <row r="1239" spans="1:4">
      <c r="A1239">
        <f t="shared" si="40"/>
        <v>1959</v>
      </c>
      <c r="B1239" t="s">
        <v>2</v>
      </c>
      <c r="C1239">
        <f t="shared" si="39"/>
        <v>1959.2083333332396</v>
      </c>
      <c r="D1239">
        <f>'NOAA-AMO-Raw'!D$104</f>
        <v>-2.5999999999999999E-2</v>
      </c>
    </row>
    <row r="1240" spans="1:4">
      <c r="A1240">
        <f t="shared" si="40"/>
        <v>1959</v>
      </c>
      <c r="B1240" t="s">
        <v>3</v>
      </c>
      <c r="C1240">
        <f t="shared" si="39"/>
        <v>1959.2916666665728</v>
      </c>
      <c r="D1240">
        <f>'NOAA-AMO-Raw'!E$104</f>
        <v>-3.0000000000000001E-3</v>
      </c>
    </row>
    <row r="1241" spans="1:4">
      <c r="A1241">
        <f t="shared" si="40"/>
        <v>1959</v>
      </c>
      <c r="B1241" t="s">
        <v>4</v>
      </c>
      <c r="C1241">
        <f t="shared" si="39"/>
        <v>1959.3749999999061</v>
      </c>
      <c r="D1241">
        <f>'NOAA-AMO-Raw'!F$104</f>
        <v>8.0000000000000002E-3</v>
      </c>
    </row>
    <row r="1242" spans="1:4">
      <c r="A1242">
        <f t="shared" si="40"/>
        <v>1959</v>
      </c>
      <c r="B1242" t="s">
        <v>5</v>
      </c>
      <c r="C1242">
        <f t="shared" si="39"/>
        <v>1959.4583333332394</v>
      </c>
      <c r="D1242">
        <f>'NOAA-AMO-Raw'!G$104</f>
        <v>-5.8000000000000003E-2</v>
      </c>
    </row>
    <row r="1243" spans="1:4">
      <c r="A1243">
        <f t="shared" si="40"/>
        <v>1959</v>
      </c>
      <c r="B1243" t="s">
        <v>6</v>
      </c>
      <c r="C1243">
        <f t="shared" si="39"/>
        <v>1959.5416666665726</v>
      </c>
      <c r="D1243">
        <f>'NOAA-AMO-Raw'!H$104</f>
        <v>-3.1E-2</v>
      </c>
    </row>
    <row r="1244" spans="1:4">
      <c r="A1244">
        <f t="shared" si="40"/>
        <v>1959</v>
      </c>
      <c r="B1244" t="s">
        <v>7</v>
      </c>
      <c r="C1244">
        <f t="shared" si="39"/>
        <v>1959.6249999999059</v>
      </c>
      <c r="D1244">
        <f>'NOAA-AMO-Raw'!I$104</f>
        <v>1.2999999999999999E-2</v>
      </c>
    </row>
    <row r="1245" spans="1:4">
      <c r="A1245">
        <f t="shared" si="40"/>
        <v>1959</v>
      </c>
      <c r="B1245" t="s">
        <v>8</v>
      </c>
      <c r="C1245">
        <f t="shared" si="39"/>
        <v>1959.7083333332391</v>
      </c>
      <c r="D1245">
        <f>'NOAA-AMO-Raw'!J$104</f>
        <v>0.126</v>
      </c>
    </row>
    <row r="1246" spans="1:4">
      <c r="A1246">
        <f t="shared" si="40"/>
        <v>1959</v>
      </c>
      <c r="B1246" t="s">
        <v>9</v>
      </c>
      <c r="C1246">
        <f t="shared" si="39"/>
        <v>1959.7916666665724</v>
      </c>
      <c r="D1246">
        <f>'NOAA-AMO-Raw'!K$104</f>
        <v>0.113</v>
      </c>
    </row>
    <row r="1247" spans="1:4">
      <c r="A1247">
        <f t="shared" si="40"/>
        <v>1959</v>
      </c>
      <c r="B1247" t="s">
        <v>10</v>
      </c>
      <c r="C1247">
        <f t="shared" si="39"/>
        <v>1959.8749999999056</v>
      </c>
      <c r="D1247">
        <f>'NOAA-AMO-Raw'!L$104</f>
        <v>5.1999999999999998E-2</v>
      </c>
    </row>
    <row r="1248" spans="1:4">
      <c r="A1248">
        <f t="shared" si="40"/>
        <v>1959</v>
      </c>
      <c r="B1248" t="s">
        <v>11</v>
      </c>
      <c r="C1248">
        <f t="shared" si="39"/>
        <v>1959.9583333332389</v>
      </c>
      <c r="D1248">
        <f>'NOAA-AMO-Raw'!M$104</f>
        <v>0.11</v>
      </c>
    </row>
    <row r="1249" spans="1:4">
      <c r="A1249">
        <f t="shared" si="40"/>
        <v>1960</v>
      </c>
      <c r="B1249" t="s">
        <v>0</v>
      </c>
      <c r="C1249">
        <f t="shared" si="39"/>
        <v>1960.0416666665722</v>
      </c>
      <c r="D1249">
        <f>'NOAA-AMO-Raw'!B$105</f>
        <v>0.17699999999999999</v>
      </c>
    </row>
    <row r="1250" spans="1:4">
      <c r="A1250">
        <f t="shared" si="40"/>
        <v>1960</v>
      </c>
      <c r="B1250" t="s">
        <v>1</v>
      </c>
      <c r="C1250">
        <f t="shared" si="39"/>
        <v>1960.1249999999054</v>
      </c>
      <c r="D1250">
        <f>'NOAA-AMO-Raw'!C$105</f>
        <v>0.217</v>
      </c>
    </row>
    <row r="1251" spans="1:4">
      <c r="A1251">
        <f t="shared" si="40"/>
        <v>1960</v>
      </c>
      <c r="B1251" t="s">
        <v>2</v>
      </c>
      <c r="C1251">
        <f t="shared" si="39"/>
        <v>1960.2083333332387</v>
      </c>
      <c r="D1251">
        <f>'NOAA-AMO-Raw'!D$105</f>
        <v>8.8999999999999996E-2</v>
      </c>
    </row>
    <row r="1252" spans="1:4">
      <c r="A1252">
        <f t="shared" si="40"/>
        <v>1960</v>
      </c>
      <c r="B1252" t="s">
        <v>3</v>
      </c>
      <c r="C1252">
        <f t="shared" si="39"/>
        <v>1960.2916666665719</v>
      </c>
      <c r="D1252">
        <f>'NOAA-AMO-Raw'!E$105</f>
        <v>9.8000000000000004E-2</v>
      </c>
    </row>
    <row r="1253" spans="1:4">
      <c r="A1253">
        <f t="shared" si="40"/>
        <v>1960</v>
      </c>
      <c r="B1253" t="s">
        <v>4</v>
      </c>
      <c r="C1253">
        <f t="shared" si="39"/>
        <v>1960.3749999999052</v>
      </c>
      <c r="D1253">
        <f>'NOAA-AMO-Raw'!F$105</f>
        <v>0.30299999999999999</v>
      </c>
    </row>
    <row r="1254" spans="1:4">
      <c r="A1254">
        <f t="shared" si="40"/>
        <v>1960</v>
      </c>
      <c r="B1254" t="s">
        <v>5</v>
      </c>
      <c r="C1254">
        <f t="shared" si="39"/>
        <v>1960.4583333332384</v>
      </c>
      <c r="D1254">
        <f>'NOAA-AMO-Raw'!G$105</f>
        <v>0.32</v>
      </c>
    </row>
    <row r="1255" spans="1:4">
      <c r="A1255">
        <f t="shared" si="40"/>
        <v>1960</v>
      </c>
      <c r="B1255" t="s">
        <v>6</v>
      </c>
      <c r="C1255">
        <f t="shared" si="39"/>
        <v>1960.5416666665717</v>
      </c>
      <c r="D1255">
        <f>'NOAA-AMO-Raw'!H$105</f>
        <v>0.27100000000000002</v>
      </c>
    </row>
    <row r="1256" spans="1:4">
      <c r="A1256">
        <f t="shared" si="40"/>
        <v>1960</v>
      </c>
      <c r="B1256" t="s">
        <v>7</v>
      </c>
      <c r="C1256">
        <f t="shared" si="39"/>
        <v>1960.624999999905</v>
      </c>
      <c r="D1256">
        <f>'NOAA-AMO-Raw'!I$105</f>
        <v>0.33600000000000002</v>
      </c>
    </row>
    <row r="1257" spans="1:4">
      <c r="A1257">
        <f t="shared" si="40"/>
        <v>1960</v>
      </c>
      <c r="B1257" t="s">
        <v>8</v>
      </c>
      <c r="C1257">
        <f t="shared" si="39"/>
        <v>1960.7083333332382</v>
      </c>
      <c r="D1257">
        <f>'NOAA-AMO-Raw'!J$105</f>
        <v>0.21199999999999999</v>
      </c>
    </row>
    <row r="1258" spans="1:4">
      <c r="A1258">
        <f t="shared" si="40"/>
        <v>1960</v>
      </c>
      <c r="B1258" t="s">
        <v>9</v>
      </c>
      <c r="C1258">
        <f t="shared" si="39"/>
        <v>1960.7916666665715</v>
      </c>
      <c r="D1258">
        <f>'NOAA-AMO-Raw'!K$105</f>
        <v>0.29699999999999999</v>
      </c>
    </row>
    <row r="1259" spans="1:4">
      <c r="A1259">
        <f t="shared" si="40"/>
        <v>1960</v>
      </c>
      <c r="B1259" t="s">
        <v>10</v>
      </c>
      <c r="C1259">
        <f t="shared" si="39"/>
        <v>1960.8749999999047</v>
      </c>
      <c r="D1259">
        <f>'NOAA-AMO-Raw'!L$105</f>
        <v>0.251</v>
      </c>
    </row>
    <row r="1260" spans="1:4">
      <c r="A1260">
        <f t="shared" si="40"/>
        <v>1960</v>
      </c>
      <c r="B1260" t="s">
        <v>11</v>
      </c>
      <c r="C1260">
        <f t="shared" si="39"/>
        <v>1960.958333333238</v>
      </c>
      <c r="D1260">
        <f>'NOAA-AMO-Raw'!M$105</f>
        <v>0.13800000000000001</v>
      </c>
    </row>
    <row r="1261" spans="1:4">
      <c r="A1261">
        <f t="shared" si="40"/>
        <v>1961</v>
      </c>
      <c r="B1261" t="s">
        <v>0</v>
      </c>
      <c r="C1261">
        <f t="shared" si="39"/>
        <v>1961.0416666665712</v>
      </c>
      <c r="D1261">
        <f>'NOAA-AMO-Raw'!B$106</f>
        <v>6.0999999999999999E-2</v>
      </c>
    </row>
    <row r="1262" spans="1:4">
      <c r="A1262">
        <f t="shared" si="40"/>
        <v>1961</v>
      </c>
      <c r="B1262" t="s">
        <v>1</v>
      </c>
      <c r="C1262">
        <f t="shared" si="39"/>
        <v>1961.1249999999045</v>
      </c>
      <c r="D1262">
        <f>'NOAA-AMO-Raw'!C$106</f>
        <v>8.2000000000000003E-2</v>
      </c>
    </row>
    <row r="1263" spans="1:4">
      <c r="A1263">
        <f t="shared" si="40"/>
        <v>1961</v>
      </c>
      <c r="B1263" t="s">
        <v>2</v>
      </c>
      <c r="C1263">
        <f t="shared" si="39"/>
        <v>1961.2083333332378</v>
      </c>
      <c r="D1263">
        <f>'NOAA-AMO-Raw'!D$106</f>
        <v>0.14899999999999999</v>
      </c>
    </row>
    <row r="1264" spans="1:4">
      <c r="A1264">
        <f t="shared" si="40"/>
        <v>1961</v>
      </c>
      <c r="B1264" t="s">
        <v>3</v>
      </c>
      <c r="C1264">
        <f t="shared" si="39"/>
        <v>1961.291666666571</v>
      </c>
      <c r="D1264">
        <f>'NOAA-AMO-Raw'!E$106</f>
        <v>0.22700000000000001</v>
      </c>
    </row>
    <row r="1265" spans="1:4">
      <c r="A1265">
        <f t="shared" si="40"/>
        <v>1961</v>
      </c>
      <c r="B1265" t="s">
        <v>4</v>
      </c>
      <c r="C1265">
        <f t="shared" si="39"/>
        <v>1961.3749999999043</v>
      </c>
      <c r="D1265">
        <f>'NOAA-AMO-Raw'!F$106</f>
        <v>0.19400000000000001</v>
      </c>
    </row>
    <row r="1266" spans="1:4">
      <c r="A1266">
        <f t="shared" si="40"/>
        <v>1961</v>
      </c>
      <c r="B1266" t="s">
        <v>5</v>
      </c>
      <c r="C1266">
        <f t="shared" si="39"/>
        <v>1961.4583333332375</v>
      </c>
      <c r="D1266">
        <f>'NOAA-AMO-Raw'!G$106</f>
        <v>3.3000000000000002E-2</v>
      </c>
    </row>
    <row r="1267" spans="1:4">
      <c r="A1267">
        <f t="shared" si="40"/>
        <v>1961</v>
      </c>
      <c r="B1267" t="s">
        <v>6</v>
      </c>
      <c r="C1267">
        <f t="shared" si="39"/>
        <v>1961.5416666665708</v>
      </c>
      <c r="D1267">
        <f>'NOAA-AMO-Raw'!H$106</f>
        <v>-1.7999999999999999E-2</v>
      </c>
    </row>
    <row r="1268" spans="1:4">
      <c r="A1268">
        <f t="shared" si="40"/>
        <v>1961</v>
      </c>
      <c r="B1268" t="s">
        <v>7</v>
      </c>
      <c r="C1268">
        <f t="shared" si="39"/>
        <v>1961.624999999904</v>
      </c>
      <c r="D1268">
        <f>'NOAA-AMO-Raw'!I$106</f>
        <v>3.5999999999999997E-2</v>
      </c>
    </row>
    <row r="1269" spans="1:4">
      <c r="A1269">
        <f t="shared" si="40"/>
        <v>1961</v>
      </c>
      <c r="B1269" t="s">
        <v>8</v>
      </c>
      <c r="C1269">
        <f t="shared" si="39"/>
        <v>1961.7083333332373</v>
      </c>
      <c r="D1269">
        <f>'NOAA-AMO-Raw'!J$106</f>
        <v>3.0000000000000001E-3</v>
      </c>
    </row>
    <row r="1270" spans="1:4">
      <c r="A1270">
        <f t="shared" si="40"/>
        <v>1961</v>
      </c>
      <c r="B1270" t="s">
        <v>9</v>
      </c>
      <c r="C1270">
        <f t="shared" si="39"/>
        <v>1961.7916666665706</v>
      </c>
      <c r="D1270">
        <f>'NOAA-AMO-Raw'!K$106</f>
        <v>0.03</v>
      </c>
    </row>
    <row r="1271" spans="1:4">
      <c r="A1271">
        <f t="shared" si="40"/>
        <v>1961</v>
      </c>
      <c r="B1271" t="s">
        <v>10</v>
      </c>
      <c r="C1271">
        <f t="shared" si="39"/>
        <v>1961.8749999999038</v>
      </c>
      <c r="D1271">
        <f>'NOAA-AMO-Raw'!L$106</f>
        <v>6.8000000000000005E-2</v>
      </c>
    </row>
    <row r="1272" spans="1:4">
      <c r="A1272">
        <f t="shared" si="40"/>
        <v>1961</v>
      </c>
      <c r="B1272" t="s">
        <v>11</v>
      </c>
      <c r="C1272">
        <f t="shared" si="39"/>
        <v>1961.9583333332371</v>
      </c>
      <c r="D1272">
        <f>'NOAA-AMO-Raw'!M$106</f>
        <v>0.214</v>
      </c>
    </row>
    <row r="1273" spans="1:4">
      <c r="A1273">
        <f t="shared" si="40"/>
        <v>1962</v>
      </c>
      <c r="B1273" t="s">
        <v>0</v>
      </c>
      <c r="C1273">
        <f t="shared" si="39"/>
        <v>1962.0416666665703</v>
      </c>
      <c r="D1273">
        <f>'NOAA-AMO-Raw'!B$107</f>
        <v>0.14899999999999999</v>
      </c>
    </row>
    <row r="1274" spans="1:4">
      <c r="A1274">
        <f t="shared" si="40"/>
        <v>1962</v>
      </c>
      <c r="B1274" t="s">
        <v>1</v>
      </c>
      <c r="C1274">
        <f t="shared" si="39"/>
        <v>1962.1249999999036</v>
      </c>
      <c r="D1274">
        <f>'NOAA-AMO-Raw'!C$107</f>
        <v>0.152</v>
      </c>
    </row>
    <row r="1275" spans="1:4">
      <c r="A1275">
        <f t="shared" si="40"/>
        <v>1962</v>
      </c>
      <c r="B1275" t="s">
        <v>2</v>
      </c>
      <c r="C1275">
        <f t="shared" si="39"/>
        <v>1962.2083333332369</v>
      </c>
      <c r="D1275">
        <f>'NOAA-AMO-Raw'!D$107</f>
        <v>0.16600000000000001</v>
      </c>
    </row>
    <row r="1276" spans="1:4">
      <c r="A1276">
        <f t="shared" si="40"/>
        <v>1962</v>
      </c>
      <c r="B1276" t="s">
        <v>3</v>
      </c>
      <c r="C1276">
        <f t="shared" si="39"/>
        <v>1962.2916666665701</v>
      </c>
      <c r="D1276">
        <f>'NOAA-AMO-Raw'!E$107</f>
        <v>8.7999999999999995E-2</v>
      </c>
    </row>
    <row r="1277" spans="1:4">
      <c r="A1277">
        <f t="shared" si="40"/>
        <v>1962</v>
      </c>
      <c r="B1277" t="s">
        <v>4</v>
      </c>
      <c r="C1277">
        <f t="shared" si="39"/>
        <v>1962.3749999999034</v>
      </c>
      <c r="D1277">
        <f>'NOAA-AMO-Raw'!F$107</f>
        <v>2.3E-2</v>
      </c>
    </row>
    <row r="1278" spans="1:4">
      <c r="A1278">
        <f t="shared" si="40"/>
        <v>1962</v>
      </c>
      <c r="B1278" t="s">
        <v>5</v>
      </c>
      <c r="C1278">
        <f t="shared" si="39"/>
        <v>1962.4583333332366</v>
      </c>
      <c r="D1278">
        <f>'NOAA-AMO-Raw'!G$107</f>
        <v>-7.0999999999999994E-2</v>
      </c>
    </row>
    <row r="1279" spans="1:4">
      <c r="A1279">
        <f t="shared" si="40"/>
        <v>1962</v>
      </c>
      <c r="B1279" t="s">
        <v>6</v>
      </c>
      <c r="C1279">
        <f t="shared" si="39"/>
        <v>1962.5416666665699</v>
      </c>
      <c r="D1279">
        <f>'NOAA-AMO-Raw'!H$107</f>
        <v>-8.0000000000000002E-3</v>
      </c>
    </row>
    <row r="1280" spans="1:4">
      <c r="A1280">
        <f t="shared" si="40"/>
        <v>1962</v>
      </c>
      <c r="B1280" t="s">
        <v>7</v>
      </c>
      <c r="C1280">
        <f t="shared" si="39"/>
        <v>1962.6249999999031</v>
      </c>
      <c r="D1280">
        <f>'NOAA-AMO-Raw'!I$107</f>
        <v>-6.3E-2</v>
      </c>
    </row>
    <row r="1281" spans="1:4">
      <c r="A1281">
        <f t="shared" si="40"/>
        <v>1962</v>
      </c>
      <c r="B1281" t="s">
        <v>8</v>
      </c>
      <c r="C1281">
        <f t="shared" si="39"/>
        <v>1962.7083333332364</v>
      </c>
      <c r="D1281">
        <f>'NOAA-AMO-Raw'!J$107</f>
        <v>4.0000000000000001E-3</v>
      </c>
    </row>
    <row r="1282" spans="1:4">
      <c r="A1282">
        <f t="shared" si="40"/>
        <v>1962</v>
      </c>
      <c r="B1282" t="s">
        <v>9</v>
      </c>
      <c r="C1282">
        <f t="shared" si="39"/>
        <v>1962.7916666665697</v>
      </c>
      <c r="D1282">
        <f>'NOAA-AMO-Raw'!K$107</f>
        <v>6.6000000000000003E-2</v>
      </c>
    </row>
    <row r="1283" spans="1:4">
      <c r="A1283">
        <f t="shared" si="40"/>
        <v>1962</v>
      </c>
      <c r="B1283" t="s">
        <v>10</v>
      </c>
      <c r="C1283">
        <f t="shared" ref="C1283:C1346" si="41">C1282+1/12</f>
        <v>1962.8749999999029</v>
      </c>
      <c r="D1283">
        <f>'NOAA-AMO-Raw'!L$107</f>
        <v>4.5999999999999999E-2</v>
      </c>
    </row>
    <row r="1284" spans="1:4">
      <c r="A1284">
        <f t="shared" si="40"/>
        <v>1962</v>
      </c>
      <c r="B1284" t="s">
        <v>11</v>
      </c>
      <c r="C1284">
        <f t="shared" si="41"/>
        <v>1962.9583333332362</v>
      </c>
      <c r="D1284">
        <f>'NOAA-AMO-Raw'!M$107</f>
        <v>0.19</v>
      </c>
    </row>
    <row r="1285" spans="1:4">
      <c r="A1285">
        <f t="shared" si="40"/>
        <v>1963</v>
      </c>
      <c r="B1285" t="s">
        <v>0</v>
      </c>
      <c r="C1285">
        <f t="shared" si="41"/>
        <v>1963.0416666665694</v>
      </c>
      <c r="D1285">
        <f>'NOAA-AMO-Raw'!B$108</f>
        <v>0.157</v>
      </c>
    </row>
    <row r="1286" spans="1:4">
      <c r="A1286">
        <f t="shared" si="40"/>
        <v>1963</v>
      </c>
      <c r="B1286" t="s">
        <v>1</v>
      </c>
      <c r="C1286">
        <f t="shared" si="41"/>
        <v>1963.1249999999027</v>
      </c>
      <c r="D1286">
        <f>'NOAA-AMO-Raw'!C$108</f>
        <v>0.16600000000000001</v>
      </c>
    </row>
    <row r="1287" spans="1:4">
      <c r="A1287">
        <f t="shared" si="40"/>
        <v>1963</v>
      </c>
      <c r="B1287" t="s">
        <v>2</v>
      </c>
      <c r="C1287">
        <f t="shared" si="41"/>
        <v>1963.2083333332359</v>
      </c>
      <c r="D1287">
        <f>'NOAA-AMO-Raw'!D$108</f>
        <v>0.13400000000000001</v>
      </c>
    </row>
    <row r="1288" spans="1:4">
      <c r="A1288">
        <f t="shared" si="40"/>
        <v>1963</v>
      </c>
      <c r="B1288" t="s">
        <v>3</v>
      </c>
      <c r="C1288">
        <f t="shared" si="41"/>
        <v>1963.2916666665692</v>
      </c>
      <c r="D1288">
        <f>'NOAA-AMO-Raw'!E$108</f>
        <v>0.104</v>
      </c>
    </row>
    <row r="1289" spans="1:4">
      <c r="A1289">
        <f t="shared" si="40"/>
        <v>1963</v>
      </c>
      <c r="B1289" t="s">
        <v>4</v>
      </c>
      <c r="C1289">
        <f t="shared" si="41"/>
        <v>1963.3749999999025</v>
      </c>
      <c r="D1289">
        <f>'NOAA-AMO-Raw'!F$108</f>
        <v>-8.5000000000000006E-2</v>
      </c>
    </row>
    <row r="1290" spans="1:4">
      <c r="A1290">
        <f t="shared" si="40"/>
        <v>1963</v>
      </c>
      <c r="B1290" t="s">
        <v>5</v>
      </c>
      <c r="C1290">
        <f t="shared" si="41"/>
        <v>1963.4583333332357</v>
      </c>
      <c r="D1290">
        <f>'NOAA-AMO-Raw'!G$108</f>
        <v>-4.7E-2</v>
      </c>
    </row>
    <row r="1291" spans="1:4">
      <c r="A1291">
        <f t="shared" si="40"/>
        <v>1963</v>
      </c>
      <c r="B1291" t="s">
        <v>6</v>
      </c>
      <c r="C1291">
        <f t="shared" si="41"/>
        <v>1963.541666666569</v>
      </c>
      <c r="D1291">
        <f>'NOAA-AMO-Raw'!H$108</f>
        <v>-3.5999999999999997E-2</v>
      </c>
    </row>
    <row r="1292" spans="1:4">
      <c r="A1292">
        <f t="shared" si="40"/>
        <v>1963</v>
      </c>
      <c r="B1292" t="s">
        <v>7</v>
      </c>
      <c r="C1292">
        <f t="shared" si="41"/>
        <v>1963.6249999999022</v>
      </c>
      <c r="D1292">
        <f>'NOAA-AMO-Raw'!I$108</f>
        <v>-7.2999999999999995E-2</v>
      </c>
    </row>
    <row r="1293" spans="1:4">
      <c r="A1293">
        <f t="shared" si="40"/>
        <v>1963</v>
      </c>
      <c r="B1293" t="s">
        <v>8</v>
      </c>
      <c r="C1293">
        <f t="shared" si="41"/>
        <v>1963.7083333332355</v>
      </c>
      <c r="D1293">
        <f>'NOAA-AMO-Raw'!J$108</f>
        <v>-0.20200000000000001</v>
      </c>
    </row>
    <row r="1294" spans="1:4">
      <c r="A1294">
        <f t="shared" ref="A1294:A1357" si="42">A1282+1</f>
        <v>1963</v>
      </c>
      <c r="B1294" t="s">
        <v>9</v>
      </c>
      <c r="C1294">
        <f t="shared" si="41"/>
        <v>1963.7916666665687</v>
      </c>
      <c r="D1294">
        <f>'NOAA-AMO-Raw'!K$108</f>
        <v>-7.0999999999999994E-2</v>
      </c>
    </row>
    <row r="1295" spans="1:4">
      <c r="A1295">
        <f t="shared" si="42"/>
        <v>1963</v>
      </c>
      <c r="B1295" t="s">
        <v>10</v>
      </c>
      <c r="C1295">
        <f t="shared" si="41"/>
        <v>1963.874999999902</v>
      </c>
      <c r="D1295">
        <f>'NOAA-AMO-Raw'!L$108</f>
        <v>-5.7000000000000002E-2</v>
      </c>
    </row>
    <row r="1296" spans="1:4">
      <c r="A1296">
        <f t="shared" si="42"/>
        <v>1963</v>
      </c>
      <c r="B1296" t="s">
        <v>11</v>
      </c>
      <c r="C1296">
        <f t="shared" si="41"/>
        <v>1963.9583333332353</v>
      </c>
      <c r="D1296">
        <f>'NOAA-AMO-Raw'!M$108</f>
        <v>-0.06</v>
      </c>
    </row>
    <row r="1297" spans="1:4">
      <c r="A1297">
        <f t="shared" si="42"/>
        <v>1964</v>
      </c>
      <c r="B1297" t="s">
        <v>0</v>
      </c>
      <c r="C1297">
        <f t="shared" si="41"/>
        <v>1964.0416666665685</v>
      </c>
      <c r="D1297">
        <f>'NOAA-AMO-Raw'!B$109</f>
        <v>-7.4999999999999997E-2</v>
      </c>
    </row>
    <row r="1298" spans="1:4">
      <c r="A1298">
        <f t="shared" si="42"/>
        <v>1964</v>
      </c>
      <c r="B1298" t="s">
        <v>1</v>
      </c>
      <c r="C1298">
        <f t="shared" si="41"/>
        <v>1964.1249999999018</v>
      </c>
      <c r="D1298">
        <f>'NOAA-AMO-Raw'!C$109</f>
        <v>2.1000000000000001E-2</v>
      </c>
    </row>
    <row r="1299" spans="1:4">
      <c r="A1299">
        <f t="shared" si="42"/>
        <v>1964</v>
      </c>
      <c r="B1299" t="s">
        <v>2</v>
      </c>
      <c r="C1299">
        <f t="shared" si="41"/>
        <v>1964.208333333235</v>
      </c>
      <c r="D1299">
        <f>'NOAA-AMO-Raw'!D$109</f>
        <v>3.9E-2</v>
      </c>
    </row>
    <row r="1300" spans="1:4">
      <c r="A1300">
        <f t="shared" si="42"/>
        <v>1964</v>
      </c>
      <c r="B1300" t="s">
        <v>3</v>
      </c>
      <c r="C1300">
        <f t="shared" si="41"/>
        <v>1964.2916666665683</v>
      </c>
      <c r="D1300">
        <f>'NOAA-AMO-Raw'!E$109</f>
        <v>-0.14599999999999999</v>
      </c>
    </row>
    <row r="1301" spans="1:4">
      <c r="A1301">
        <f t="shared" si="42"/>
        <v>1964</v>
      </c>
      <c r="B1301" t="s">
        <v>4</v>
      </c>
      <c r="C1301">
        <f t="shared" si="41"/>
        <v>1964.3749999999015</v>
      </c>
      <c r="D1301">
        <f>'NOAA-AMO-Raw'!F$109</f>
        <v>4.1000000000000002E-2</v>
      </c>
    </row>
    <row r="1302" spans="1:4">
      <c r="A1302">
        <f t="shared" si="42"/>
        <v>1964</v>
      </c>
      <c r="B1302" t="s">
        <v>5</v>
      </c>
      <c r="C1302">
        <f t="shared" si="41"/>
        <v>1964.4583333332348</v>
      </c>
      <c r="D1302">
        <f>'NOAA-AMO-Raw'!G$109</f>
        <v>4.0000000000000001E-3</v>
      </c>
    </row>
    <row r="1303" spans="1:4">
      <c r="A1303">
        <f t="shared" si="42"/>
        <v>1964</v>
      </c>
      <c r="B1303" t="s">
        <v>6</v>
      </c>
      <c r="C1303">
        <f t="shared" si="41"/>
        <v>1964.5416666665681</v>
      </c>
      <c r="D1303">
        <f>'NOAA-AMO-Raw'!H$109</f>
        <v>-0.14399999999999999</v>
      </c>
    </row>
    <row r="1304" spans="1:4">
      <c r="A1304">
        <f t="shared" si="42"/>
        <v>1964</v>
      </c>
      <c r="B1304" t="s">
        <v>7</v>
      </c>
      <c r="C1304">
        <f t="shared" si="41"/>
        <v>1964.6249999999013</v>
      </c>
      <c r="D1304">
        <f>'NOAA-AMO-Raw'!I$109</f>
        <v>-0.23400000000000001</v>
      </c>
    </row>
    <row r="1305" spans="1:4">
      <c r="A1305">
        <f t="shared" si="42"/>
        <v>1964</v>
      </c>
      <c r="B1305" t="s">
        <v>8</v>
      </c>
      <c r="C1305">
        <f t="shared" si="41"/>
        <v>1964.7083333332346</v>
      </c>
      <c r="D1305">
        <f>'NOAA-AMO-Raw'!J$109</f>
        <v>-0.22</v>
      </c>
    </row>
    <row r="1306" spans="1:4">
      <c r="A1306">
        <f t="shared" si="42"/>
        <v>1964</v>
      </c>
      <c r="B1306" t="s">
        <v>9</v>
      </c>
      <c r="C1306">
        <f t="shared" si="41"/>
        <v>1964.7916666665678</v>
      </c>
      <c r="D1306">
        <f>'NOAA-AMO-Raw'!K$109</f>
        <v>-0.27100000000000002</v>
      </c>
    </row>
    <row r="1307" spans="1:4">
      <c r="A1307">
        <f t="shared" si="42"/>
        <v>1964</v>
      </c>
      <c r="B1307" t="s">
        <v>10</v>
      </c>
      <c r="C1307">
        <f t="shared" si="41"/>
        <v>1964.8749999999011</v>
      </c>
      <c r="D1307">
        <f>'NOAA-AMO-Raw'!L$109</f>
        <v>-0.16600000000000001</v>
      </c>
    </row>
    <row r="1308" spans="1:4">
      <c r="A1308">
        <f t="shared" si="42"/>
        <v>1964</v>
      </c>
      <c r="B1308" t="s">
        <v>11</v>
      </c>
      <c r="C1308">
        <f t="shared" si="41"/>
        <v>1964.9583333332343</v>
      </c>
      <c r="D1308">
        <f>'NOAA-AMO-Raw'!M$109</f>
        <v>-0.121</v>
      </c>
    </row>
    <row r="1309" spans="1:4">
      <c r="A1309">
        <f t="shared" si="42"/>
        <v>1965</v>
      </c>
      <c r="B1309" t="s">
        <v>0</v>
      </c>
      <c r="C1309">
        <f t="shared" si="41"/>
        <v>1965.0416666665676</v>
      </c>
      <c r="D1309">
        <f>'NOAA-AMO-Raw'!B$110</f>
        <v>-0.19900000000000001</v>
      </c>
    </row>
    <row r="1310" spans="1:4">
      <c r="A1310">
        <f t="shared" si="42"/>
        <v>1965</v>
      </c>
      <c r="B1310" t="s">
        <v>1</v>
      </c>
      <c r="C1310">
        <f t="shared" si="41"/>
        <v>1965.1249999999009</v>
      </c>
      <c r="D1310">
        <f>'NOAA-AMO-Raw'!C$110</f>
        <v>-0.17699999999999999</v>
      </c>
    </row>
    <row r="1311" spans="1:4">
      <c r="A1311">
        <f t="shared" si="42"/>
        <v>1965</v>
      </c>
      <c r="B1311" t="s">
        <v>2</v>
      </c>
      <c r="C1311">
        <f t="shared" si="41"/>
        <v>1965.2083333332341</v>
      </c>
      <c r="D1311">
        <f>'NOAA-AMO-Raw'!D$110</f>
        <v>-7.8E-2</v>
      </c>
    </row>
    <row r="1312" spans="1:4">
      <c r="A1312">
        <f t="shared" si="42"/>
        <v>1965</v>
      </c>
      <c r="B1312" t="s">
        <v>3</v>
      </c>
      <c r="C1312">
        <f t="shared" si="41"/>
        <v>1965.2916666665674</v>
      </c>
      <c r="D1312">
        <f>'NOAA-AMO-Raw'!E$110</f>
        <v>-9.7000000000000003E-2</v>
      </c>
    </row>
    <row r="1313" spans="1:4">
      <c r="A1313">
        <f t="shared" si="42"/>
        <v>1965</v>
      </c>
      <c r="B1313" t="s">
        <v>4</v>
      </c>
      <c r="C1313">
        <f t="shared" si="41"/>
        <v>1965.3749999999006</v>
      </c>
      <c r="D1313">
        <f>'NOAA-AMO-Raw'!F$110</f>
        <v>-9.9000000000000005E-2</v>
      </c>
    </row>
    <row r="1314" spans="1:4">
      <c r="A1314">
        <f t="shared" si="42"/>
        <v>1965</v>
      </c>
      <c r="B1314" t="s">
        <v>5</v>
      </c>
      <c r="C1314">
        <f t="shared" si="41"/>
        <v>1965.4583333332339</v>
      </c>
      <c r="D1314">
        <f>'NOAA-AMO-Raw'!G$110</f>
        <v>-0.127</v>
      </c>
    </row>
    <row r="1315" spans="1:4">
      <c r="A1315">
        <f t="shared" si="42"/>
        <v>1965</v>
      </c>
      <c r="B1315" t="s">
        <v>6</v>
      </c>
      <c r="C1315">
        <f t="shared" si="41"/>
        <v>1965.5416666665672</v>
      </c>
      <c r="D1315">
        <f>'NOAA-AMO-Raw'!H$110</f>
        <v>-0.188</v>
      </c>
    </row>
    <row r="1316" spans="1:4">
      <c r="A1316">
        <f t="shared" si="42"/>
        <v>1965</v>
      </c>
      <c r="B1316" t="s">
        <v>7</v>
      </c>
      <c r="C1316">
        <f t="shared" si="41"/>
        <v>1965.6249999999004</v>
      </c>
      <c r="D1316">
        <f>'NOAA-AMO-Raw'!I$110</f>
        <v>-0.21</v>
      </c>
    </row>
    <row r="1317" spans="1:4">
      <c r="A1317">
        <f t="shared" si="42"/>
        <v>1965</v>
      </c>
      <c r="B1317" t="s">
        <v>8</v>
      </c>
      <c r="C1317">
        <f t="shared" si="41"/>
        <v>1965.7083333332337</v>
      </c>
      <c r="D1317">
        <f>'NOAA-AMO-Raw'!J$110</f>
        <v>-0.222</v>
      </c>
    </row>
    <row r="1318" spans="1:4">
      <c r="A1318">
        <f t="shared" si="42"/>
        <v>1965</v>
      </c>
      <c r="B1318" t="s">
        <v>9</v>
      </c>
      <c r="C1318">
        <f t="shared" si="41"/>
        <v>1965.7916666665669</v>
      </c>
      <c r="D1318">
        <f>'NOAA-AMO-Raw'!K$110</f>
        <v>-0.248</v>
      </c>
    </row>
    <row r="1319" spans="1:4">
      <c r="A1319">
        <f t="shared" si="42"/>
        <v>1965</v>
      </c>
      <c r="B1319" t="s">
        <v>10</v>
      </c>
      <c r="C1319">
        <f t="shared" si="41"/>
        <v>1965.8749999999002</v>
      </c>
      <c r="D1319">
        <f>'NOAA-AMO-Raw'!L$110</f>
        <v>-0.27600000000000002</v>
      </c>
    </row>
    <row r="1320" spans="1:4">
      <c r="A1320">
        <f t="shared" si="42"/>
        <v>1965</v>
      </c>
      <c r="B1320" t="s">
        <v>11</v>
      </c>
      <c r="C1320">
        <f t="shared" si="41"/>
        <v>1965.9583333332334</v>
      </c>
      <c r="D1320">
        <f>'NOAA-AMO-Raw'!M$110</f>
        <v>-0.123</v>
      </c>
    </row>
    <row r="1321" spans="1:4">
      <c r="A1321">
        <f t="shared" si="42"/>
        <v>1966</v>
      </c>
      <c r="B1321" t="s">
        <v>0</v>
      </c>
      <c r="C1321">
        <f t="shared" si="41"/>
        <v>1966.0416666665667</v>
      </c>
      <c r="D1321">
        <f>'NOAA-AMO-Raw'!B$111</f>
        <v>-7.5999999999999998E-2</v>
      </c>
    </row>
    <row r="1322" spans="1:4">
      <c r="A1322">
        <f t="shared" si="42"/>
        <v>1966</v>
      </c>
      <c r="B1322" t="s">
        <v>1</v>
      </c>
      <c r="C1322">
        <f t="shared" si="41"/>
        <v>1966.1249999999</v>
      </c>
      <c r="D1322">
        <f>'NOAA-AMO-Raw'!C$111</f>
        <v>0.01</v>
      </c>
    </row>
    <row r="1323" spans="1:4">
      <c r="A1323">
        <f t="shared" si="42"/>
        <v>1966</v>
      </c>
      <c r="B1323" t="s">
        <v>2</v>
      </c>
      <c r="C1323">
        <f t="shared" si="41"/>
        <v>1966.2083333332332</v>
      </c>
      <c r="D1323">
        <f>'NOAA-AMO-Raw'!D$111</f>
        <v>-0.01</v>
      </c>
    </row>
    <row r="1324" spans="1:4">
      <c r="A1324">
        <f t="shared" si="42"/>
        <v>1966</v>
      </c>
      <c r="B1324" t="s">
        <v>3</v>
      </c>
      <c r="C1324">
        <f t="shared" si="41"/>
        <v>1966.2916666665665</v>
      </c>
      <c r="D1324">
        <f>'NOAA-AMO-Raw'!E$111</f>
        <v>4.2999999999999997E-2</v>
      </c>
    </row>
    <row r="1325" spans="1:4">
      <c r="A1325">
        <f t="shared" si="42"/>
        <v>1966</v>
      </c>
      <c r="B1325" t="s">
        <v>4</v>
      </c>
      <c r="C1325">
        <f t="shared" si="41"/>
        <v>1966.3749999998997</v>
      </c>
      <c r="D1325">
        <f>'NOAA-AMO-Raw'!F$111</f>
        <v>1E-3</v>
      </c>
    </row>
    <row r="1326" spans="1:4">
      <c r="A1326">
        <f t="shared" si="42"/>
        <v>1966</v>
      </c>
      <c r="B1326" t="s">
        <v>5</v>
      </c>
      <c r="C1326">
        <f t="shared" si="41"/>
        <v>1966.458333333233</v>
      </c>
      <c r="D1326">
        <f>'NOAA-AMO-Raw'!G$111</f>
        <v>-4.4999999999999998E-2</v>
      </c>
    </row>
    <row r="1327" spans="1:4">
      <c r="A1327">
        <f t="shared" si="42"/>
        <v>1966</v>
      </c>
      <c r="B1327" t="s">
        <v>6</v>
      </c>
      <c r="C1327">
        <f t="shared" si="41"/>
        <v>1966.5416666665662</v>
      </c>
      <c r="D1327">
        <f>'NOAA-AMO-Raw'!H$111</f>
        <v>-5.6000000000000001E-2</v>
      </c>
    </row>
    <row r="1328" spans="1:4">
      <c r="A1328">
        <f t="shared" si="42"/>
        <v>1966</v>
      </c>
      <c r="B1328" t="s">
        <v>7</v>
      </c>
      <c r="C1328">
        <f t="shared" si="41"/>
        <v>1966.6249999998995</v>
      </c>
      <c r="D1328">
        <f>'NOAA-AMO-Raw'!I$111</f>
        <v>-4.3999999999999997E-2</v>
      </c>
    </row>
    <row r="1329" spans="1:4">
      <c r="A1329">
        <f t="shared" si="42"/>
        <v>1966</v>
      </c>
      <c r="B1329" t="s">
        <v>8</v>
      </c>
      <c r="C1329">
        <f t="shared" si="41"/>
        <v>1966.7083333332328</v>
      </c>
      <c r="D1329">
        <f>'NOAA-AMO-Raw'!J$111</f>
        <v>0</v>
      </c>
    </row>
    <row r="1330" spans="1:4">
      <c r="A1330">
        <f t="shared" si="42"/>
        <v>1966</v>
      </c>
      <c r="B1330" t="s">
        <v>9</v>
      </c>
      <c r="C1330">
        <f t="shared" si="41"/>
        <v>1966.791666666566</v>
      </c>
      <c r="D1330">
        <f>'NOAA-AMO-Raw'!K$111</f>
        <v>1.2999999999999999E-2</v>
      </c>
    </row>
    <row r="1331" spans="1:4">
      <c r="A1331">
        <f t="shared" si="42"/>
        <v>1966</v>
      </c>
      <c r="B1331" t="s">
        <v>10</v>
      </c>
      <c r="C1331">
        <f t="shared" si="41"/>
        <v>1966.8749999998993</v>
      </c>
      <c r="D1331">
        <f>'NOAA-AMO-Raw'!L$111</f>
        <v>3.0000000000000001E-3</v>
      </c>
    </row>
    <row r="1332" spans="1:4">
      <c r="A1332">
        <f t="shared" si="42"/>
        <v>1966</v>
      </c>
      <c r="B1332" t="s">
        <v>11</v>
      </c>
      <c r="C1332">
        <f t="shared" si="41"/>
        <v>1966.9583333332325</v>
      </c>
      <c r="D1332">
        <f>'NOAA-AMO-Raw'!M$111</f>
        <v>0.08</v>
      </c>
    </row>
    <row r="1333" spans="1:4">
      <c r="A1333">
        <f t="shared" si="42"/>
        <v>1967</v>
      </c>
      <c r="B1333" t="s">
        <v>0</v>
      </c>
      <c r="C1333">
        <f t="shared" si="41"/>
        <v>1967.0416666665658</v>
      </c>
      <c r="D1333">
        <f>'NOAA-AMO-Raw'!B$112</f>
        <v>8.1000000000000003E-2</v>
      </c>
    </row>
    <row r="1334" spans="1:4">
      <c r="A1334">
        <f t="shared" si="42"/>
        <v>1967</v>
      </c>
      <c r="B1334" t="s">
        <v>1</v>
      </c>
      <c r="C1334">
        <f t="shared" si="41"/>
        <v>1967.124999999899</v>
      </c>
      <c r="D1334">
        <f>'NOAA-AMO-Raw'!C$112</f>
        <v>8.7999999999999995E-2</v>
      </c>
    </row>
    <row r="1335" spans="1:4">
      <c r="A1335">
        <f t="shared" si="42"/>
        <v>1967</v>
      </c>
      <c r="B1335" t="s">
        <v>2</v>
      </c>
      <c r="C1335">
        <f t="shared" si="41"/>
        <v>1967.2083333332323</v>
      </c>
      <c r="D1335">
        <f>'NOAA-AMO-Raw'!D$112</f>
        <v>-3.4000000000000002E-2</v>
      </c>
    </row>
    <row r="1336" spans="1:4">
      <c r="A1336">
        <f t="shared" si="42"/>
        <v>1967</v>
      </c>
      <c r="B1336" t="s">
        <v>3</v>
      </c>
      <c r="C1336">
        <f t="shared" si="41"/>
        <v>1967.2916666665656</v>
      </c>
      <c r="D1336">
        <f>'NOAA-AMO-Raw'!E$112</f>
        <v>-1.6E-2</v>
      </c>
    </row>
    <row r="1337" spans="1:4">
      <c r="A1337">
        <f t="shared" si="42"/>
        <v>1967</v>
      </c>
      <c r="B1337" t="s">
        <v>4</v>
      </c>
      <c r="C1337">
        <f t="shared" si="41"/>
        <v>1967.3749999998988</v>
      </c>
      <c r="D1337">
        <f>'NOAA-AMO-Raw'!F$112</f>
        <v>-0.187</v>
      </c>
    </row>
    <row r="1338" spans="1:4">
      <c r="A1338">
        <f t="shared" si="42"/>
        <v>1967</v>
      </c>
      <c r="B1338" t="s">
        <v>5</v>
      </c>
      <c r="C1338">
        <f t="shared" si="41"/>
        <v>1967.4583333332321</v>
      </c>
      <c r="D1338">
        <f>'NOAA-AMO-Raw'!G$112</f>
        <v>-0.26100000000000001</v>
      </c>
    </row>
    <row r="1339" spans="1:4">
      <c r="A1339">
        <f t="shared" si="42"/>
        <v>1967</v>
      </c>
      <c r="B1339" t="s">
        <v>6</v>
      </c>
      <c r="C1339">
        <f t="shared" si="41"/>
        <v>1967.5416666665653</v>
      </c>
      <c r="D1339">
        <f>'NOAA-AMO-Raw'!H$112</f>
        <v>-0.23100000000000001</v>
      </c>
    </row>
    <row r="1340" spans="1:4">
      <c r="A1340">
        <f t="shared" si="42"/>
        <v>1967</v>
      </c>
      <c r="B1340" t="s">
        <v>7</v>
      </c>
      <c r="C1340">
        <f t="shared" si="41"/>
        <v>1967.6249999998986</v>
      </c>
      <c r="D1340">
        <f>'NOAA-AMO-Raw'!I$112</f>
        <v>-0.16500000000000001</v>
      </c>
    </row>
    <row r="1341" spans="1:4">
      <c r="A1341">
        <f t="shared" si="42"/>
        <v>1967</v>
      </c>
      <c r="B1341" t="s">
        <v>8</v>
      </c>
      <c r="C1341">
        <f t="shared" si="41"/>
        <v>1967.7083333332318</v>
      </c>
      <c r="D1341">
        <f>'NOAA-AMO-Raw'!J$112</f>
        <v>-9.7000000000000003E-2</v>
      </c>
    </row>
    <row r="1342" spans="1:4">
      <c r="A1342">
        <f t="shared" si="42"/>
        <v>1967</v>
      </c>
      <c r="B1342" t="s">
        <v>9</v>
      </c>
      <c r="C1342">
        <f t="shared" si="41"/>
        <v>1967.7916666665651</v>
      </c>
      <c r="D1342">
        <f>'NOAA-AMO-Raw'!K$112</f>
        <v>-0.1</v>
      </c>
    </row>
    <row r="1343" spans="1:4">
      <c r="A1343">
        <f t="shared" si="42"/>
        <v>1967</v>
      </c>
      <c r="B1343" t="s">
        <v>10</v>
      </c>
      <c r="C1343">
        <f t="shared" si="41"/>
        <v>1967.8749999998984</v>
      </c>
      <c r="D1343">
        <f>'NOAA-AMO-Raw'!L$112</f>
        <v>-0.23499999999999999</v>
      </c>
    </row>
    <row r="1344" spans="1:4">
      <c r="A1344">
        <f t="shared" si="42"/>
        <v>1967</v>
      </c>
      <c r="B1344" t="s">
        <v>11</v>
      </c>
      <c r="C1344">
        <f t="shared" si="41"/>
        <v>1967.9583333332316</v>
      </c>
      <c r="D1344">
        <f>'NOAA-AMO-Raw'!M$112</f>
        <v>-0.153</v>
      </c>
    </row>
    <row r="1345" spans="1:4">
      <c r="A1345">
        <f t="shared" si="42"/>
        <v>1968</v>
      </c>
      <c r="B1345" t="s">
        <v>0</v>
      </c>
      <c r="C1345">
        <f t="shared" si="41"/>
        <v>1968.0416666665649</v>
      </c>
      <c r="D1345">
        <f>'NOAA-AMO-Raw'!B$113</f>
        <v>-0.247</v>
      </c>
    </row>
    <row r="1346" spans="1:4">
      <c r="A1346">
        <f t="shared" si="42"/>
        <v>1968</v>
      </c>
      <c r="B1346" t="s">
        <v>1</v>
      </c>
      <c r="C1346">
        <f t="shared" si="41"/>
        <v>1968.1249999998981</v>
      </c>
      <c r="D1346">
        <f>'NOAA-AMO-Raw'!C$113</f>
        <v>-0.19900000000000001</v>
      </c>
    </row>
    <row r="1347" spans="1:4">
      <c r="A1347">
        <f t="shared" si="42"/>
        <v>1968</v>
      </c>
      <c r="B1347" t="s">
        <v>2</v>
      </c>
      <c r="C1347">
        <f t="shared" ref="C1347:C1410" si="43">C1346+1/12</f>
        <v>1968.2083333332314</v>
      </c>
      <c r="D1347">
        <f>'NOAA-AMO-Raw'!D$113</f>
        <v>-0.20899999999999999</v>
      </c>
    </row>
    <row r="1348" spans="1:4">
      <c r="A1348">
        <f t="shared" si="42"/>
        <v>1968</v>
      </c>
      <c r="B1348" t="s">
        <v>3</v>
      </c>
      <c r="C1348">
        <f t="shared" si="43"/>
        <v>1968.2916666665647</v>
      </c>
      <c r="D1348">
        <f>'NOAA-AMO-Raw'!E$113</f>
        <v>-0.156</v>
      </c>
    </row>
    <row r="1349" spans="1:4">
      <c r="A1349">
        <f t="shared" si="42"/>
        <v>1968</v>
      </c>
      <c r="B1349" t="s">
        <v>4</v>
      </c>
      <c r="C1349">
        <f t="shared" si="43"/>
        <v>1968.3749999998979</v>
      </c>
      <c r="D1349">
        <f>'NOAA-AMO-Raw'!F$113</f>
        <v>-0.124</v>
      </c>
    </row>
    <row r="1350" spans="1:4">
      <c r="A1350">
        <f t="shared" si="42"/>
        <v>1968</v>
      </c>
      <c r="B1350" t="s">
        <v>5</v>
      </c>
      <c r="C1350">
        <f t="shared" si="43"/>
        <v>1968.4583333332312</v>
      </c>
      <c r="D1350">
        <f>'NOAA-AMO-Raw'!G$113</f>
        <v>-0.26300000000000001</v>
      </c>
    </row>
    <row r="1351" spans="1:4">
      <c r="A1351">
        <f t="shared" si="42"/>
        <v>1968</v>
      </c>
      <c r="B1351" t="s">
        <v>6</v>
      </c>
      <c r="C1351">
        <f t="shared" si="43"/>
        <v>1968.5416666665644</v>
      </c>
      <c r="D1351">
        <f>'NOAA-AMO-Raw'!H$113</f>
        <v>-0.23</v>
      </c>
    </row>
    <row r="1352" spans="1:4">
      <c r="A1352">
        <f t="shared" si="42"/>
        <v>1968</v>
      </c>
      <c r="B1352" t="s">
        <v>7</v>
      </c>
      <c r="C1352">
        <f t="shared" si="43"/>
        <v>1968.6249999998977</v>
      </c>
      <c r="D1352">
        <f>'NOAA-AMO-Raw'!I$113</f>
        <v>-0.214</v>
      </c>
    </row>
    <row r="1353" spans="1:4">
      <c r="A1353">
        <f t="shared" si="42"/>
        <v>1968</v>
      </c>
      <c r="B1353" t="s">
        <v>8</v>
      </c>
      <c r="C1353">
        <f t="shared" si="43"/>
        <v>1968.7083333332309</v>
      </c>
      <c r="D1353">
        <f>'NOAA-AMO-Raw'!J$113</f>
        <v>-0.151</v>
      </c>
    </row>
    <row r="1354" spans="1:4">
      <c r="A1354">
        <f t="shared" si="42"/>
        <v>1968</v>
      </c>
      <c r="B1354" t="s">
        <v>9</v>
      </c>
      <c r="C1354">
        <f t="shared" si="43"/>
        <v>1968.7916666665642</v>
      </c>
      <c r="D1354">
        <f>'NOAA-AMO-Raw'!K$113</f>
        <v>-0.114</v>
      </c>
    </row>
    <row r="1355" spans="1:4">
      <c r="A1355">
        <f t="shared" si="42"/>
        <v>1968</v>
      </c>
      <c r="B1355" t="s">
        <v>10</v>
      </c>
      <c r="C1355">
        <f t="shared" si="43"/>
        <v>1968.8749999998975</v>
      </c>
      <c r="D1355">
        <f>'NOAA-AMO-Raw'!L$113</f>
        <v>-0.109</v>
      </c>
    </row>
    <row r="1356" spans="1:4">
      <c r="A1356">
        <f t="shared" si="42"/>
        <v>1968</v>
      </c>
      <c r="B1356" t="s">
        <v>11</v>
      </c>
      <c r="C1356">
        <f t="shared" si="43"/>
        <v>1968.9583333332307</v>
      </c>
      <c r="D1356">
        <f>'NOAA-AMO-Raw'!M$113</f>
        <v>-0.127</v>
      </c>
    </row>
    <row r="1357" spans="1:4">
      <c r="A1357">
        <f t="shared" si="42"/>
        <v>1969</v>
      </c>
      <c r="B1357" t="s">
        <v>0</v>
      </c>
      <c r="C1357">
        <f t="shared" si="43"/>
        <v>1969.041666666564</v>
      </c>
      <c r="D1357">
        <f>'NOAA-AMO-Raw'!B$114</f>
        <v>-6.4000000000000001E-2</v>
      </c>
    </row>
    <row r="1358" spans="1:4">
      <c r="A1358">
        <f t="shared" ref="A1358:A1421" si="44">A1346+1</f>
        <v>1969</v>
      </c>
      <c r="B1358" t="s">
        <v>1</v>
      </c>
      <c r="C1358">
        <f t="shared" si="43"/>
        <v>1969.1249999998972</v>
      </c>
      <c r="D1358">
        <f>'NOAA-AMO-Raw'!C$114</f>
        <v>0.104</v>
      </c>
    </row>
    <row r="1359" spans="1:4">
      <c r="A1359">
        <f t="shared" si="44"/>
        <v>1969</v>
      </c>
      <c r="B1359" t="s">
        <v>2</v>
      </c>
      <c r="C1359">
        <f t="shared" si="43"/>
        <v>1969.2083333332305</v>
      </c>
      <c r="D1359">
        <f>'NOAA-AMO-Raw'!D$114</f>
        <v>0.20599999999999999</v>
      </c>
    </row>
    <row r="1360" spans="1:4">
      <c r="A1360">
        <f t="shared" si="44"/>
        <v>1969</v>
      </c>
      <c r="B1360" t="s">
        <v>3</v>
      </c>
      <c r="C1360">
        <f t="shared" si="43"/>
        <v>1969.2916666665637</v>
      </c>
      <c r="D1360">
        <f>'NOAA-AMO-Raw'!E$114</f>
        <v>0.14799999999999999</v>
      </c>
    </row>
    <row r="1361" spans="1:4">
      <c r="A1361">
        <f t="shared" si="44"/>
        <v>1969</v>
      </c>
      <c r="B1361" t="s">
        <v>4</v>
      </c>
      <c r="C1361">
        <f t="shared" si="43"/>
        <v>1969.374999999897</v>
      </c>
      <c r="D1361">
        <f>'NOAA-AMO-Raw'!F$114</f>
        <v>0.01</v>
      </c>
    </row>
    <row r="1362" spans="1:4">
      <c r="A1362">
        <f t="shared" si="44"/>
        <v>1969</v>
      </c>
      <c r="B1362" t="s">
        <v>5</v>
      </c>
      <c r="C1362">
        <f t="shared" si="43"/>
        <v>1969.4583333332303</v>
      </c>
      <c r="D1362">
        <f>'NOAA-AMO-Raw'!G$114</f>
        <v>2.7E-2</v>
      </c>
    </row>
    <row r="1363" spans="1:4">
      <c r="A1363">
        <f t="shared" si="44"/>
        <v>1969</v>
      </c>
      <c r="B1363" t="s">
        <v>6</v>
      </c>
      <c r="C1363">
        <f t="shared" si="43"/>
        <v>1969.5416666665635</v>
      </c>
      <c r="D1363">
        <f>'NOAA-AMO-Raw'!H$114</f>
        <v>9.2999999999999999E-2</v>
      </c>
    </row>
    <row r="1364" spans="1:4">
      <c r="A1364">
        <f t="shared" si="44"/>
        <v>1969</v>
      </c>
      <c r="B1364" t="s">
        <v>7</v>
      </c>
      <c r="C1364">
        <f t="shared" si="43"/>
        <v>1969.6249999998968</v>
      </c>
      <c r="D1364">
        <f>'NOAA-AMO-Raw'!I$114</f>
        <v>-0.10199999999999999</v>
      </c>
    </row>
    <row r="1365" spans="1:4">
      <c r="A1365">
        <f t="shared" si="44"/>
        <v>1969</v>
      </c>
      <c r="B1365" t="s">
        <v>8</v>
      </c>
      <c r="C1365">
        <f t="shared" si="43"/>
        <v>1969.70833333323</v>
      </c>
      <c r="D1365">
        <f>'NOAA-AMO-Raw'!J$114</f>
        <v>-0.108</v>
      </c>
    </row>
    <row r="1366" spans="1:4">
      <c r="A1366">
        <f t="shared" si="44"/>
        <v>1969</v>
      </c>
      <c r="B1366" t="s">
        <v>9</v>
      </c>
      <c r="C1366">
        <f t="shared" si="43"/>
        <v>1969.7916666665633</v>
      </c>
      <c r="D1366">
        <f>'NOAA-AMO-Raw'!K$114</f>
        <v>-0.186</v>
      </c>
    </row>
    <row r="1367" spans="1:4">
      <c r="A1367">
        <f t="shared" si="44"/>
        <v>1969</v>
      </c>
      <c r="B1367" t="s">
        <v>10</v>
      </c>
      <c r="C1367">
        <f t="shared" si="43"/>
        <v>1969.8749999998965</v>
      </c>
      <c r="D1367">
        <f>'NOAA-AMO-Raw'!L$114</f>
        <v>-0.125</v>
      </c>
    </row>
    <row r="1368" spans="1:4">
      <c r="A1368">
        <f t="shared" si="44"/>
        <v>1969</v>
      </c>
      <c r="B1368" t="s">
        <v>11</v>
      </c>
      <c r="C1368">
        <f t="shared" si="43"/>
        <v>1969.9583333332298</v>
      </c>
      <c r="D1368">
        <f>'NOAA-AMO-Raw'!M$114</f>
        <v>-3.2000000000000001E-2</v>
      </c>
    </row>
    <row r="1369" spans="1:4">
      <c r="A1369">
        <f t="shared" si="44"/>
        <v>1970</v>
      </c>
      <c r="B1369" t="s">
        <v>0</v>
      </c>
      <c r="C1369">
        <f t="shared" si="43"/>
        <v>1970.0416666665631</v>
      </c>
      <c r="D1369">
        <f>'NOAA-AMO-Raw'!B$115</f>
        <v>-1.0999999999999999E-2</v>
      </c>
    </row>
    <row r="1370" spans="1:4">
      <c r="A1370">
        <f t="shared" si="44"/>
        <v>1970</v>
      </c>
      <c r="B1370" t="s">
        <v>1</v>
      </c>
      <c r="C1370">
        <f t="shared" si="43"/>
        <v>1970.1249999998963</v>
      </c>
      <c r="D1370">
        <f>'NOAA-AMO-Raw'!C$115</f>
        <v>-4.9000000000000002E-2</v>
      </c>
    </row>
    <row r="1371" spans="1:4">
      <c r="A1371">
        <f t="shared" si="44"/>
        <v>1970</v>
      </c>
      <c r="B1371" t="s">
        <v>2</v>
      </c>
      <c r="C1371">
        <f t="shared" si="43"/>
        <v>1970.2083333332296</v>
      </c>
      <c r="D1371">
        <f>'NOAA-AMO-Raw'!D$115</f>
        <v>1.7999999999999999E-2</v>
      </c>
    </row>
    <row r="1372" spans="1:4">
      <c r="A1372">
        <f t="shared" si="44"/>
        <v>1970</v>
      </c>
      <c r="B1372" t="s">
        <v>3</v>
      </c>
      <c r="C1372">
        <f t="shared" si="43"/>
        <v>1970.2916666665628</v>
      </c>
      <c r="D1372">
        <f>'NOAA-AMO-Raw'!E$115</f>
        <v>1.9E-2</v>
      </c>
    </row>
    <row r="1373" spans="1:4">
      <c r="A1373">
        <f t="shared" si="44"/>
        <v>1970</v>
      </c>
      <c r="B1373" t="s">
        <v>4</v>
      </c>
      <c r="C1373">
        <f t="shared" si="43"/>
        <v>1970.3749999998961</v>
      </c>
      <c r="D1373">
        <f>'NOAA-AMO-Raw'!F$115</f>
        <v>-4.7E-2</v>
      </c>
    </row>
    <row r="1374" spans="1:4">
      <c r="A1374">
        <f t="shared" si="44"/>
        <v>1970</v>
      </c>
      <c r="B1374" t="s">
        <v>5</v>
      </c>
      <c r="C1374">
        <f t="shared" si="43"/>
        <v>1970.4583333332293</v>
      </c>
      <c r="D1374">
        <f>'NOAA-AMO-Raw'!G$115</f>
        <v>-0.183</v>
      </c>
    </row>
    <row r="1375" spans="1:4">
      <c r="A1375">
        <f t="shared" si="44"/>
        <v>1970</v>
      </c>
      <c r="B1375" t="s">
        <v>6</v>
      </c>
      <c r="C1375">
        <f t="shared" si="43"/>
        <v>1970.5416666665626</v>
      </c>
      <c r="D1375">
        <f>'NOAA-AMO-Raw'!H$115</f>
        <v>-0.20100000000000001</v>
      </c>
    </row>
    <row r="1376" spans="1:4">
      <c r="A1376">
        <f t="shared" si="44"/>
        <v>1970</v>
      </c>
      <c r="B1376" t="s">
        <v>7</v>
      </c>
      <c r="C1376">
        <f t="shared" si="43"/>
        <v>1970.6249999998959</v>
      </c>
      <c r="D1376">
        <f>'NOAA-AMO-Raw'!I$115</f>
        <v>-0.14099999999999999</v>
      </c>
    </row>
    <row r="1377" spans="1:4">
      <c r="A1377">
        <f t="shared" si="44"/>
        <v>1970</v>
      </c>
      <c r="B1377" t="s">
        <v>8</v>
      </c>
      <c r="C1377">
        <f t="shared" si="43"/>
        <v>1970.7083333332291</v>
      </c>
      <c r="D1377">
        <f>'NOAA-AMO-Raw'!J$115</f>
        <v>-0.13800000000000001</v>
      </c>
    </row>
    <row r="1378" spans="1:4">
      <c r="A1378">
        <f t="shared" si="44"/>
        <v>1970</v>
      </c>
      <c r="B1378" t="s">
        <v>9</v>
      </c>
      <c r="C1378">
        <f t="shared" si="43"/>
        <v>1970.7916666665624</v>
      </c>
      <c r="D1378">
        <f>'NOAA-AMO-Raw'!K$115</f>
        <v>-0.19700000000000001</v>
      </c>
    </row>
    <row r="1379" spans="1:4">
      <c r="A1379">
        <f t="shared" si="44"/>
        <v>1970</v>
      </c>
      <c r="B1379" t="s">
        <v>10</v>
      </c>
      <c r="C1379">
        <f t="shared" si="43"/>
        <v>1970.8749999998956</v>
      </c>
      <c r="D1379">
        <f>'NOAA-AMO-Raw'!L$115</f>
        <v>-0.24099999999999999</v>
      </c>
    </row>
    <row r="1380" spans="1:4">
      <c r="A1380">
        <f t="shared" si="44"/>
        <v>1970</v>
      </c>
      <c r="B1380" t="s">
        <v>11</v>
      </c>
      <c r="C1380">
        <f t="shared" si="43"/>
        <v>1970.9583333332289</v>
      </c>
      <c r="D1380">
        <f>'NOAA-AMO-Raw'!M$115</f>
        <v>-0.21</v>
      </c>
    </row>
    <row r="1381" spans="1:4">
      <c r="A1381">
        <f t="shared" si="44"/>
        <v>1971</v>
      </c>
      <c r="B1381" t="s">
        <v>0</v>
      </c>
      <c r="C1381">
        <f t="shared" si="43"/>
        <v>1971.0416666665622</v>
      </c>
      <c r="D1381">
        <f>'NOAA-AMO-Raw'!B$116</f>
        <v>-0.246</v>
      </c>
    </row>
    <row r="1382" spans="1:4">
      <c r="A1382">
        <f t="shared" si="44"/>
        <v>1971</v>
      </c>
      <c r="B1382" t="s">
        <v>1</v>
      </c>
      <c r="C1382">
        <f t="shared" si="43"/>
        <v>1971.1249999998954</v>
      </c>
      <c r="D1382">
        <f>'NOAA-AMO-Raw'!C$116</f>
        <v>-0.29299999999999998</v>
      </c>
    </row>
    <row r="1383" spans="1:4">
      <c r="A1383">
        <f t="shared" si="44"/>
        <v>1971</v>
      </c>
      <c r="B1383" t="s">
        <v>2</v>
      </c>
      <c r="C1383">
        <f t="shared" si="43"/>
        <v>1971.2083333332287</v>
      </c>
      <c r="D1383">
        <f>'NOAA-AMO-Raw'!D$116</f>
        <v>-0.311</v>
      </c>
    </row>
    <row r="1384" spans="1:4">
      <c r="A1384">
        <f t="shared" si="44"/>
        <v>1971</v>
      </c>
      <c r="B1384" t="s">
        <v>3</v>
      </c>
      <c r="C1384">
        <f t="shared" si="43"/>
        <v>1971.2916666665619</v>
      </c>
      <c r="D1384">
        <f>'NOAA-AMO-Raw'!E$116</f>
        <v>-0.41399999999999998</v>
      </c>
    </row>
    <row r="1385" spans="1:4">
      <c r="A1385">
        <f t="shared" si="44"/>
        <v>1971</v>
      </c>
      <c r="B1385" t="s">
        <v>4</v>
      </c>
      <c r="C1385">
        <f t="shared" si="43"/>
        <v>1971.3749999998952</v>
      </c>
      <c r="D1385">
        <f>'NOAA-AMO-Raw'!F$116</f>
        <v>-0.32700000000000001</v>
      </c>
    </row>
    <row r="1386" spans="1:4">
      <c r="A1386">
        <f t="shared" si="44"/>
        <v>1971</v>
      </c>
      <c r="B1386" t="s">
        <v>5</v>
      </c>
      <c r="C1386">
        <f t="shared" si="43"/>
        <v>1971.4583333332284</v>
      </c>
      <c r="D1386">
        <f>'NOAA-AMO-Raw'!G$116</f>
        <v>-0.36299999999999999</v>
      </c>
    </row>
    <row r="1387" spans="1:4">
      <c r="A1387">
        <f t="shared" si="44"/>
        <v>1971</v>
      </c>
      <c r="B1387" t="s">
        <v>6</v>
      </c>
      <c r="C1387">
        <f t="shared" si="43"/>
        <v>1971.5416666665617</v>
      </c>
      <c r="D1387">
        <f>'NOAA-AMO-Raw'!H$116</f>
        <v>-0.35</v>
      </c>
    </row>
    <row r="1388" spans="1:4">
      <c r="A1388">
        <f t="shared" si="44"/>
        <v>1971</v>
      </c>
      <c r="B1388" t="s">
        <v>7</v>
      </c>
      <c r="C1388">
        <f t="shared" si="43"/>
        <v>1971.624999999895</v>
      </c>
      <c r="D1388">
        <f>'NOAA-AMO-Raw'!I$116</f>
        <v>-0.436</v>
      </c>
    </row>
    <row r="1389" spans="1:4">
      <c r="A1389">
        <f t="shared" si="44"/>
        <v>1971</v>
      </c>
      <c r="B1389" t="s">
        <v>8</v>
      </c>
      <c r="C1389">
        <f t="shared" si="43"/>
        <v>1971.7083333332282</v>
      </c>
      <c r="D1389">
        <f>'NOAA-AMO-Raw'!J$116</f>
        <v>-0.36699999999999999</v>
      </c>
    </row>
    <row r="1390" spans="1:4">
      <c r="A1390">
        <f t="shared" si="44"/>
        <v>1971</v>
      </c>
      <c r="B1390" t="s">
        <v>9</v>
      </c>
      <c r="C1390">
        <f t="shared" si="43"/>
        <v>1971.7916666665615</v>
      </c>
      <c r="D1390">
        <f>'NOAA-AMO-Raw'!K$116</f>
        <v>-0.23599999999999999</v>
      </c>
    </row>
    <row r="1391" spans="1:4">
      <c r="A1391">
        <f t="shared" si="44"/>
        <v>1971</v>
      </c>
      <c r="B1391" t="s">
        <v>10</v>
      </c>
      <c r="C1391">
        <f t="shared" si="43"/>
        <v>1971.8749999998947</v>
      </c>
      <c r="D1391">
        <f>'NOAA-AMO-Raw'!L$116</f>
        <v>-0.24399999999999999</v>
      </c>
    </row>
    <row r="1392" spans="1:4">
      <c r="A1392">
        <f t="shared" si="44"/>
        <v>1971</v>
      </c>
      <c r="B1392" t="s">
        <v>11</v>
      </c>
      <c r="C1392">
        <f t="shared" si="43"/>
        <v>1971.958333333228</v>
      </c>
      <c r="D1392">
        <f>'NOAA-AMO-Raw'!M$116</f>
        <v>-0.309</v>
      </c>
    </row>
    <row r="1393" spans="1:4">
      <c r="A1393">
        <f t="shared" si="44"/>
        <v>1972</v>
      </c>
      <c r="B1393" t="s">
        <v>0</v>
      </c>
      <c r="C1393">
        <f t="shared" si="43"/>
        <v>1972.0416666665612</v>
      </c>
      <c r="D1393">
        <f>'NOAA-AMO-Raw'!B$117</f>
        <v>-0.318</v>
      </c>
    </row>
    <row r="1394" spans="1:4">
      <c r="A1394">
        <f t="shared" si="44"/>
        <v>1972</v>
      </c>
      <c r="B1394" t="s">
        <v>1</v>
      </c>
      <c r="C1394">
        <f t="shared" si="43"/>
        <v>1972.1249999998945</v>
      </c>
      <c r="D1394">
        <f>'NOAA-AMO-Raw'!C$117</f>
        <v>-0.38100000000000001</v>
      </c>
    </row>
    <row r="1395" spans="1:4">
      <c r="A1395">
        <f t="shared" si="44"/>
        <v>1972</v>
      </c>
      <c r="B1395" t="s">
        <v>2</v>
      </c>
      <c r="C1395">
        <f t="shared" si="43"/>
        <v>1972.2083333332278</v>
      </c>
      <c r="D1395">
        <f>'NOAA-AMO-Raw'!D$117</f>
        <v>-0.439</v>
      </c>
    </row>
    <row r="1396" spans="1:4">
      <c r="A1396">
        <f t="shared" si="44"/>
        <v>1972</v>
      </c>
      <c r="B1396" t="s">
        <v>3</v>
      </c>
      <c r="C1396">
        <f t="shared" si="43"/>
        <v>1972.291666666561</v>
      </c>
      <c r="D1396">
        <f>'NOAA-AMO-Raw'!E$117</f>
        <v>-0.32700000000000001</v>
      </c>
    </row>
    <row r="1397" spans="1:4">
      <c r="A1397">
        <f t="shared" si="44"/>
        <v>1972</v>
      </c>
      <c r="B1397" t="s">
        <v>4</v>
      </c>
      <c r="C1397">
        <f t="shared" si="43"/>
        <v>1972.3749999998943</v>
      </c>
      <c r="D1397">
        <f>'NOAA-AMO-Raw'!F$117</f>
        <v>-0.46899999999999997</v>
      </c>
    </row>
    <row r="1398" spans="1:4">
      <c r="A1398">
        <f t="shared" si="44"/>
        <v>1972</v>
      </c>
      <c r="B1398" t="s">
        <v>5</v>
      </c>
      <c r="C1398">
        <f t="shared" si="43"/>
        <v>1972.4583333332275</v>
      </c>
      <c r="D1398">
        <f>'NOAA-AMO-Raw'!G$117</f>
        <v>-0.48899999999999999</v>
      </c>
    </row>
    <row r="1399" spans="1:4">
      <c r="A1399">
        <f t="shared" si="44"/>
        <v>1972</v>
      </c>
      <c r="B1399" t="s">
        <v>6</v>
      </c>
      <c r="C1399">
        <f t="shared" si="43"/>
        <v>1972.5416666665608</v>
      </c>
      <c r="D1399">
        <f>'NOAA-AMO-Raw'!H$117</f>
        <v>-0.375</v>
      </c>
    </row>
    <row r="1400" spans="1:4">
      <c r="A1400">
        <f t="shared" si="44"/>
        <v>1972</v>
      </c>
      <c r="B1400" t="s">
        <v>7</v>
      </c>
      <c r="C1400">
        <f t="shared" si="43"/>
        <v>1972.624999999894</v>
      </c>
      <c r="D1400">
        <f>'NOAA-AMO-Raw'!I$117</f>
        <v>-0.38400000000000001</v>
      </c>
    </row>
    <row r="1401" spans="1:4">
      <c r="A1401">
        <f t="shared" si="44"/>
        <v>1972</v>
      </c>
      <c r="B1401" t="s">
        <v>8</v>
      </c>
      <c r="C1401">
        <f t="shared" si="43"/>
        <v>1972.7083333332273</v>
      </c>
      <c r="D1401">
        <f>'NOAA-AMO-Raw'!J$117</f>
        <v>-0.30299999999999999</v>
      </c>
    </row>
    <row r="1402" spans="1:4">
      <c r="A1402">
        <f t="shared" si="44"/>
        <v>1972</v>
      </c>
      <c r="B1402" t="s">
        <v>9</v>
      </c>
      <c r="C1402">
        <f t="shared" si="43"/>
        <v>1972.7916666665606</v>
      </c>
      <c r="D1402">
        <f>'NOAA-AMO-Raw'!K$117</f>
        <v>-0.28699999999999998</v>
      </c>
    </row>
    <row r="1403" spans="1:4">
      <c r="A1403">
        <f t="shared" si="44"/>
        <v>1972</v>
      </c>
      <c r="B1403" t="s">
        <v>10</v>
      </c>
      <c r="C1403">
        <f t="shared" si="43"/>
        <v>1972.8749999998938</v>
      </c>
      <c r="D1403">
        <f>'NOAA-AMO-Raw'!L$117</f>
        <v>-0.27700000000000002</v>
      </c>
    </row>
    <row r="1404" spans="1:4">
      <c r="A1404">
        <f t="shared" si="44"/>
        <v>1972</v>
      </c>
      <c r="B1404" t="s">
        <v>11</v>
      </c>
      <c r="C1404">
        <f t="shared" si="43"/>
        <v>1972.9583333332271</v>
      </c>
      <c r="D1404">
        <f>'NOAA-AMO-Raw'!M$117</f>
        <v>-0.35099999999999998</v>
      </c>
    </row>
    <row r="1405" spans="1:4">
      <c r="A1405">
        <f t="shared" si="44"/>
        <v>1973</v>
      </c>
      <c r="B1405" t="s">
        <v>0</v>
      </c>
      <c r="C1405">
        <f t="shared" si="43"/>
        <v>1973.0416666665603</v>
      </c>
      <c r="D1405">
        <f>'NOAA-AMO-Raw'!B$118</f>
        <v>-0.374</v>
      </c>
    </row>
    <row r="1406" spans="1:4">
      <c r="A1406">
        <f t="shared" si="44"/>
        <v>1973</v>
      </c>
      <c r="B1406" t="s">
        <v>1</v>
      </c>
      <c r="C1406">
        <f t="shared" si="43"/>
        <v>1973.1249999998936</v>
      </c>
      <c r="D1406">
        <f>'NOAA-AMO-Raw'!C$118</f>
        <v>-0.39400000000000002</v>
      </c>
    </row>
    <row r="1407" spans="1:4">
      <c r="A1407">
        <f t="shared" si="44"/>
        <v>1973</v>
      </c>
      <c r="B1407" t="s">
        <v>2</v>
      </c>
      <c r="C1407">
        <f t="shared" si="43"/>
        <v>1973.2083333332268</v>
      </c>
      <c r="D1407">
        <f>'NOAA-AMO-Raw'!D$118</f>
        <v>-0.34399999999999997</v>
      </c>
    </row>
    <row r="1408" spans="1:4">
      <c r="A1408">
        <f t="shared" si="44"/>
        <v>1973</v>
      </c>
      <c r="B1408" t="s">
        <v>3</v>
      </c>
      <c r="C1408">
        <f t="shared" si="43"/>
        <v>1973.2916666665601</v>
      </c>
      <c r="D1408">
        <f>'NOAA-AMO-Raw'!E$118</f>
        <v>-0.26500000000000001</v>
      </c>
    </row>
    <row r="1409" spans="1:4">
      <c r="A1409">
        <f t="shared" si="44"/>
        <v>1973</v>
      </c>
      <c r="B1409" t="s">
        <v>4</v>
      </c>
      <c r="C1409">
        <f t="shared" si="43"/>
        <v>1973.3749999998934</v>
      </c>
      <c r="D1409">
        <f>'NOAA-AMO-Raw'!F$118</f>
        <v>-0.16900000000000001</v>
      </c>
    </row>
    <row r="1410" spans="1:4">
      <c r="A1410">
        <f t="shared" si="44"/>
        <v>1973</v>
      </c>
      <c r="B1410" t="s">
        <v>5</v>
      </c>
      <c r="C1410">
        <f t="shared" si="43"/>
        <v>1973.4583333332266</v>
      </c>
      <c r="D1410">
        <f>'NOAA-AMO-Raw'!G$118</f>
        <v>-0.17499999999999999</v>
      </c>
    </row>
    <row r="1411" spans="1:4">
      <c r="A1411">
        <f t="shared" si="44"/>
        <v>1973</v>
      </c>
      <c r="B1411" t="s">
        <v>6</v>
      </c>
      <c r="C1411">
        <f t="shared" ref="C1411:C1474" si="45">C1410+1/12</f>
        <v>1973.5416666665599</v>
      </c>
      <c r="D1411">
        <f>'NOAA-AMO-Raw'!H$118</f>
        <v>-0.104</v>
      </c>
    </row>
    <row r="1412" spans="1:4">
      <c r="A1412">
        <f t="shared" si="44"/>
        <v>1973</v>
      </c>
      <c r="B1412" t="s">
        <v>7</v>
      </c>
      <c r="C1412">
        <f t="shared" si="45"/>
        <v>1973.6249999998931</v>
      </c>
      <c r="D1412">
        <f>'NOAA-AMO-Raw'!I$118</f>
        <v>-0.13300000000000001</v>
      </c>
    </row>
    <row r="1413" spans="1:4">
      <c r="A1413">
        <f t="shared" si="44"/>
        <v>1973</v>
      </c>
      <c r="B1413" t="s">
        <v>8</v>
      </c>
      <c r="C1413">
        <f t="shared" si="45"/>
        <v>1973.7083333332264</v>
      </c>
      <c r="D1413">
        <f>'NOAA-AMO-Raw'!J$118</f>
        <v>-0.13100000000000001</v>
      </c>
    </row>
    <row r="1414" spans="1:4">
      <c r="A1414">
        <f t="shared" si="44"/>
        <v>1973</v>
      </c>
      <c r="B1414" t="s">
        <v>9</v>
      </c>
      <c r="C1414">
        <f t="shared" si="45"/>
        <v>1973.7916666665596</v>
      </c>
      <c r="D1414">
        <f>'NOAA-AMO-Raw'!K$118</f>
        <v>-0.216</v>
      </c>
    </row>
    <row r="1415" spans="1:4">
      <c r="A1415">
        <f t="shared" si="44"/>
        <v>1973</v>
      </c>
      <c r="B1415" t="s">
        <v>10</v>
      </c>
      <c r="C1415">
        <f t="shared" si="45"/>
        <v>1973.8749999998929</v>
      </c>
      <c r="D1415">
        <f>'NOAA-AMO-Raw'!L$118</f>
        <v>-0.20899999999999999</v>
      </c>
    </row>
    <row r="1416" spans="1:4">
      <c r="A1416">
        <f t="shared" si="44"/>
        <v>1973</v>
      </c>
      <c r="B1416" t="s">
        <v>11</v>
      </c>
      <c r="C1416">
        <f t="shared" si="45"/>
        <v>1973.9583333332262</v>
      </c>
      <c r="D1416">
        <f>'NOAA-AMO-Raw'!M$118</f>
        <v>-0.23799999999999999</v>
      </c>
    </row>
    <row r="1417" spans="1:4">
      <c r="A1417">
        <f t="shared" si="44"/>
        <v>1974</v>
      </c>
      <c r="B1417" t="s">
        <v>0</v>
      </c>
      <c r="C1417">
        <f t="shared" si="45"/>
        <v>1974.0416666665594</v>
      </c>
      <c r="D1417">
        <f>'NOAA-AMO-Raw'!B$119</f>
        <v>-0.27600000000000002</v>
      </c>
    </row>
    <row r="1418" spans="1:4">
      <c r="A1418">
        <f t="shared" si="44"/>
        <v>1974</v>
      </c>
      <c r="B1418" t="s">
        <v>1</v>
      </c>
      <c r="C1418">
        <f t="shared" si="45"/>
        <v>1974.1249999998927</v>
      </c>
      <c r="D1418">
        <f>'NOAA-AMO-Raw'!C$119</f>
        <v>-0.28399999999999997</v>
      </c>
    </row>
    <row r="1419" spans="1:4">
      <c r="A1419">
        <f t="shared" si="44"/>
        <v>1974</v>
      </c>
      <c r="B1419" t="s">
        <v>2</v>
      </c>
      <c r="C1419">
        <f t="shared" si="45"/>
        <v>1974.2083333332259</v>
      </c>
      <c r="D1419">
        <f>'NOAA-AMO-Raw'!D$119</f>
        <v>-0.40100000000000002</v>
      </c>
    </row>
    <row r="1420" spans="1:4">
      <c r="A1420">
        <f t="shared" si="44"/>
        <v>1974</v>
      </c>
      <c r="B1420" t="s">
        <v>3</v>
      </c>
      <c r="C1420">
        <f t="shared" si="45"/>
        <v>1974.2916666665592</v>
      </c>
      <c r="D1420">
        <f>'NOAA-AMO-Raw'!E$119</f>
        <v>-0.52300000000000002</v>
      </c>
    </row>
    <row r="1421" spans="1:4">
      <c r="A1421">
        <f t="shared" si="44"/>
        <v>1974</v>
      </c>
      <c r="B1421" t="s">
        <v>4</v>
      </c>
      <c r="C1421">
        <f t="shared" si="45"/>
        <v>1974.3749999998925</v>
      </c>
      <c r="D1421">
        <f>'NOAA-AMO-Raw'!F$119</f>
        <v>-0.5</v>
      </c>
    </row>
    <row r="1422" spans="1:4">
      <c r="A1422">
        <f t="shared" ref="A1422:A1485" si="46">A1410+1</f>
        <v>1974</v>
      </c>
      <c r="B1422" t="s">
        <v>5</v>
      </c>
      <c r="C1422">
        <f t="shared" si="45"/>
        <v>1974.4583333332257</v>
      </c>
      <c r="D1422">
        <f>'NOAA-AMO-Raw'!G$119</f>
        <v>-0.44700000000000001</v>
      </c>
    </row>
    <row r="1423" spans="1:4">
      <c r="A1423">
        <f t="shared" si="46"/>
        <v>1974</v>
      </c>
      <c r="B1423" t="s">
        <v>6</v>
      </c>
      <c r="C1423">
        <f t="shared" si="45"/>
        <v>1974.541666666559</v>
      </c>
      <c r="D1423">
        <f>'NOAA-AMO-Raw'!H$119</f>
        <v>-0.51500000000000001</v>
      </c>
    </row>
    <row r="1424" spans="1:4">
      <c r="A1424">
        <f t="shared" si="46"/>
        <v>1974</v>
      </c>
      <c r="B1424" t="s">
        <v>7</v>
      </c>
      <c r="C1424">
        <f t="shared" si="45"/>
        <v>1974.6249999998922</v>
      </c>
      <c r="D1424">
        <f>'NOAA-AMO-Raw'!I$119</f>
        <v>-0.46800000000000003</v>
      </c>
    </row>
    <row r="1425" spans="1:4">
      <c r="A1425">
        <f t="shared" si="46"/>
        <v>1974</v>
      </c>
      <c r="B1425" t="s">
        <v>8</v>
      </c>
      <c r="C1425">
        <f t="shared" si="45"/>
        <v>1974.7083333332255</v>
      </c>
      <c r="D1425">
        <f>'NOAA-AMO-Raw'!J$119</f>
        <v>-0.50600000000000001</v>
      </c>
    </row>
    <row r="1426" spans="1:4">
      <c r="A1426">
        <f t="shared" si="46"/>
        <v>1974</v>
      </c>
      <c r="B1426" t="s">
        <v>9</v>
      </c>
      <c r="C1426">
        <f t="shared" si="45"/>
        <v>1974.7916666665587</v>
      </c>
      <c r="D1426">
        <f>'NOAA-AMO-Raw'!K$119</f>
        <v>-0.50800000000000001</v>
      </c>
    </row>
    <row r="1427" spans="1:4">
      <c r="A1427">
        <f t="shared" si="46"/>
        <v>1974</v>
      </c>
      <c r="B1427" t="s">
        <v>10</v>
      </c>
      <c r="C1427">
        <f t="shared" si="45"/>
        <v>1974.874999999892</v>
      </c>
      <c r="D1427">
        <f>'NOAA-AMO-Raw'!L$119</f>
        <v>-0.42599999999999999</v>
      </c>
    </row>
    <row r="1428" spans="1:4">
      <c r="A1428">
        <f t="shared" si="46"/>
        <v>1974</v>
      </c>
      <c r="B1428" t="s">
        <v>11</v>
      </c>
      <c r="C1428">
        <f t="shared" si="45"/>
        <v>1974.9583333332253</v>
      </c>
      <c r="D1428">
        <f>'NOAA-AMO-Raw'!M$119</f>
        <v>-0.36099999999999999</v>
      </c>
    </row>
    <row r="1429" spans="1:4">
      <c r="A1429">
        <f t="shared" si="46"/>
        <v>1975</v>
      </c>
      <c r="B1429" t="s">
        <v>0</v>
      </c>
      <c r="C1429">
        <f t="shared" si="45"/>
        <v>1975.0416666665585</v>
      </c>
      <c r="D1429">
        <f>'NOAA-AMO-Raw'!B$120</f>
        <v>-0.27300000000000002</v>
      </c>
    </row>
    <row r="1430" spans="1:4">
      <c r="A1430">
        <f t="shared" si="46"/>
        <v>1975</v>
      </c>
      <c r="B1430" t="s">
        <v>1</v>
      </c>
      <c r="C1430">
        <f t="shared" si="45"/>
        <v>1975.1249999998918</v>
      </c>
      <c r="D1430">
        <f>'NOAA-AMO-Raw'!C$120</f>
        <v>-0.33800000000000002</v>
      </c>
    </row>
    <row r="1431" spans="1:4">
      <c r="A1431">
        <f t="shared" si="46"/>
        <v>1975</v>
      </c>
      <c r="B1431" t="s">
        <v>2</v>
      </c>
      <c r="C1431">
        <f t="shared" si="45"/>
        <v>1975.208333333225</v>
      </c>
      <c r="D1431">
        <f>'NOAA-AMO-Raw'!D$120</f>
        <v>-0.309</v>
      </c>
    </row>
    <row r="1432" spans="1:4">
      <c r="A1432">
        <f t="shared" si="46"/>
        <v>1975</v>
      </c>
      <c r="B1432" t="s">
        <v>3</v>
      </c>
      <c r="C1432">
        <f t="shared" si="45"/>
        <v>1975.2916666665583</v>
      </c>
      <c r="D1432">
        <f>'NOAA-AMO-Raw'!E$120</f>
        <v>-0.34499999999999997</v>
      </c>
    </row>
    <row r="1433" spans="1:4">
      <c r="A1433">
        <f t="shared" si="46"/>
        <v>1975</v>
      </c>
      <c r="B1433" t="s">
        <v>4</v>
      </c>
      <c r="C1433">
        <f t="shared" si="45"/>
        <v>1975.3749999998915</v>
      </c>
      <c r="D1433">
        <f>'NOAA-AMO-Raw'!F$120</f>
        <v>-0.38800000000000001</v>
      </c>
    </row>
    <row r="1434" spans="1:4">
      <c r="A1434">
        <f t="shared" si="46"/>
        <v>1975</v>
      </c>
      <c r="B1434" t="s">
        <v>5</v>
      </c>
      <c r="C1434">
        <f t="shared" si="45"/>
        <v>1975.4583333332248</v>
      </c>
      <c r="D1434">
        <f>'NOAA-AMO-Raw'!G$120</f>
        <v>-0.29499999999999998</v>
      </c>
    </row>
    <row r="1435" spans="1:4">
      <c r="A1435">
        <f t="shared" si="46"/>
        <v>1975</v>
      </c>
      <c r="B1435" t="s">
        <v>6</v>
      </c>
      <c r="C1435">
        <f t="shared" si="45"/>
        <v>1975.5416666665581</v>
      </c>
      <c r="D1435">
        <f>'NOAA-AMO-Raw'!H$120</f>
        <v>-0.27100000000000002</v>
      </c>
    </row>
    <row r="1436" spans="1:4">
      <c r="A1436">
        <f t="shared" si="46"/>
        <v>1975</v>
      </c>
      <c r="B1436" t="s">
        <v>7</v>
      </c>
      <c r="C1436">
        <f t="shared" si="45"/>
        <v>1975.6249999998913</v>
      </c>
      <c r="D1436">
        <f>'NOAA-AMO-Raw'!I$120</f>
        <v>-0.185</v>
      </c>
    </row>
    <row r="1437" spans="1:4">
      <c r="A1437">
        <f t="shared" si="46"/>
        <v>1975</v>
      </c>
      <c r="B1437" t="s">
        <v>8</v>
      </c>
      <c r="C1437">
        <f t="shared" si="45"/>
        <v>1975.7083333332246</v>
      </c>
      <c r="D1437">
        <f>'NOAA-AMO-Raw'!J$120</f>
        <v>-0.33600000000000002</v>
      </c>
    </row>
    <row r="1438" spans="1:4">
      <c r="A1438">
        <f t="shared" si="46"/>
        <v>1975</v>
      </c>
      <c r="B1438" t="s">
        <v>9</v>
      </c>
      <c r="C1438">
        <f t="shared" si="45"/>
        <v>1975.7916666665578</v>
      </c>
      <c r="D1438">
        <f>'NOAA-AMO-Raw'!K$120</f>
        <v>-0.35299999999999998</v>
      </c>
    </row>
    <row r="1439" spans="1:4">
      <c r="A1439">
        <f t="shared" si="46"/>
        <v>1975</v>
      </c>
      <c r="B1439" t="s">
        <v>10</v>
      </c>
      <c r="C1439">
        <f t="shared" si="45"/>
        <v>1975.8749999998911</v>
      </c>
      <c r="D1439">
        <f>'NOAA-AMO-Raw'!L$120</f>
        <v>-0.34100000000000003</v>
      </c>
    </row>
    <row r="1440" spans="1:4">
      <c r="A1440">
        <f t="shared" si="46"/>
        <v>1975</v>
      </c>
      <c r="B1440" t="s">
        <v>11</v>
      </c>
      <c r="C1440">
        <f t="shared" si="45"/>
        <v>1975.9583333332243</v>
      </c>
      <c r="D1440">
        <f>'NOAA-AMO-Raw'!M$120</f>
        <v>-0.32200000000000001</v>
      </c>
    </row>
    <row r="1441" spans="1:4">
      <c r="A1441">
        <f t="shared" si="46"/>
        <v>1976</v>
      </c>
      <c r="B1441" t="s">
        <v>0</v>
      </c>
      <c r="C1441">
        <f t="shared" si="45"/>
        <v>1976.0416666665576</v>
      </c>
      <c r="D1441">
        <f>'NOAA-AMO-Raw'!B$121</f>
        <v>-0.38400000000000001</v>
      </c>
    </row>
    <row r="1442" spans="1:4">
      <c r="A1442">
        <f t="shared" si="46"/>
        <v>1976</v>
      </c>
      <c r="B1442" t="s">
        <v>1</v>
      </c>
      <c r="C1442">
        <f t="shared" si="45"/>
        <v>1976.1249999998909</v>
      </c>
      <c r="D1442">
        <f>'NOAA-AMO-Raw'!C$121</f>
        <v>-0.441</v>
      </c>
    </row>
    <row r="1443" spans="1:4">
      <c r="A1443">
        <f t="shared" si="46"/>
        <v>1976</v>
      </c>
      <c r="B1443" t="s">
        <v>2</v>
      </c>
      <c r="C1443">
        <f t="shared" si="45"/>
        <v>1976.2083333332241</v>
      </c>
      <c r="D1443">
        <f>'NOAA-AMO-Raw'!D$121</f>
        <v>-0.49299999999999999</v>
      </c>
    </row>
    <row r="1444" spans="1:4">
      <c r="A1444">
        <f t="shared" si="46"/>
        <v>1976</v>
      </c>
      <c r="B1444" t="s">
        <v>3</v>
      </c>
      <c r="C1444">
        <f t="shared" si="45"/>
        <v>1976.2916666665574</v>
      </c>
      <c r="D1444">
        <f>'NOAA-AMO-Raw'!E$121</f>
        <v>-0.42599999999999999</v>
      </c>
    </row>
    <row r="1445" spans="1:4">
      <c r="A1445">
        <f t="shared" si="46"/>
        <v>1976</v>
      </c>
      <c r="B1445" t="s">
        <v>4</v>
      </c>
      <c r="C1445">
        <f t="shared" si="45"/>
        <v>1976.3749999998906</v>
      </c>
      <c r="D1445">
        <f>'NOAA-AMO-Raw'!F$121</f>
        <v>-0.48799999999999999</v>
      </c>
    </row>
    <row r="1446" spans="1:4">
      <c r="A1446">
        <f t="shared" si="46"/>
        <v>1976</v>
      </c>
      <c r="B1446" t="s">
        <v>5</v>
      </c>
      <c r="C1446">
        <f t="shared" si="45"/>
        <v>1976.4583333332239</v>
      </c>
      <c r="D1446">
        <f>'NOAA-AMO-Raw'!G$121</f>
        <v>-0.48299999999999998</v>
      </c>
    </row>
    <row r="1447" spans="1:4">
      <c r="A1447">
        <f t="shared" si="46"/>
        <v>1976</v>
      </c>
      <c r="B1447" t="s">
        <v>6</v>
      </c>
      <c r="C1447">
        <f t="shared" si="45"/>
        <v>1976.5416666665571</v>
      </c>
      <c r="D1447">
        <f>'NOAA-AMO-Raw'!H$121</f>
        <v>-0.307</v>
      </c>
    </row>
    <row r="1448" spans="1:4">
      <c r="A1448">
        <f t="shared" si="46"/>
        <v>1976</v>
      </c>
      <c r="B1448" t="s">
        <v>7</v>
      </c>
      <c r="C1448">
        <f t="shared" si="45"/>
        <v>1976.6249999998904</v>
      </c>
      <c r="D1448">
        <f>'NOAA-AMO-Raw'!I$121</f>
        <v>-0.185</v>
      </c>
    </row>
    <row r="1449" spans="1:4">
      <c r="A1449">
        <f t="shared" si="46"/>
        <v>1976</v>
      </c>
      <c r="B1449" t="s">
        <v>8</v>
      </c>
      <c r="C1449">
        <f t="shared" si="45"/>
        <v>1976.7083333332237</v>
      </c>
      <c r="D1449">
        <f>'NOAA-AMO-Raw'!J$121</f>
        <v>-0.193</v>
      </c>
    </row>
    <row r="1450" spans="1:4">
      <c r="A1450">
        <f t="shared" si="46"/>
        <v>1976</v>
      </c>
      <c r="B1450" t="s">
        <v>9</v>
      </c>
      <c r="C1450">
        <f t="shared" si="45"/>
        <v>1976.7916666665569</v>
      </c>
      <c r="D1450">
        <f>'NOAA-AMO-Raw'!K$121</f>
        <v>-0.29299999999999998</v>
      </c>
    </row>
    <row r="1451" spans="1:4">
      <c r="A1451">
        <f t="shared" si="46"/>
        <v>1976</v>
      </c>
      <c r="B1451" t="s">
        <v>10</v>
      </c>
      <c r="C1451">
        <f t="shared" si="45"/>
        <v>1976.8749999998902</v>
      </c>
      <c r="D1451">
        <f>'NOAA-AMO-Raw'!L$121</f>
        <v>-0.41499999999999998</v>
      </c>
    </row>
    <row r="1452" spans="1:4">
      <c r="A1452">
        <f t="shared" si="46"/>
        <v>1976</v>
      </c>
      <c r="B1452" t="s">
        <v>11</v>
      </c>
      <c r="C1452">
        <f t="shared" si="45"/>
        <v>1976.9583333332234</v>
      </c>
      <c r="D1452">
        <f>'NOAA-AMO-Raw'!M$121</f>
        <v>-0.43099999999999999</v>
      </c>
    </row>
    <row r="1453" spans="1:4">
      <c r="A1453">
        <f t="shared" si="46"/>
        <v>1977</v>
      </c>
      <c r="B1453" t="s">
        <v>0</v>
      </c>
      <c r="C1453">
        <f t="shared" si="45"/>
        <v>1977.0416666665567</v>
      </c>
      <c r="D1453">
        <f>'NOAA-AMO-Raw'!B$122</f>
        <v>-0.38900000000000001</v>
      </c>
    </row>
    <row r="1454" spans="1:4">
      <c r="A1454">
        <f t="shared" si="46"/>
        <v>1977</v>
      </c>
      <c r="B1454" t="s">
        <v>1</v>
      </c>
      <c r="C1454">
        <f t="shared" si="45"/>
        <v>1977.12499999989</v>
      </c>
      <c r="D1454">
        <f>'NOAA-AMO-Raw'!C$122</f>
        <v>-0.33300000000000002</v>
      </c>
    </row>
    <row r="1455" spans="1:4">
      <c r="A1455">
        <f t="shared" si="46"/>
        <v>1977</v>
      </c>
      <c r="B1455" t="s">
        <v>2</v>
      </c>
      <c r="C1455">
        <f t="shared" si="45"/>
        <v>1977.2083333332232</v>
      </c>
      <c r="D1455">
        <f>'NOAA-AMO-Raw'!D$122</f>
        <v>-0.182</v>
      </c>
    </row>
    <row r="1456" spans="1:4">
      <c r="A1456">
        <f t="shared" si="46"/>
        <v>1977</v>
      </c>
      <c r="B1456" t="s">
        <v>3</v>
      </c>
      <c r="C1456">
        <f t="shared" si="45"/>
        <v>1977.2916666665565</v>
      </c>
      <c r="D1456">
        <f>'NOAA-AMO-Raw'!E$122</f>
        <v>-0.217</v>
      </c>
    </row>
    <row r="1457" spans="1:4">
      <c r="A1457">
        <f t="shared" si="46"/>
        <v>1977</v>
      </c>
      <c r="B1457" t="s">
        <v>4</v>
      </c>
      <c r="C1457">
        <f t="shared" si="45"/>
        <v>1977.3749999998897</v>
      </c>
      <c r="D1457">
        <f>'NOAA-AMO-Raw'!F$122</f>
        <v>-0.16900000000000001</v>
      </c>
    </row>
    <row r="1458" spans="1:4">
      <c r="A1458">
        <f t="shared" si="46"/>
        <v>1977</v>
      </c>
      <c r="B1458" t="s">
        <v>5</v>
      </c>
      <c r="C1458">
        <f t="shared" si="45"/>
        <v>1977.458333333223</v>
      </c>
      <c r="D1458">
        <f>'NOAA-AMO-Raw'!G$122</f>
        <v>-0.107</v>
      </c>
    </row>
    <row r="1459" spans="1:4">
      <c r="A1459">
        <f t="shared" si="46"/>
        <v>1977</v>
      </c>
      <c r="B1459" t="s">
        <v>6</v>
      </c>
      <c r="C1459">
        <f t="shared" si="45"/>
        <v>1977.5416666665562</v>
      </c>
      <c r="D1459">
        <f>'NOAA-AMO-Raw'!H$122</f>
        <v>-0.105</v>
      </c>
    </row>
    <row r="1460" spans="1:4">
      <c r="A1460">
        <f t="shared" si="46"/>
        <v>1977</v>
      </c>
      <c r="B1460" t="s">
        <v>7</v>
      </c>
      <c r="C1460">
        <f t="shared" si="45"/>
        <v>1977.6249999998895</v>
      </c>
      <c r="D1460">
        <f>'NOAA-AMO-Raw'!I$122</f>
        <v>-0.14399999999999999</v>
      </c>
    </row>
    <row r="1461" spans="1:4">
      <c r="A1461">
        <f t="shared" si="46"/>
        <v>1977</v>
      </c>
      <c r="B1461" t="s">
        <v>8</v>
      </c>
      <c r="C1461">
        <f t="shared" si="45"/>
        <v>1977.7083333332228</v>
      </c>
      <c r="D1461">
        <f>'NOAA-AMO-Raw'!J$122</f>
        <v>-0.23100000000000001</v>
      </c>
    </row>
    <row r="1462" spans="1:4">
      <c r="A1462">
        <f t="shared" si="46"/>
        <v>1977</v>
      </c>
      <c r="B1462" t="s">
        <v>9</v>
      </c>
      <c r="C1462">
        <f t="shared" si="45"/>
        <v>1977.791666666556</v>
      </c>
      <c r="D1462">
        <f>'NOAA-AMO-Raw'!K$122</f>
        <v>-0.223</v>
      </c>
    </row>
    <row r="1463" spans="1:4">
      <c r="A1463">
        <f t="shared" si="46"/>
        <v>1977</v>
      </c>
      <c r="B1463" t="s">
        <v>10</v>
      </c>
      <c r="C1463">
        <f t="shared" si="45"/>
        <v>1977.8749999998893</v>
      </c>
      <c r="D1463">
        <f>'NOAA-AMO-Raw'!L$122</f>
        <v>-0.14199999999999999</v>
      </c>
    </row>
    <row r="1464" spans="1:4">
      <c r="A1464">
        <f t="shared" si="46"/>
        <v>1977</v>
      </c>
      <c r="B1464" t="s">
        <v>11</v>
      </c>
      <c r="C1464">
        <f t="shared" si="45"/>
        <v>1977.9583333332225</v>
      </c>
      <c r="D1464">
        <f>'NOAA-AMO-Raw'!M$122</f>
        <v>-0.20399999999999999</v>
      </c>
    </row>
    <row r="1465" spans="1:4">
      <c r="A1465">
        <f t="shared" si="46"/>
        <v>1978</v>
      </c>
      <c r="B1465" t="s">
        <v>0</v>
      </c>
      <c r="C1465">
        <f t="shared" si="45"/>
        <v>1978.0416666665558</v>
      </c>
      <c r="D1465">
        <f>'NOAA-AMO-Raw'!B$123</f>
        <v>-0.105</v>
      </c>
    </row>
    <row r="1466" spans="1:4">
      <c r="A1466">
        <f t="shared" si="46"/>
        <v>1978</v>
      </c>
      <c r="B1466" t="s">
        <v>1</v>
      </c>
      <c r="C1466">
        <f t="shared" si="45"/>
        <v>1978.124999999889</v>
      </c>
      <c r="D1466">
        <f>'NOAA-AMO-Raw'!C$123</f>
        <v>-0.14699999999999999</v>
      </c>
    </row>
    <row r="1467" spans="1:4">
      <c r="A1467">
        <f t="shared" si="46"/>
        <v>1978</v>
      </c>
      <c r="B1467" t="s">
        <v>2</v>
      </c>
      <c r="C1467">
        <f t="shared" si="45"/>
        <v>1978.2083333332223</v>
      </c>
      <c r="D1467">
        <f>'NOAA-AMO-Raw'!D$123</f>
        <v>-0.158</v>
      </c>
    </row>
    <row r="1468" spans="1:4">
      <c r="A1468">
        <f t="shared" si="46"/>
        <v>1978</v>
      </c>
      <c r="B1468" t="s">
        <v>3</v>
      </c>
      <c r="C1468">
        <f t="shared" si="45"/>
        <v>1978.2916666665556</v>
      </c>
      <c r="D1468">
        <f>'NOAA-AMO-Raw'!E$123</f>
        <v>-0.19400000000000001</v>
      </c>
    </row>
    <row r="1469" spans="1:4">
      <c r="A1469">
        <f t="shared" si="46"/>
        <v>1978</v>
      </c>
      <c r="B1469" t="s">
        <v>4</v>
      </c>
      <c r="C1469">
        <f t="shared" si="45"/>
        <v>1978.3749999998888</v>
      </c>
      <c r="D1469">
        <f>'NOAA-AMO-Raw'!F$123</f>
        <v>-0.20300000000000001</v>
      </c>
    </row>
    <row r="1470" spans="1:4">
      <c r="A1470">
        <f t="shared" si="46"/>
        <v>1978</v>
      </c>
      <c r="B1470" t="s">
        <v>5</v>
      </c>
      <c r="C1470">
        <f t="shared" si="45"/>
        <v>1978.4583333332221</v>
      </c>
      <c r="D1470">
        <f>'NOAA-AMO-Raw'!G$123</f>
        <v>-0.33200000000000002</v>
      </c>
    </row>
    <row r="1471" spans="1:4">
      <c r="A1471">
        <f t="shared" si="46"/>
        <v>1978</v>
      </c>
      <c r="B1471" t="s">
        <v>6</v>
      </c>
      <c r="C1471">
        <f t="shared" si="45"/>
        <v>1978.5416666665553</v>
      </c>
      <c r="D1471">
        <f>'NOAA-AMO-Raw'!H$123</f>
        <v>-0.27600000000000002</v>
      </c>
    </row>
    <row r="1472" spans="1:4">
      <c r="A1472">
        <f t="shared" si="46"/>
        <v>1978</v>
      </c>
      <c r="B1472" t="s">
        <v>7</v>
      </c>
      <c r="C1472">
        <f t="shared" si="45"/>
        <v>1978.6249999998886</v>
      </c>
      <c r="D1472">
        <f>'NOAA-AMO-Raw'!I$123</f>
        <v>-0.22600000000000001</v>
      </c>
    </row>
    <row r="1473" spans="1:4">
      <c r="A1473">
        <f t="shared" si="46"/>
        <v>1978</v>
      </c>
      <c r="B1473" t="s">
        <v>8</v>
      </c>
      <c r="C1473">
        <f t="shared" si="45"/>
        <v>1978.7083333332218</v>
      </c>
      <c r="D1473">
        <f>'NOAA-AMO-Raw'!J$123</f>
        <v>-0.189</v>
      </c>
    </row>
    <row r="1474" spans="1:4">
      <c r="A1474">
        <f t="shared" si="46"/>
        <v>1978</v>
      </c>
      <c r="B1474" t="s">
        <v>9</v>
      </c>
      <c r="C1474">
        <f t="shared" si="45"/>
        <v>1978.7916666665551</v>
      </c>
      <c r="D1474">
        <f>'NOAA-AMO-Raw'!K$123</f>
        <v>-0.20599999999999999</v>
      </c>
    </row>
    <row r="1475" spans="1:4">
      <c r="A1475">
        <f t="shared" si="46"/>
        <v>1978</v>
      </c>
      <c r="B1475" t="s">
        <v>10</v>
      </c>
      <c r="C1475">
        <f t="shared" ref="C1475:C1538" si="47">C1474+1/12</f>
        <v>1978.8749999998884</v>
      </c>
      <c r="D1475">
        <f>'NOAA-AMO-Raw'!L$123</f>
        <v>-0.11799999999999999</v>
      </c>
    </row>
    <row r="1476" spans="1:4">
      <c r="A1476">
        <f t="shared" si="46"/>
        <v>1978</v>
      </c>
      <c r="B1476" t="s">
        <v>11</v>
      </c>
      <c r="C1476">
        <f t="shared" si="47"/>
        <v>1978.9583333332216</v>
      </c>
      <c r="D1476">
        <f>'NOAA-AMO-Raw'!M$123</f>
        <v>-0.182</v>
      </c>
    </row>
    <row r="1477" spans="1:4">
      <c r="A1477">
        <f t="shared" si="46"/>
        <v>1979</v>
      </c>
      <c r="B1477" t="s">
        <v>0</v>
      </c>
      <c r="C1477">
        <f t="shared" si="47"/>
        <v>1979.0416666665549</v>
      </c>
      <c r="D1477">
        <f>'NOAA-AMO-Raw'!B$124</f>
        <v>-0.191</v>
      </c>
    </row>
    <row r="1478" spans="1:4">
      <c r="A1478">
        <f t="shared" si="46"/>
        <v>1979</v>
      </c>
      <c r="B1478" t="s">
        <v>1</v>
      </c>
      <c r="C1478">
        <f t="shared" si="47"/>
        <v>1979.1249999998881</v>
      </c>
      <c r="D1478">
        <f>'NOAA-AMO-Raw'!C$124</f>
        <v>-0.15</v>
      </c>
    </row>
    <row r="1479" spans="1:4">
      <c r="A1479">
        <f t="shared" si="46"/>
        <v>1979</v>
      </c>
      <c r="B1479" t="s">
        <v>2</v>
      </c>
      <c r="C1479">
        <f t="shared" si="47"/>
        <v>1979.2083333332214</v>
      </c>
      <c r="D1479">
        <f>'NOAA-AMO-Raw'!D$124</f>
        <v>-0.22700000000000001</v>
      </c>
    </row>
    <row r="1480" spans="1:4">
      <c r="A1480">
        <f t="shared" si="46"/>
        <v>1979</v>
      </c>
      <c r="B1480" t="s">
        <v>3</v>
      </c>
      <c r="C1480">
        <f t="shared" si="47"/>
        <v>1979.2916666665546</v>
      </c>
      <c r="D1480">
        <f>'NOAA-AMO-Raw'!E$124</f>
        <v>-0.23599999999999999</v>
      </c>
    </row>
    <row r="1481" spans="1:4">
      <c r="A1481">
        <f t="shared" si="46"/>
        <v>1979</v>
      </c>
      <c r="B1481" t="s">
        <v>4</v>
      </c>
      <c r="C1481">
        <f t="shared" si="47"/>
        <v>1979.3749999998879</v>
      </c>
      <c r="D1481">
        <f>'NOAA-AMO-Raw'!F$124</f>
        <v>-0.11600000000000001</v>
      </c>
    </row>
    <row r="1482" spans="1:4">
      <c r="A1482">
        <f t="shared" si="46"/>
        <v>1979</v>
      </c>
      <c r="B1482" t="s">
        <v>5</v>
      </c>
      <c r="C1482">
        <f t="shared" si="47"/>
        <v>1979.4583333332212</v>
      </c>
      <c r="D1482">
        <f>'NOAA-AMO-Raw'!G$124</f>
        <v>-4.1000000000000002E-2</v>
      </c>
    </row>
    <row r="1483" spans="1:4">
      <c r="A1483">
        <f t="shared" si="46"/>
        <v>1979</v>
      </c>
      <c r="B1483" t="s">
        <v>6</v>
      </c>
      <c r="C1483">
        <f t="shared" si="47"/>
        <v>1979.5416666665544</v>
      </c>
      <c r="D1483">
        <f>'NOAA-AMO-Raw'!H$124</f>
        <v>-9.2999999999999999E-2</v>
      </c>
    </row>
    <row r="1484" spans="1:4">
      <c r="A1484">
        <f t="shared" si="46"/>
        <v>1979</v>
      </c>
      <c r="B1484" t="s">
        <v>7</v>
      </c>
      <c r="C1484">
        <f t="shared" si="47"/>
        <v>1979.6249999998877</v>
      </c>
      <c r="D1484">
        <f>'NOAA-AMO-Raw'!I$124</f>
        <v>-0.114</v>
      </c>
    </row>
    <row r="1485" spans="1:4">
      <c r="A1485">
        <f t="shared" si="46"/>
        <v>1979</v>
      </c>
      <c r="B1485" t="s">
        <v>8</v>
      </c>
      <c r="C1485">
        <f t="shared" si="47"/>
        <v>1979.7083333332209</v>
      </c>
      <c r="D1485">
        <f>'NOAA-AMO-Raw'!J$124</f>
        <v>-0.108</v>
      </c>
    </row>
    <row r="1486" spans="1:4">
      <c r="A1486">
        <f t="shared" ref="A1486:A1549" si="48">A1474+1</f>
        <v>1979</v>
      </c>
      <c r="B1486" t="s">
        <v>9</v>
      </c>
      <c r="C1486">
        <f t="shared" si="47"/>
        <v>1979.7916666665542</v>
      </c>
      <c r="D1486">
        <f>'NOAA-AMO-Raw'!K$124</f>
        <v>-8.5999999999999993E-2</v>
      </c>
    </row>
    <row r="1487" spans="1:4">
      <c r="A1487">
        <f t="shared" si="48"/>
        <v>1979</v>
      </c>
      <c r="B1487" t="s">
        <v>10</v>
      </c>
      <c r="C1487">
        <f t="shared" si="47"/>
        <v>1979.8749999998875</v>
      </c>
      <c r="D1487">
        <f>'NOAA-AMO-Raw'!L$124</f>
        <v>-8.4000000000000005E-2</v>
      </c>
    </row>
    <row r="1488" spans="1:4">
      <c r="A1488">
        <f t="shared" si="48"/>
        <v>1979</v>
      </c>
      <c r="B1488" t="s">
        <v>11</v>
      </c>
      <c r="C1488">
        <f t="shared" si="47"/>
        <v>1979.9583333332207</v>
      </c>
      <c r="D1488">
        <f>'NOAA-AMO-Raw'!M$124</f>
        <v>-5.8000000000000003E-2</v>
      </c>
    </row>
    <row r="1489" spans="1:4">
      <c r="A1489">
        <f t="shared" si="48"/>
        <v>1980</v>
      </c>
      <c r="B1489" t="s">
        <v>0</v>
      </c>
      <c r="C1489">
        <f t="shared" si="47"/>
        <v>1980.041666666554</v>
      </c>
      <c r="D1489">
        <f>'NOAA-AMO-Raw'!B$125</f>
        <v>0</v>
      </c>
    </row>
    <row r="1490" spans="1:4">
      <c r="A1490">
        <f t="shared" si="48"/>
        <v>1980</v>
      </c>
      <c r="B1490" t="s">
        <v>1</v>
      </c>
      <c r="C1490">
        <f t="shared" si="47"/>
        <v>1980.1249999998872</v>
      </c>
      <c r="D1490">
        <f>'NOAA-AMO-Raw'!C$125</f>
        <v>-7.6999999999999999E-2</v>
      </c>
    </row>
    <row r="1491" spans="1:4">
      <c r="A1491">
        <f t="shared" si="48"/>
        <v>1980</v>
      </c>
      <c r="B1491" t="s">
        <v>2</v>
      </c>
      <c r="C1491">
        <f t="shared" si="47"/>
        <v>1980.2083333332205</v>
      </c>
      <c r="D1491">
        <f>'NOAA-AMO-Raw'!D$125</f>
        <v>-0.13700000000000001</v>
      </c>
    </row>
    <row r="1492" spans="1:4">
      <c r="A1492">
        <f t="shared" si="48"/>
        <v>1980</v>
      </c>
      <c r="B1492" t="s">
        <v>3</v>
      </c>
      <c r="C1492">
        <f t="shared" si="47"/>
        <v>1980.2916666665537</v>
      </c>
      <c r="D1492">
        <f>'NOAA-AMO-Raw'!E$125</f>
        <v>1E-3</v>
      </c>
    </row>
    <row r="1493" spans="1:4">
      <c r="A1493">
        <f t="shared" si="48"/>
        <v>1980</v>
      </c>
      <c r="B1493" t="s">
        <v>4</v>
      </c>
      <c r="C1493">
        <f t="shared" si="47"/>
        <v>1980.374999999887</v>
      </c>
      <c r="D1493">
        <f>'NOAA-AMO-Raw'!F$125</f>
        <v>0.13100000000000001</v>
      </c>
    </row>
    <row r="1494" spans="1:4">
      <c r="A1494">
        <f t="shared" si="48"/>
        <v>1980</v>
      </c>
      <c r="B1494" t="s">
        <v>5</v>
      </c>
      <c r="C1494">
        <f t="shared" si="47"/>
        <v>1980.4583333332203</v>
      </c>
      <c r="D1494">
        <f>'NOAA-AMO-Raw'!G$125</f>
        <v>0.11</v>
      </c>
    </row>
    <row r="1495" spans="1:4">
      <c r="A1495">
        <f t="shared" si="48"/>
        <v>1980</v>
      </c>
      <c r="B1495" t="s">
        <v>6</v>
      </c>
      <c r="C1495">
        <f t="shared" si="47"/>
        <v>1980.5416666665535</v>
      </c>
      <c r="D1495">
        <f>'NOAA-AMO-Raw'!H$125</f>
        <v>5.1999999999999998E-2</v>
      </c>
    </row>
    <row r="1496" spans="1:4">
      <c r="A1496">
        <f t="shared" si="48"/>
        <v>1980</v>
      </c>
      <c r="B1496" t="s">
        <v>7</v>
      </c>
      <c r="C1496">
        <f t="shared" si="47"/>
        <v>1980.6249999998868</v>
      </c>
      <c r="D1496">
        <f>'NOAA-AMO-Raw'!I$125</f>
        <v>2.5000000000000001E-2</v>
      </c>
    </row>
    <row r="1497" spans="1:4">
      <c r="A1497">
        <f t="shared" si="48"/>
        <v>1980</v>
      </c>
      <c r="B1497" t="s">
        <v>8</v>
      </c>
      <c r="C1497">
        <f t="shared" si="47"/>
        <v>1980.70833333322</v>
      </c>
      <c r="D1497">
        <f>'NOAA-AMO-Raw'!J$125</f>
        <v>-6.0000000000000001E-3</v>
      </c>
    </row>
    <row r="1498" spans="1:4">
      <c r="A1498">
        <f t="shared" si="48"/>
        <v>1980</v>
      </c>
      <c r="B1498" t="s">
        <v>9</v>
      </c>
      <c r="C1498">
        <f t="shared" si="47"/>
        <v>1980.7916666665533</v>
      </c>
      <c r="D1498">
        <f>'NOAA-AMO-Raw'!K$125</f>
        <v>-5.8999999999999997E-2</v>
      </c>
    </row>
    <row r="1499" spans="1:4">
      <c r="A1499">
        <f t="shared" si="48"/>
        <v>1980</v>
      </c>
      <c r="B1499" t="s">
        <v>10</v>
      </c>
      <c r="C1499">
        <f t="shared" si="47"/>
        <v>1980.8749999998865</v>
      </c>
      <c r="D1499">
        <f>'NOAA-AMO-Raw'!L$125</f>
        <v>-0.19500000000000001</v>
      </c>
    </row>
    <row r="1500" spans="1:4">
      <c r="A1500">
        <f t="shared" si="48"/>
        <v>1980</v>
      </c>
      <c r="B1500" t="s">
        <v>11</v>
      </c>
      <c r="C1500">
        <f t="shared" si="47"/>
        <v>1980.9583333332198</v>
      </c>
      <c r="D1500">
        <f>'NOAA-AMO-Raw'!M$125</f>
        <v>-0.247</v>
      </c>
    </row>
    <row r="1501" spans="1:4">
      <c r="A1501">
        <f t="shared" si="48"/>
        <v>1981</v>
      </c>
      <c r="B1501" t="s">
        <v>0</v>
      </c>
      <c r="C1501">
        <f t="shared" si="47"/>
        <v>1981.0416666665531</v>
      </c>
      <c r="D1501">
        <f>'NOAA-AMO-Raw'!B$126</f>
        <v>-0.17499999999999999</v>
      </c>
    </row>
    <row r="1502" spans="1:4">
      <c r="A1502">
        <f t="shared" si="48"/>
        <v>1981</v>
      </c>
      <c r="B1502" t="s">
        <v>1</v>
      </c>
      <c r="C1502">
        <f t="shared" si="47"/>
        <v>1981.1249999998863</v>
      </c>
      <c r="D1502">
        <f>'NOAA-AMO-Raw'!C$126</f>
        <v>-0.17399999999999999</v>
      </c>
    </row>
    <row r="1503" spans="1:4">
      <c r="A1503">
        <f t="shared" si="48"/>
        <v>1981</v>
      </c>
      <c r="B1503" t="s">
        <v>2</v>
      </c>
      <c r="C1503">
        <f t="shared" si="47"/>
        <v>1981.2083333332196</v>
      </c>
      <c r="D1503">
        <f>'NOAA-AMO-Raw'!D$126</f>
        <v>8.0000000000000002E-3</v>
      </c>
    </row>
    <row r="1504" spans="1:4">
      <c r="A1504">
        <f t="shared" si="48"/>
        <v>1981</v>
      </c>
      <c r="B1504" t="s">
        <v>3</v>
      </c>
      <c r="C1504">
        <f t="shared" si="47"/>
        <v>1981.2916666665528</v>
      </c>
      <c r="D1504">
        <f>'NOAA-AMO-Raw'!E$126</f>
        <v>-8.7999999999999995E-2</v>
      </c>
    </row>
    <row r="1505" spans="1:4">
      <c r="A1505">
        <f t="shared" si="48"/>
        <v>1981</v>
      </c>
      <c r="B1505" t="s">
        <v>4</v>
      </c>
      <c r="C1505">
        <f t="shared" si="47"/>
        <v>1981.3749999998861</v>
      </c>
      <c r="D1505">
        <f>'NOAA-AMO-Raw'!F$126</f>
        <v>-7.6999999999999999E-2</v>
      </c>
    </row>
    <row r="1506" spans="1:4">
      <c r="A1506">
        <f t="shared" si="48"/>
        <v>1981</v>
      </c>
      <c r="B1506" t="s">
        <v>5</v>
      </c>
      <c r="C1506">
        <f t="shared" si="47"/>
        <v>1981.4583333332193</v>
      </c>
      <c r="D1506">
        <f>'NOAA-AMO-Raw'!G$126</f>
        <v>-5.5E-2</v>
      </c>
    </row>
    <row r="1507" spans="1:4">
      <c r="A1507">
        <f t="shared" si="48"/>
        <v>1981</v>
      </c>
      <c r="B1507" t="s">
        <v>6</v>
      </c>
      <c r="C1507">
        <f t="shared" si="47"/>
        <v>1981.5416666665526</v>
      </c>
      <c r="D1507">
        <f>'NOAA-AMO-Raw'!H$126</f>
        <v>-8.7999999999999995E-2</v>
      </c>
    </row>
    <row r="1508" spans="1:4">
      <c r="A1508">
        <f t="shared" si="48"/>
        <v>1981</v>
      </c>
      <c r="B1508" t="s">
        <v>7</v>
      </c>
      <c r="C1508">
        <f t="shared" si="47"/>
        <v>1981.6249999998859</v>
      </c>
      <c r="D1508">
        <f>'NOAA-AMO-Raw'!I$126</f>
        <v>-0.108</v>
      </c>
    </row>
    <row r="1509" spans="1:4">
      <c r="A1509">
        <f t="shared" si="48"/>
        <v>1981</v>
      </c>
      <c r="B1509" t="s">
        <v>8</v>
      </c>
      <c r="C1509">
        <f t="shared" si="47"/>
        <v>1981.7083333332191</v>
      </c>
      <c r="D1509">
        <f>'NOAA-AMO-Raw'!J$126</f>
        <v>-2.9000000000000001E-2</v>
      </c>
    </row>
    <row r="1510" spans="1:4">
      <c r="A1510">
        <f t="shared" si="48"/>
        <v>1981</v>
      </c>
      <c r="B1510" t="s">
        <v>9</v>
      </c>
      <c r="C1510">
        <f t="shared" si="47"/>
        <v>1981.7916666665524</v>
      </c>
      <c r="D1510">
        <f>'NOAA-AMO-Raw'!K$126</f>
        <v>-0.18</v>
      </c>
    </row>
    <row r="1511" spans="1:4">
      <c r="A1511">
        <f t="shared" si="48"/>
        <v>1981</v>
      </c>
      <c r="B1511" t="s">
        <v>10</v>
      </c>
      <c r="C1511">
        <f t="shared" si="47"/>
        <v>1981.8749999998856</v>
      </c>
      <c r="D1511">
        <f>'NOAA-AMO-Raw'!L$126</f>
        <v>-0.13</v>
      </c>
    </row>
    <row r="1512" spans="1:4">
      <c r="A1512">
        <f t="shared" si="48"/>
        <v>1981</v>
      </c>
      <c r="B1512" t="s">
        <v>11</v>
      </c>
      <c r="C1512">
        <f t="shared" si="47"/>
        <v>1981.9583333332189</v>
      </c>
      <c r="D1512">
        <f>'NOAA-AMO-Raw'!M$126</f>
        <v>0</v>
      </c>
    </row>
    <row r="1513" spans="1:4">
      <c r="A1513">
        <f t="shared" si="48"/>
        <v>1982</v>
      </c>
      <c r="B1513" t="s">
        <v>0</v>
      </c>
      <c r="C1513">
        <f t="shared" si="47"/>
        <v>1982.0416666665521</v>
      </c>
      <c r="D1513">
        <f>'NOAA-AMO-Raw'!B$127</f>
        <v>-7.3999999999999996E-2</v>
      </c>
    </row>
    <row r="1514" spans="1:4">
      <c r="A1514">
        <f t="shared" si="48"/>
        <v>1982</v>
      </c>
      <c r="B1514" t="s">
        <v>1</v>
      </c>
      <c r="C1514">
        <f t="shared" si="47"/>
        <v>1982.1249999998854</v>
      </c>
      <c r="D1514">
        <f>'NOAA-AMO-Raw'!C$127</f>
        <v>-7.1999999999999995E-2</v>
      </c>
    </row>
    <row r="1515" spans="1:4">
      <c r="A1515">
        <f t="shared" si="48"/>
        <v>1982</v>
      </c>
      <c r="B1515" t="s">
        <v>2</v>
      </c>
      <c r="C1515">
        <f t="shared" si="47"/>
        <v>1982.2083333332187</v>
      </c>
      <c r="D1515">
        <f>'NOAA-AMO-Raw'!D$127</f>
        <v>-7.3999999999999996E-2</v>
      </c>
    </row>
    <row r="1516" spans="1:4">
      <c r="A1516">
        <f t="shared" si="48"/>
        <v>1982</v>
      </c>
      <c r="B1516" t="s">
        <v>3</v>
      </c>
      <c r="C1516">
        <f t="shared" si="47"/>
        <v>1982.2916666665519</v>
      </c>
      <c r="D1516">
        <f>'NOAA-AMO-Raw'!E$127</f>
        <v>-0.17599999999999999</v>
      </c>
    </row>
    <row r="1517" spans="1:4">
      <c r="A1517">
        <f t="shared" si="48"/>
        <v>1982</v>
      </c>
      <c r="B1517" t="s">
        <v>4</v>
      </c>
      <c r="C1517">
        <f t="shared" si="47"/>
        <v>1982.3749999998852</v>
      </c>
      <c r="D1517">
        <f>'NOAA-AMO-Raw'!F$127</f>
        <v>-0.185</v>
      </c>
    </row>
    <row r="1518" spans="1:4">
      <c r="A1518">
        <f t="shared" si="48"/>
        <v>1982</v>
      </c>
      <c r="B1518" t="s">
        <v>5</v>
      </c>
      <c r="C1518">
        <f t="shared" si="47"/>
        <v>1982.4583333332184</v>
      </c>
      <c r="D1518">
        <f>'NOAA-AMO-Raw'!G$127</f>
        <v>-0.17699999999999999</v>
      </c>
    </row>
    <row r="1519" spans="1:4">
      <c r="A1519">
        <f t="shared" si="48"/>
        <v>1982</v>
      </c>
      <c r="B1519" t="s">
        <v>6</v>
      </c>
      <c r="C1519">
        <f t="shared" si="47"/>
        <v>1982.5416666665517</v>
      </c>
      <c r="D1519">
        <f>'NOAA-AMO-Raw'!H$127</f>
        <v>-0.222</v>
      </c>
    </row>
    <row r="1520" spans="1:4">
      <c r="A1520">
        <f t="shared" si="48"/>
        <v>1982</v>
      </c>
      <c r="B1520" t="s">
        <v>7</v>
      </c>
      <c r="C1520">
        <f t="shared" si="47"/>
        <v>1982.6249999998849</v>
      </c>
      <c r="D1520">
        <f>'NOAA-AMO-Raw'!I$127</f>
        <v>-0.30199999999999999</v>
      </c>
    </row>
    <row r="1521" spans="1:4">
      <c r="A1521">
        <f t="shared" si="48"/>
        <v>1982</v>
      </c>
      <c r="B1521" t="s">
        <v>8</v>
      </c>
      <c r="C1521">
        <f t="shared" si="47"/>
        <v>1982.7083333332182</v>
      </c>
      <c r="D1521">
        <f>'NOAA-AMO-Raw'!J$127</f>
        <v>-0.30099999999999999</v>
      </c>
    </row>
    <row r="1522" spans="1:4">
      <c r="A1522">
        <f t="shared" si="48"/>
        <v>1982</v>
      </c>
      <c r="B1522" t="s">
        <v>9</v>
      </c>
      <c r="C1522">
        <f t="shared" si="47"/>
        <v>1982.7916666665515</v>
      </c>
      <c r="D1522">
        <f>'NOAA-AMO-Raw'!K$127</f>
        <v>-0.36399999999999999</v>
      </c>
    </row>
    <row r="1523" spans="1:4">
      <c r="A1523">
        <f t="shared" si="48"/>
        <v>1982</v>
      </c>
      <c r="B1523" t="s">
        <v>10</v>
      </c>
      <c r="C1523">
        <f t="shared" si="47"/>
        <v>1982.8749999998847</v>
      </c>
      <c r="D1523">
        <f>'NOAA-AMO-Raw'!L$127</f>
        <v>-0.41</v>
      </c>
    </row>
    <row r="1524" spans="1:4">
      <c r="A1524">
        <f t="shared" si="48"/>
        <v>1982</v>
      </c>
      <c r="B1524" t="s">
        <v>11</v>
      </c>
      <c r="C1524">
        <f t="shared" si="47"/>
        <v>1982.958333333218</v>
      </c>
      <c r="D1524">
        <f>'NOAA-AMO-Raw'!M$127</f>
        <v>-0.373</v>
      </c>
    </row>
    <row r="1525" spans="1:4">
      <c r="A1525">
        <f t="shared" si="48"/>
        <v>1983</v>
      </c>
      <c r="B1525" t="s">
        <v>0</v>
      </c>
      <c r="C1525">
        <f t="shared" si="47"/>
        <v>1983.0416666665512</v>
      </c>
      <c r="D1525">
        <f>'NOAA-AMO-Raw'!B$128</f>
        <v>-0.29099999999999998</v>
      </c>
    </row>
    <row r="1526" spans="1:4">
      <c r="A1526">
        <f t="shared" si="48"/>
        <v>1983</v>
      </c>
      <c r="B1526" t="s">
        <v>1</v>
      </c>
      <c r="C1526">
        <f t="shared" si="47"/>
        <v>1983.1249999998845</v>
      </c>
      <c r="D1526">
        <f>'NOAA-AMO-Raw'!C$128</f>
        <v>-9.7000000000000003E-2</v>
      </c>
    </row>
    <row r="1527" spans="1:4">
      <c r="A1527">
        <f t="shared" si="48"/>
        <v>1983</v>
      </c>
      <c r="B1527" t="s">
        <v>2</v>
      </c>
      <c r="C1527">
        <f t="shared" si="47"/>
        <v>1983.2083333332178</v>
      </c>
      <c r="D1527">
        <f>'NOAA-AMO-Raw'!D$128</f>
        <v>8.7999999999999995E-2</v>
      </c>
    </row>
    <row r="1528" spans="1:4">
      <c r="A1528">
        <f t="shared" si="48"/>
        <v>1983</v>
      </c>
      <c r="B1528" t="s">
        <v>3</v>
      </c>
      <c r="C1528">
        <f t="shared" si="47"/>
        <v>1983.291666666551</v>
      </c>
      <c r="D1528">
        <f>'NOAA-AMO-Raw'!E$128</f>
        <v>6.6000000000000003E-2</v>
      </c>
    </row>
    <row r="1529" spans="1:4">
      <c r="A1529">
        <f t="shared" si="48"/>
        <v>1983</v>
      </c>
      <c r="B1529" t="s">
        <v>4</v>
      </c>
      <c r="C1529">
        <f t="shared" si="47"/>
        <v>1983.3749999998843</v>
      </c>
      <c r="D1529">
        <f>'NOAA-AMO-Raw'!F$128</f>
        <v>-4.1000000000000002E-2</v>
      </c>
    </row>
    <row r="1530" spans="1:4">
      <c r="A1530">
        <f t="shared" si="48"/>
        <v>1983</v>
      </c>
      <c r="B1530" t="s">
        <v>5</v>
      </c>
      <c r="C1530">
        <f t="shared" si="47"/>
        <v>1983.4583333332175</v>
      </c>
      <c r="D1530">
        <f>'NOAA-AMO-Raw'!G$128</f>
        <v>-4.7E-2</v>
      </c>
    </row>
    <row r="1531" spans="1:4">
      <c r="A1531">
        <f t="shared" si="48"/>
        <v>1983</v>
      </c>
      <c r="B1531" t="s">
        <v>6</v>
      </c>
      <c r="C1531">
        <f t="shared" si="47"/>
        <v>1983.5416666665508</v>
      </c>
      <c r="D1531">
        <f>'NOAA-AMO-Raw'!H$128</f>
        <v>-8.0000000000000002E-3</v>
      </c>
    </row>
    <row r="1532" spans="1:4">
      <c r="A1532">
        <f t="shared" si="48"/>
        <v>1983</v>
      </c>
      <c r="B1532" t="s">
        <v>7</v>
      </c>
      <c r="C1532">
        <f t="shared" si="47"/>
        <v>1983.624999999884</v>
      </c>
      <c r="D1532">
        <f>'NOAA-AMO-Raw'!I$128</f>
        <v>-0.151</v>
      </c>
    </row>
    <row r="1533" spans="1:4">
      <c r="A1533">
        <f t="shared" si="48"/>
        <v>1983</v>
      </c>
      <c r="B1533" t="s">
        <v>8</v>
      </c>
      <c r="C1533">
        <f t="shared" si="47"/>
        <v>1983.7083333332173</v>
      </c>
      <c r="D1533">
        <f>'NOAA-AMO-Raw'!J$128</f>
        <v>-0.20899999999999999</v>
      </c>
    </row>
    <row r="1534" spans="1:4">
      <c r="A1534">
        <f t="shared" si="48"/>
        <v>1983</v>
      </c>
      <c r="B1534" t="s">
        <v>9</v>
      </c>
      <c r="C1534">
        <f t="shared" si="47"/>
        <v>1983.7916666665506</v>
      </c>
      <c r="D1534">
        <f>'NOAA-AMO-Raw'!K$128</f>
        <v>-0.189</v>
      </c>
    </row>
    <row r="1535" spans="1:4">
      <c r="A1535">
        <f t="shared" si="48"/>
        <v>1983</v>
      </c>
      <c r="B1535" t="s">
        <v>10</v>
      </c>
      <c r="C1535">
        <f t="shared" si="47"/>
        <v>1983.8749999998838</v>
      </c>
      <c r="D1535">
        <f>'NOAA-AMO-Raw'!L$128</f>
        <v>-0.151</v>
      </c>
    </row>
    <row r="1536" spans="1:4">
      <c r="A1536">
        <f t="shared" si="48"/>
        <v>1983</v>
      </c>
      <c r="B1536" t="s">
        <v>11</v>
      </c>
      <c r="C1536">
        <f t="shared" si="47"/>
        <v>1983.9583333332171</v>
      </c>
      <c r="D1536">
        <f>'NOAA-AMO-Raw'!M$128</f>
        <v>4.0000000000000001E-3</v>
      </c>
    </row>
    <row r="1537" spans="1:4">
      <c r="A1537">
        <f t="shared" si="48"/>
        <v>1984</v>
      </c>
      <c r="B1537" t="s">
        <v>0</v>
      </c>
      <c r="C1537">
        <f t="shared" si="47"/>
        <v>1984.0416666665503</v>
      </c>
      <c r="D1537">
        <f>'NOAA-AMO-Raw'!B$129</f>
        <v>-0.1</v>
      </c>
    </row>
    <row r="1538" spans="1:4">
      <c r="A1538">
        <f t="shared" si="48"/>
        <v>1984</v>
      </c>
      <c r="B1538" t="s">
        <v>1</v>
      </c>
      <c r="C1538">
        <f t="shared" si="47"/>
        <v>1984.1249999998836</v>
      </c>
      <c r="D1538">
        <f>'NOAA-AMO-Raw'!C$129</f>
        <v>-8.1000000000000003E-2</v>
      </c>
    </row>
    <row r="1539" spans="1:4">
      <c r="A1539">
        <f t="shared" si="48"/>
        <v>1984</v>
      </c>
      <c r="B1539" t="s">
        <v>2</v>
      </c>
      <c r="C1539">
        <f t="shared" ref="C1539:C1602" si="49">C1538+1/12</f>
        <v>1984.2083333332168</v>
      </c>
      <c r="D1539">
        <f>'NOAA-AMO-Raw'!D$129</f>
        <v>-0.11799999999999999</v>
      </c>
    </row>
    <row r="1540" spans="1:4">
      <c r="A1540">
        <f t="shared" si="48"/>
        <v>1984</v>
      </c>
      <c r="B1540" t="s">
        <v>3</v>
      </c>
      <c r="C1540">
        <f t="shared" si="49"/>
        <v>1984.2916666665501</v>
      </c>
      <c r="D1540">
        <f>'NOAA-AMO-Raw'!E$129</f>
        <v>-0.15</v>
      </c>
    </row>
    <row r="1541" spans="1:4">
      <c r="A1541">
        <f t="shared" si="48"/>
        <v>1984</v>
      </c>
      <c r="B1541" t="s">
        <v>4</v>
      </c>
      <c r="C1541">
        <f t="shared" si="49"/>
        <v>1984.3749999998834</v>
      </c>
      <c r="D1541">
        <f>'NOAA-AMO-Raw'!F$129</f>
        <v>-0.159</v>
      </c>
    </row>
    <row r="1542" spans="1:4">
      <c r="A1542">
        <f t="shared" si="48"/>
        <v>1984</v>
      </c>
      <c r="B1542" t="s">
        <v>5</v>
      </c>
      <c r="C1542">
        <f t="shared" si="49"/>
        <v>1984.4583333332166</v>
      </c>
      <c r="D1542">
        <f>'NOAA-AMO-Raw'!G$129</f>
        <v>-0.318</v>
      </c>
    </row>
    <row r="1543" spans="1:4">
      <c r="A1543">
        <f t="shared" si="48"/>
        <v>1984</v>
      </c>
      <c r="B1543" t="s">
        <v>6</v>
      </c>
      <c r="C1543">
        <f t="shared" si="49"/>
        <v>1984.5416666665499</v>
      </c>
      <c r="D1543">
        <f>'NOAA-AMO-Raw'!H$129</f>
        <v>-0.25900000000000001</v>
      </c>
    </row>
    <row r="1544" spans="1:4">
      <c r="A1544">
        <f t="shared" si="48"/>
        <v>1984</v>
      </c>
      <c r="B1544" t="s">
        <v>7</v>
      </c>
      <c r="C1544">
        <f t="shared" si="49"/>
        <v>1984.6249999998831</v>
      </c>
      <c r="D1544">
        <f>'NOAA-AMO-Raw'!I$129</f>
        <v>-0.219</v>
      </c>
    </row>
    <row r="1545" spans="1:4">
      <c r="A1545">
        <f t="shared" si="48"/>
        <v>1984</v>
      </c>
      <c r="B1545" t="s">
        <v>8</v>
      </c>
      <c r="C1545">
        <f t="shared" si="49"/>
        <v>1984.7083333332164</v>
      </c>
      <c r="D1545">
        <f>'NOAA-AMO-Raw'!J$129</f>
        <v>-0.20200000000000001</v>
      </c>
    </row>
    <row r="1546" spans="1:4">
      <c r="A1546">
        <f t="shared" si="48"/>
        <v>1984</v>
      </c>
      <c r="B1546" t="s">
        <v>9</v>
      </c>
      <c r="C1546">
        <f t="shared" si="49"/>
        <v>1984.7916666665496</v>
      </c>
      <c r="D1546">
        <f>'NOAA-AMO-Raw'!K$129</f>
        <v>-0.33700000000000002</v>
      </c>
    </row>
    <row r="1547" spans="1:4">
      <c r="A1547">
        <f t="shared" si="48"/>
        <v>1984</v>
      </c>
      <c r="B1547" t="s">
        <v>10</v>
      </c>
      <c r="C1547">
        <f t="shared" si="49"/>
        <v>1984.8749999998829</v>
      </c>
      <c r="D1547">
        <f>'NOAA-AMO-Raw'!L$129</f>
        <v>-0.41699999999999998</v>
      </c>
    </row>
    <row r="1548" spans="1:4">
      <c r="A1548">
        <f t="shared" si="48"/>
        <v>1984</v>
      </c>
      <c r="B1548" t="s">
        <v>11</v>
      </c>
      <c r="C1548">
        <f t="shared" si="49"/>
        <v>1984.9583333332162</v>
      </c>
      <c r="D1548">
        <f>'NOAA-AMO-Raw'!M$129</f>
        <v>-0.311</v>
      </c>
    </row>
    <row r="1549" spans="1:4">
      <c r="A1549">
        <f t="shared" si="48"/>
        <v>1985</v>
      </c>
      <c r="B1549" t="s">
        <v>0</v>
      </c>
      <c r="C1549">
        <f t="shared" si="49"/>
        <v>1985.0416666665494</v>
      </c>
      <c r="D1549">
        <f>'NOAA-AMO-Raw'!B$130</f>
        <v>-0.34799999999999998</v>
      </c>
    </row>
    <row r="1550" spans="1:4">
      <c r="A1550">
        <f t="shared" ref="A1550:A1613" si="50">A1538+1</f>
        <v>1985</v>
      </c>
      <c r="B1550" t="s">
        <v>1</v>
      </c>
      <c r="C1550">
        <f t="shared" si="49"/>
        <v>1985.1249999998827</v>
      </c>
      <c r="D1550">
        <f>'NOAA-AMO-Raw'!C$130</f>
        <v>-0.32300000000000001</v>
      </c>
    </row>
    <row r="1551" spans="1:4">
      <c r="A1551">
        <f t="shared" si="50"/>
        <v>1985</v>
      </c>
      <c r="B1551" t="s">
        <v>2</v>
      </c>
      <c r="C1551">
        <f t="shared" si="49"/>
        <v>1985.2083333332159</v>
      </c>
      <c r="D1551">
        <f>'NOAA-AMO-Raw'!D$130</f>
        <v>-0.34899999999999998</v>
      </c>
    </row>
    <row r="1552" spans="1:4">
      <c r="A1552">
        <f t="shared" si="50"/>
        <v>1985</v>
      </c>
      <c r="B1552" t="s">
        <v>3</v>
      </c>
      <c r="C1552">
        <f t="shared" si="49"/>
        <v>1985.2916666665492</v>
      </c>
      <c r="D1552">
        <f>'NOAA-AMO-Raw'!E$130</f>
        <v>-0.39400000000000002</v>
      </c>
    </row>
    <row r="1553" spans="1:4">
      <c r="A1553">
        <f t="shared" si="50"/>
        <v>1985</v>
      </c>
      <c r="B1553" t="s">
        <v>4</v>
      </c>
      <c r="C1553">
        <f t="shared" si="49"/>
        <v>1985.3749999998824</v>
      </c>
      <c r="D1553">
        <f>'NOAA-AMO-Raw'!F$130</f>
        <v>-0.33100000000000002</v>
      </c>
    </row>
    <row r="1554" spans="1:4">
      <c r="A1554">
        <f t="shared" si="50"/>
        <v>1985</v>
      </c>
      <c r="B1554" t="s">
        <v>5</v>
      </c>
      <c r="C1554">
        <f t="shared" si="49"/>
        <v>1985.4583333332157</v>
      </c>
      <c r="D1554">
        <f>'NOAA-AMO-Raw'!G$130</f>
        <v>-0.121</v>
      </c>
    </row>
    <row r="1555" spans="1:4">
      <c r="A1555">
        <f t="shared" si="50"/>
        <v>1985</v>
      </c>
      <c r="B1555" t="s">
        <v>6</v>
      </c>
      <c r="C1555">
        <f t="shared" si="49"/>
        <v>1985.541666666549</v>
      </c>
      <c r="D1555">
        <f>'NOAA-AMO-Raw'!H$130</f>
        <v>-0.14599999999999999</v>
      </c>
    </row>
    <row r="1556" spans="1:4">
      <c r="A1556">
        <f t="shared" si="50"/>
        <v>1985</v>
      </c>
      <c r="B1556" t="s">
        <v>7</v>
      </c>
      <c r="C1556">
        <f t="shared" si="49"/>
        <v>1985.6249999998822</v>
      </c>
      <c r="D1556">
        <f>'NOAA-AMO-Raw'!I$130</f>
        <v>-0.27500000000000002</v>
      </c>
    </row>
    <row r="1557" spans="1:4">
      <c r="A1557">
        <f t="shared" si="50"/>
        <v>1985</v>
      </c>
      <c r="B1557" t="s">
        <v>8</v>
      </c>
      <c r="C1557">
        <f t="shared" si="49"/>
        <v>1985.7083333332155</v>
      </c>
      <c r="D1557">
        <f>'NOAA-AMO-Raw'!J$130</f>
        <v>-0.24099999999999999</v>
      </c>
    </row>
    <row r="1558" spans="1:4">
      <c r="A1558">
        <f t="shared" si="50"/>
        <v>1985</v>
      </c>
      <c r="B1558" t="s">
        <v>9</v>
      </c>
      <c r="C1558">
        <f t="shared" si="49"/>
        <v>1985.7916666665487</v>
      </c>
      <c r="D1558">
        <f>'NOAA-AMO-Raw'!K$130</f>
        <v>-0.23899999999999999</v>
      </c>
    </row>
    <row r="1559" spans="1:4">
      <c r="A1559">
        <f t="shared" si="50"/>
        <v>1985</v>
      </c>
      <c r="B1559" t="s">
        <v>10</v>
      </c>
      <c r="C1559">
        <f t="shared" si="49"/>
        <v>1985.874999999882</v>
      </c>
      <c r="D1559">
        <f>'NOAA-AMO-Raw'!L$130</f>
        <v>-0.28799999999999998</v>
      </c>
    </row>
    <row r="1560" spans="1:4">
      <c r="A1560">
        <f t="shared" si="50"/>
        <v>1985</v>
      </c>
      <c r="B1560" t="s">
        <v>11</v>
      </c>
      <c r="C1560">
        <f t="shared" si="49"/>
        <v>1985.9583333332153</v>
      </c>
      <c r="D1560">
        <f>'NOAA-AMO-Raw'!M$130</f>
        <v>-0.33</v>
      </c>
    </row>
    <row r="1561" spans="1:4">
      <c r="A1561">
        <f t="shared" si="50"/>
        <v>1986</v>
      </c>
      <c r="B1561" t="s">
        <v>0</v>
      </c>
      <c r="C1561">
        <f t="shared" si="49"/>
        <v>1986.0416666665485</v>
      </c>
      <c r="D1561">
        <f>'NOAA-AMO-Raw'!B$131</f>
        <v>-0.33600000000000002</v>
      </c>
    </row>
    <row r="1562" spans="1:4">
      <c r="A1562">
        <f t="shared" si="50"/>
        <v>1986</v>
      </c>
      <c r="B1562" t="s">
        <v>1</v>
      </c>
      <c r="C1562">
        <f t="shared" si="49"/>
        <v>1986.1249999998818</v>
      </c>
      <c r="D1562">
        <f>'NOAA-AMO-Raw'!C$131</f>
        <v>-0.26800000000000002</v>
      </c>
    </row>
    <row r="1563" spans="1:4">
      <c r="A1563">
        <f t="shared" si="50"/>
        <v>1986</v>
      </c>
      <c r="B1563" t="s">
        <v>2</v>
      </c>
      <c r="C1563">
        <f t="shared" si="49"/>
        <v>1986.208333333215</v>
      </c>
      <c r="D1563">
        <f>'NOAA-AMO-Raw'!D$131</f>
        <v>-0.28599999999999998</v>
      </c>
    </row>
    <row r="1564" spans="1:4">
      <c r="A1564">
        <f t="shared" si="50"/>
        <v>1986</v>
      </c>
      <c r="B1564" t="s">
        <v>3</v>
      </c>
      <c r="C1564">
        <f t="shared" si="49"/>
        <v>1986.2916666665483</v>
      </c>
      <c r="D1564">
        <f>'NOAA-AMO-Raw'!E$131</f>
        <v>-0.318</v>
      </c>
    </row>
    <row r="1565" spans="1:4">
      <c r="A1565">
        <f t="shared" si="50"/>
        <v>1986</v>
      </c>
      <c r="B1565" t="s">
        <v>4</v>
      </c>
      <c r="C1565">
        <f t="shared" si="49"/>
        <v>1986.3749999998815</v>
      </c>
      <c r="D1565">
        <f>'NOAA-AMO-Raw'!F$131</f>
        <v>-0.222</v>
      </c>
    </row>
    <row r="1566" spans="1:4">
      <c r="A1566">
        <f t="shared" si="50"/>
        <v>1986</v>
      </c>
      <c r="B1566" t="s">
        <v>5</v>
      </c>
      <c r="C1566">
        <f t="shared" si="49"/>
        <v>1986.4583333332148</v>
      </c>
      <c r="D1566">
        <f>'NOAA-AMO-Raw'!G$131</f>
        <v>-0.255</v>
      </c>
    </row>
    <row r="1567" spans="1:4">
      <c r="A1567">
        <f t="shared" si="50"/>
        <v>1986</v>
      </c>
      <c r="B1567" t="s">
        <v>6</v>
      </c>
      <c r="C1567">
        <f t="shared" si="49"/>
        <v>1986.5416666665481</v>
      </c>
      <c r="D1567">
        <f>'NOAA-AMO-Raw'!H$131</f>
        <v>-0.24199999999999999</v>
      </c>
    </row>
    <row r="1568" spans="1:4">
      <c r="A1568">
        <f t="shared" si="50"/>
        <v>1986</v>
      </c>
      <c r="B1568" t="s">
        <v>7</v>
      </c>
      <c r="C1568">
        <f t="shared" si="49"/>
        <v>1986.6249999998813</v>
      </c>
      <c r="D1568">
        <f>'NOAA-AMO-Raw'!I$131</f>
        <v>-0.26600000000000001</v>
      </c>
    </row>
    <row r="1569" spans="1:4">
      <c r="A1569">
        <f t="shared" si="50"/>
        <v>1986</v>
      </c>
      <c r="B1569" t="s">
        <v>8</v>
      </c>
      <c r="C1569">
        <f t="shared" si="49"/>
        <v>1986.7083333332146</v>
      </c>
      <c r="D1569">
        <f>'NOAA-AMO-Raw'!J$131</f>
        <v>-0.21299999999999999</v>
      </c>
    </row>
    <row r="1570" spans="1:4">
      <c r="A1570">
        <f t="shared" si="50"/>
        <v>1986</v>
      </c>
      <c r="B1570" t="s">
        <v>9</v>
      </c>
      <c r="C1570">
        <f t="shared" si="49"/>
        <v>1986.7916666665478</v>
      </c>
      <c r="D1570">
        <f>'NOAA-AMO-Raw'!K$131</f>
        <v>-0.312</v>
      </c>
    </row>
    <row r="1571" spans="1:4">
      <c r="A1571">
        <f t="shared" si="50"/>
        <v>1986</v>
      </c>
      <c r="B1571" t="s">
        <v>10</v>
      </c>
      <c r="C1571">
        <f t="shared" si="49"/>
        <v>1986.8749999998811</v>
      </c>
      <c r="D1571">
        <f>'NOAA-AMO-Raw'!L$131</f>
        <v>-0.39100000000000001</v>
      </c>
    </row>
    <row r="1572" spans="1:4">
      <c r="A1572">
        <f t="shared" si="50"/>
        <v>1986</v>
      </c>
      <c r="B1572" t="s">
        <v>11</v>
      </c>
      <c r="C1572">
        <f t="shared" si="49"/>
        <v>1986.9583333332143</v>
      </c>
      <c r="D1572">
        <f>'NOAA-AMO-Raw'!M$131</f>
        <v>-0.36499999999999999</v>
      </c>
    </row>
    <row r="1573" spans="1:4">
      <c r="A1573">
        <f t="shared" si="50"/>
        <v>1987</v>
      </c>
      <c r="B1573" t="s">
        <v>0</v>
      </c>
      <c r="C1573">
        <f t="shared" si="49"/>
        <v>1987.0416666665476</v>
      </c>
      <c r="D1573">
        <f>'NOAA-AMO-Raw'!B$132</f>
        <v>-0.27100000000000002</v>
      </c>
    </row>
    <row r="1574" spans="1:4">
      <c r="A1574">
        <f t="shared" si="50"/>
        <v>1987</v>
      </c>
      <c r="B1574" t="s">
        <v>1</v>
      </c>
      <c r="C1574">
        <f t="shared" si="49"/>
        <v>1987.1249999998809</v>
      </c>
      <c r="D1574">
        <f>'NOAA-AMO-Raw'!C$132</f>
        <v>-0.21099999999999999</v>
      </c>
    </row>
    <row r="1575" spans="1:4">
      <c r="A1575">
        <f t="shared" si="50"/>
        <v>1987</v>
      </c>
      <c r="B1575" t="s">
        <v>2</v>
      </c>
      <c r="C1575">
        <f t="shared" si="49"/>
        <v>1987.2083333332141</v>
      </c>
      <c r="D1575">
        <f>'NOAA-AMO-Raw'!D$132</f>
        <v>-2.5999999999999999E-2</v>
      </c>
    </row>
    <row r="1576" spans="1:4">
      <c r="A1576">
        <f t="shared" si="50"/>
        <v>1987</v>
      </c>
      <c r="B1576" t="s">
        <v>3</v>
      </c>
      <c r="C1576">
        <f t="shared" si="49"/>
        <v>1987.2916666665474</v>
      </c>
      <c r="D1576">
        <f>'NOAA-AMO-Raw'!E$132</f>
        <v>3.5999999999999997E-2</v>
      </c>
    </row>
    <row r="1577" spans="1:4">
      <c r="A1577">
        <f t="shared" si="50"/>
        <v>1987</v>
      </c>
      <c r="B1577" t="s">
        <v>4</v>
      </c>
      <c r="C1577">
        <f t="shared" si="49"/>
        <v>1987.3749999998806</v>
      </c>
      <c r="D1577">
        <f>'NOAA-AMO-Raw'!F$132</f>
        <v>7.3999999999999996E-2</v>
      </c>
    </row>
    <row r="1578" spans="1:4">
      <c r="A1578">
        <f t="shared" si="50"/>
        <v>1987</v>
      </c>
      <c r="B1578" t="s">
        <v>5</v>
      </c>
      <c r="C1578">
        <f t="shared" si="49"/>
        <v>1987.4583333332139</v>
      </c>
      <c r="D1578">
        <f>'NOAA-AMO-Raw'!G$132</f>
        <v>0.20899999999999999</v>
      </c>
    </row>
    <row r="1579" spans="1:4">
      <c r="A1579">
        <f t="shared" si="50"/>
        <v>1987</v>
      </c>
      <c r="B1579" t="s">
        <v>6</v>
      </c>
      <c r="C1579">
        <f t="shared" si="49"/>
        <v>1987.5416666665471</v>
      </c>
      <c r="D1579">
        <f>'NOAA-AMO-Raw'!H$132</f>
        <v>0.28599999999999998</v>
      </c>
    </row>
    <row r="1580" spans="1:4">
      <c r="A1580">
        <f t="shared" si="50"/>
        <v>1987</v>
      </c>
      <c r="B1580" t="s">
        <v>7</v>
      </c>
      <c r="C1580">
        <f t="shared" si="49"/>
        <v>1987.6249999998804</v>
      </c>
      <c r="D1580">
        <f>'NOAA-AMO-Raw'!I$132</f>
        <v>0.28599999999999998</v>
      </c>
    </row>
    <row r="1581" spans="1:4">
      <c r="A1581">
        <f t="shared" si="50"/>
        <v>1987</v>
      </c>
      <c r="B1581" t="s">
        <v>8</v>
      </c>
      <c r="C1581">
        <f t="shared" si="49"/>
        <v>1987.7083333332137</v>
      </c>
      <c r="D1581">
        <f>'NOAA-AMO-Raw'!J$132</f>
        <v>0.2</v>
      </c>
    </row>
    <row r="1582" spans="1:4">
      <c r="A1582">
        <f t="shared" si="50"/>
        <v>1987</v>
      </c>
      <c r="B1582" t="s">
        <v>9</v>
      </c>
      <c r="C1582">
        <f t="shared" si="49"/>
        <v>1987.7916666665469</v>
      </c>
      <c r="D1582">
        <f>'NOAA-AMO-Raw'!K$132</f>
        <v>5.2999999999999999E-2</v>
      </c>
    </row>
    <row r="1583" spans="1:4">
      <c r="A1583">
        <f t="shared" si="50"/>
        <v>1987</v>
      </c>
      <c r="B1583" t="s">
        <v>10</v>
      </c>
      <c r="C1583">
        <f t="shared" si="49"/>
        <v>1987.8749999998802</v>
      </c>
      <c r="D1583">
        <f>'NOAA-AMO-Raw'!L$132</f>
        <v>-6.4000000000000001E-2</v>
      </c>
    </row>
    <row r="1584" spans="1:4">
      <c r="A1584">
        <f t="shared" si="50"/>
        <v>1987</v>
      </c>
      <c r="B1584" t="s">
        <v>11</v>
      </c>
      <c r="C1584">
        <f t="shared" si="49"/>
        <v>1987.9583333332134</v>
      </c>
      <c r="D1584">
        <f>'NOAA-AMO-Raw'!M$132</f>
        <v>4.9000000000000002E-2</v>
      </c>
    </row>
    <row r="1585" spans="1:4">
      <c r="A1585">
        <f t="shared" si="50"/>
        <v>1988</v>
      </c>
      <c r="B1585" t="s">
        <v>0</v>
      </c>
      <c r="C1585">
        <f t="shared" si="49"/>
        <v>1988.0416666665467</v>
      </c>
      <c r="D1585">
        <f>'NOAA-AMO-Raw'!B$133</f>
        <v>-3.5999999999999997E-2</v>
      </c>
    </row>
    <row r="1586" spans="1:4">
      <c r="A1586">
        <f t="shared" si="50"/>
        <v>1988</v>
      </c>
      <c r="B1586" t="s">
        <v>1</v>
      </c>
      <c r="C1586">
        <f t="shared" si="49"/>
        <v>1988.1249999998799</v>
      </c>
      <c r="D1586">
        <f>'NOAA-AMO-Raw'!C$133</f>
        <v>-0.11</v>
      </c>
    </row>
    <row r="1587" spans="1:4">
      <c r="A1587">
        <f t="shared" si="50"/>
        <v>1988</v>
      </c>
      <c r="B1587" t="s">
        <v>2</v>
      </c>
      <c r="C1587">
        <f t="shared" si="49"/>
        <v>1988.2083333332132</v>
      </c>
      <c r="D1587">
        <f>'NOAA-AMO-Raw'!D$133</f>
        <v>-5.0000000000000001E-3</v>
      </c>
    </row>
    <row r="1588" spans="1:4">
      <c r="A1588">
        <f t="shared" si="50"/>
        <v>1988</v>
      </c>
      <c r="B1588" t="s">
        <v>3</v>
      </c>
      <c r="C1588">
        <f t="shared" si="49"/>
        <v>1988.2916666665465</v>
      </c>
      <c r="D1588">
        <f>'NOAA-AMO-Raw'!E$133</f>
        <v>5.6000000000000001E-2</v>
      </c>
    </row>
    <row r="1589" spans="1:4">
      <c r="A1589">
        <f t="shared" si="50"/>
        <v>1988</v>
      </c>
      <c r="B1589" t="s">
        <v>4</v>
      </c>
      <c r="C1589">
        <f t="shared" si="49"/>
        <v>1988.3749999998797</v>
      </c>
      <c r="D1589">
        <f>'NOAA-AMO-Raw'!F$133</f>
        <v>0.14199999999999999</v>
      </c>
    </row>
    <row r="1590" spans="1:4">
      <c r="A1590">
        <f t="shared" si="50"/>
        <v>1988</v>
      </c>
      <c r="B1590" t="s">
        <v>5</v>
      </c>
      <c r="C1590">
        <f t="shared" si="49"/>
        <v>1988.458333333213</v>
      </c>
      <c r="D1590">
        <f>'NOAA-AMO-Raw'!G$133</f>
        <v>0.17</v>
      </c>
    </row>
    <row r="1591" spans="1:4">
      <c r="A1591">
        <f t="shared" si="50"/>
        <v>1988</v>
      </c>
      <c r="B1591" t="s">
        <v>6</v>
      </c>
      <c r="C1591">
        <f t="shared" si="49"/>
        <v>1988.5416666665462</v>
      </c>
      <c r="D1591">
        <f>'NOAA-AMO-Raw'!H$133</f>
        <v>0.113</v>
      </c>
    </row>
    <row r="1592" spans="1:4">
      <c r="A1592">
        <f t="shared" si="50"/>
        <v>1988</v>
      </c>
      <c r="B1592" t="s">
        <v>7</v>
      </c>
      <c r="C1592">
        <f t="shared" si="49"/>
        <v>1988.6249999998795</v>
      </c>
      <c r="D1592">
        <f>'NOAA-AMO-Raw'!I$133</f>
        <v>-5.0000000000000001E-3</v>
      </c>
    </row>
    <row r="1593" spans="1:4">
      <c r="A1593">
        <f t="shared" si="50"/>
        <v>1988</v>
      </c>
      <c r="B1593" t="s">
        <v>8</v>
      </c>
      <c r="C1593">
        <f t="shared" si="49"/>
        <v>1988.7083333332127</v>
      </c>
      <c r="D1593">
        <f>'NOAA-AMO-Raw'!J$133</f>
        <v>-9.1999999999999998E-2</v>
      </c>
    </row>
    <row r="1594" spans="1:4">
      <c r="A1594">
        <f t="shared" si="50"/>
        <v>1988</v>
      </c>
      <c r="B1594" t="s">
        <v>9</v>
      </c>
      <c r="C1594">
        <f t="shared" si="49"/>
        <v>1988.791666666546</v>
      </c>
      <c r="D1594">
        <f>'NOAA-AMO-Raw'!K$133</f>
        <v>-0.16700000000000001</v>
      </c>
    </row>
    <row r="1595" spans="1:4">
      <c r="A1595">
        <f t="shared" si="50"/>
        <v>1988</v>
      </c>
      <c r="B1595" t="s">
        <v>10</v>
      </c>
      <c r="C1595">
        <f t="shared" si="49"/>
        <v>1988.8749999998793</v>
      </c>
      <c r="D1595">
        <f>'NOAA-AMO-Raw'!L$133</f>
        <v>-0.14399999999999999</v>
      </c>
    </row>
    <row r="1596" spans="1:4">
      <c r="A1596">
        <f t="shared" si="50"/>
        <v>1988</v>
      </c>
      <c r="B1596" t="s">
        <v>11</v>
      </c>
      <c r="C1596">
        <f t="shared" si="49"/>
        <v>1988.9583333332125</v>
      </c>
      <c r="D1596">
        <f>'NOAA-AMO-Raw'!M$133</f>
        <v>-0.161</v>
      </c>
    </row>
    <row r="1597" spans="1:4">
      <c r="A1597">
        <f t="shared" si="50"/>
        <v>1989</v>
      </c>
      <c r="B1597" t="s">
        <v>0</v>
      </c>
      <c r="C1597">
        <f t="shared" si="49"/>
        <v>1989.0416666665458</v>
      </c>
      <c r="D1597">
        <f>'NOAA-AMO-Raw'!B$134</f>
        <v>-0.218</v>
      </c>
    </row>
    <row r="1598" spans="1:4">
      <c r="A1598">
        <f t="shared" si="50"/>
        <v>1989</v>
      </c>
      <c r="B1598" t="s">
        <v>1</v>
      </c>
      <c r="C1598">
        <f t="shared" si="49"/>
        <v>1989.124999999879</v>
      </c>
      <c r="D1598">
        <f>'NOAA-AMO-Raw'!C$134</f>
        <v>-0.153</v>
      </c>
    </row>
    <row r="1599" spans="1:4">
      <c r="A1599">
        <f t="shared" si="50"/>
        <v>1989</v>
      </c>
      <c r="B1599" t="s">
        <v>2</v>
      </c>
      <c r="C1599">
        <f t="shared" si="49"/>
        <v>1989.2083333332123</v>
      </c>
      <c r="D1599">
        <f>'NOAA-AMO-Raw'!D$134</f>
        <v>-0.25</v>
      </c>
    </row>
    <row r="1600" spans="1:4">
      <c r="A1600">
        <f t="shared" si="50"/>
        <v>1989</v>
      </c>
      <c r="B1600" t="s">
        <v>3</v>
      </c>
      <c r="C1600">
        <f t="shared" si="49"/>
        <v>1989.2916666665456</v>
      </c>
      <c r="D1600">
        <f>'NOAA-AMO-Raw'!E$134</f>
        <v>-0.28699999999999998</v>
      </c>
    </row>
    <row r="1601" spans="1:4">
      <c r="A1601">
        <f t="shared" si="50"/>
        <v>1989</v>
      </c>
      <c r="B1601" t="s">
        <v>4</v>
      </c>
      <c r="C1601">
        <f t="shared" si="49"/>
        <v>1989.3749999998788</v>
      </c>
      <c r="D1601">
        <f>'NOAA-AMO-Raw'!F$134</f>
        <v>-0.14399999999999999</v>
      </c>
    </row>
    <row r="1602" spans="1:4">
      <c r="A1602">
        <f t="shared" si="50"/>
        <v>1989</v>
      </c>
      <c r="B1602" t="s">
        <v>5</v>
      </c>
      <c r="C1602">
        <f t="shared" si="49"/>
        <v>1989.4583333332121</v>
      </c>
      <c r="D1602">
        <f>'NOAA-AMO-Raw'!G$134</f>
        <v>9.4E-2</v>
      </c>
    </row>
    <row r="1603" spans="1:4">
      <c r="A1603">
        <f t="shared" si="50"/>
        <v>1989</v>
      </c>
      <c r="B1603" t="s">
        <v>6</v>
      </c>
      <c r="C1603">
        <f t="shared" ref="C1603:C1666" si="51">C1602+1/12</f>
        <v>1989.5416666665453</v>
      </c>
      <c r="D1603">
        <f>'NOAA-AMO-Raw'!H$134</f>
        <v>0.18</v>
      </c>
    </row>
    <row r="1604" spans="1:4">
      <c r="A1604">
        <f t="shared" si="50"/>
        <v>1989</v>
      </c>
      <c r="B1604" t="s">
        <v>7</v>
      </c>
      <c r="C1604">
        <f t="shared" si="51"/>
        <v>1989.6249999998786</v>
      </c>
      <c r="D1604">
        <f>'NOAA-AMO-Raw'!I$134</f>
        <v>0.11600000000000001</v>
      </c>
    </row>
    <row r="1605" spans="1:4">
      <c r="A1605">
        <f t="shared" si="50"/>
        <v>1989</v>
      </c>
      <c r="B1605" t="s">
        <v>8</v>
      </c>
      <c r="C1605">
        <f t="shared" si="51"/>
        <v>1989.7083333332118</v>
      </c>
      <c r="D1605">
        <f>'NOAA-AMO-Raw'!J$134</f>
        <v>-9.1999999999999998E-2</v>
      </c>
    </row>
    <row r="1606" spans="1:4">
      <c r="A1606">
        <f t="shared" si="50"/>
        <v>1989</v>
      </c>
      <c r="B1606" t="s">
        <v>9</v>
      </c>
      <c r="C1606">
        <f t="shared" si="51"/>
        <v>1989.7916666665451</v>
      </c>
      <c r="D1606">
        <f>'NOAA-AMO-Raw'!K$134</f>
        <v>-0.12</v>
      </c>
    </row>
    <row r="1607" spans="1:4">
      <c r="A1607">
        <f t="shared" si="50"/>
        <v>1989</v>
      </c>
      <c r="B1607" t="s">
        <v>10</v>
      </c>
      <c r="C1607">
        <f t="shared" si="51"/>
        <v>1989.8749999998784</v>
      </c>
      <c r="D1607">
        <f>'NOAA-AMO-Raw'!L$134</f>
        <v>-0.14699999999999999</v>
      </c>
    </row>
    <row r="1608" spans="1:4">
      <c r="A1608">
        <f t="shared" si="50"/>
        <v>1989</v>
      </c>
      <c r="B1608" t="s">
        <v>11</v>
      </c>
      <c r="C1608">
        <f t="shared" si="51"/>
        <v>1989.9583333332116</v>
      </c>
      <c r="D1608">
        <f>'NOAA-AMO-Raw'!M$134</f>
        <v>-0.15</v>
      </c>
    </row>
    <row r="1609" spans="1:4">
      <c r="A1609">
        <f t="shared" si="50"/>
        <v>1990</v>
      </c>
      <c r="B1609" t="s">
        <v>0</v>
      </c>
      <c r="C1609">
        <f t="shared" si="51"/>
        <v>1990.0416666665449</v>
      </c>
      <c r="D1609">
        <f>'NOAA-AMO-Raw'!B$135</f>
        <v>-0.29599999999999999</v>
      </c>
    </row>
    <row r="1610" spans="1:4">
      <c r="A1610">
        <f t="shared" si="50"/>
        <v>1990</v>
      </c>
      <c r="B1610" t="s">
        <v>1</v>
      </c>
      <c r="C1610">
        <f t="shared" si="51"/>
        <v>1990.1249999998781</v>
      </c>
      <c r="D1610">
        <f>'NOAA-AMO-Raw'!C$135</f>
        <v>-0.159</v>
      </c>
    </row>
    <row r="1611" spans="1:4">
      <c r="A1611">
        <f t="shared" si="50"/>
        <v>1990</v>
      </c>
      <c r="B1611" t="s">
        <v>2</v>
      </c>
      <c r="C1611">
        <f t="shared" si="51"/>
        <v>1990.2083333332114</v>
      </c>
      <c r="D1611">
        <f>'NOAA-AMO-Raw'!D$135</f>
        <v>-0.17599999999999999</v>
      </c>
    </row>
    <row r="1612" spans="1:4">
      <c r="A1612">
        <f t="shared" si="50"/>
        <v>1990</v>
      </c>
      <c r="B1612" t="s">
        <v>3</v>
      </c>
      <c r="C1612">
        <f t="shared" si="51"/>
        <v>1990.2916666665446</v>
      </c>
      <c r="D1612">
        <f>'NOAA-AMO-Raw'!E$135</f>
        <v>-0.114</v>
      </c>
    </row>
    <row r="1613" spans="1:4">
      <c r="A1613">
        <f t="shared" si="50"/>
        <v>1990</v>
      </c>
      <c r="B1613" t="s">
        <v>4</v>
      </c>
      <c r="C1613">
        <f t="shared" si="51"/>
        <v>1990.3749999998779</v>
      </c>
      <c r="D1613">
        <f>'NOAA-AMO-Raw'!F$135</f>
        <v>-5.6000000000000001E-2</v>
      </c>
    </row>
    <row r="1614" spans="1:4">
      <c r="A1614">
        <f t="shared" ref="A1614:A1677" si="52">A1602+1</f>
        <v>1990</v>
      </c>
      <c r="B1614" t="s">
        <v>5</v>
      </c>
      <c r="C1614">
        <f t="shared" si="51"/>
        <v>1990.4583333332112</v>
      </c>
      <c r="D1614">
        <f>'NOAA-AMO-Raw'!G$135</f>
        <v>-5.2999999999999999E-2</v>
      </c>
    </row>
    <row r="1615" spans="1:4">
      <c r="A1615">
        <f t="shared" si="52"/>
        <v>1990</v>
      </c>
      <c r="B1615" t="s">
        <v>6</v>
      </c>
      <c r="C1615">
        <f t="shared" si="51"/>
        <v>1990.5416666665444</v>
      </c>
      <c r="D1615">
        <f>'NOAA-AMO-Raw'!H$135</f>
        <v>-1.9E-2</v>
      </c>
    </row>
    <row r="1616" spans="1:4">
      <c r="A1616">
        <f t="shared" si="52"/>
        <v>1990</v>
      </c>
      <c r="B1616" t="s">
        <v>7</v>
      </c>
      <c r="C1616">
        <f t="shared" si="51"/>
        <v>1990.6249999998777</v>
      </c>
      <c r="D1616">
        <f>'NOAA-AMO-Raw'!I$135</f>
        <v>5.5E-2</v>
      </c>
    </row>
    <row r="1617" spans="1:4">
      <c r="A1617">
        <f t="shared" si="52"/>
        <v>1990</v>
      </c>
      <c r="B1617" t="s">
        <v>8</v>
      </c>
      <c r="C1617">
        <f t="shared" si="51"/>
        <v>1990.7083333332109</v>
      </c>
      <c r="D1617">
        <f>'NOAA-AMO-Raw'!J$135</f>
        <v>0.15</v>
      </c>
    </row>
    <row r="1618" spans="1:4">
      <c r="A1618">
        <f t="shared" si="52"/>
        <v>1990</v>
      </c>
      <c r="B1618" t="s">
        <v>9</v>
      </c>
      <c r="C1618">
        <f t="shared" si="51"/>
        <v>1990.7916666665442</v>
      </c>
      <c r="D1618">
        <f>'NOAA-AMO-Raw'!K$135</f>
        <v>0.11600000000000001</v>
      </c>
    </row>
    <row r="1619" spans="1:4">
      <c r="A1619">
        <f t="shared" si="52"/>
        <v>1990</v>
      </c>
      <c r="B1619" t="s">
        <v>10</v>
      </c>
      <c r="C1619">
        <f t="shared" si="51"/>
        <v>1990.8749999998774</v>
      </c>
      <c r="D1619">
        <f>'NOAA-AMO-Raw'!L$135</f>
        <v>-5.0999999999999997E-2</v>
      </c>
    </row>
    <row r="1620" spans="1:4">
      <c r="A1620">
        <f t="shared" si="52"/>
        <v>1990</v>
      </c>
      <c r="B1620" t="s">
        <v>11</v>
      </c>
      <c r="C1620">
        <f t="shared" si="51"/>
        <v>1990.9583333332107</v>
      </c>
      <c r="D1620">
        <f>'NOAA-AMO-Raw'!M$135</f>
        <v>-3.3000000000000002E-2</v>
      </c>
    </row>
    <row r="1621" spans="1:4">
      <c r="A1621">
        <f t="shared" si="52"/>
        <v>1991</v>
      </c>
      <c r="B1621" t="s">
        <v>0</v>
      </c>
      <c r="C1621">
        <f t="shared" si="51"/>
        <v>1991.041666666544</v>
      </c>
      <c r="D1621">
        <f>'NOAA-AMO-Raw'!B$136</f>
        <v>-0.192</v>
      </c>
    </row>
    <row r="1622" spans="1:4">
      <c r="A1622">
        <f t="shared" si="52"/>
        <v>1991</v>
      </c>
      <c r="B1622" t="s">
        <v>1</v>
      </c>
      <c r="C1622">
        <f t="shared" si="51"/>
        <v>1991.1249999998772</v>
      </c>
      <c r="D1622">
        <f>'NOAA-AMO-Raw'!C$136</f>
        <v>-0.114</v>
      </c>
    </row>
    <row r="1623" spans="1:4">
      <c r="A1623">
        <f t="shared" si="52"/>
        <v>1991</v>
      </c>
      <c r="B1623" t="s">
        <v>2</v>
      </c>
      <c r="C1623">
        <f t="shared" si="51"/>
        <v>1991.2083333332105</v>
      </c>
      <c r="D1623">
        <f>'NOAA-AMO-Raw'!D$136</f>
        <v>-6.7000000000000004E-2</v>
      </c>
    </row>
    <row r="1624" spans="1:4">
      <c r="A1624">
        <f t="shared" si="52"/>
        <v>1991</v>
      </c>
      <c r="B1624" t="s">
        <v>3</v>
      </c>
      <c r="C1624">
        <f t="shared" si="51"/>
        <v>1991.2916666665437</v>
      </c>
      <c r="D1624">
        <f>'NOAA-AMO-Raw'!E$136</f>
        <v>-0.13</v>
      </c>
    </row>
    <row r="1625" spans="1:4">
      <c r="A1625">
        <f t="shared" si="52"/>
        <v>1991</v>
      </c>
      <c r="B1625" t="s">
        <v>4</v>
      </c>
      <c r="C1625">
        <f t="shared" si="51"/>
        <v>1991.374999999877</v>
      </c>
      <c r="D1625">
        <f>'NOAA-AMO-Raw'!F$136</f>
        <v>-0.151</v>
      </c>
    </row>
    <row r="1626" spans="1:4">
      <c r="A1626">
        <f t="shared" si="52"/>
        <v>1991</v>
      </c>
      <c r="B1626" t="s">
        <v>5</v>
      </c>
      <c r="C1626">
        <f t="shared" si="51"/>
        <v>1991.4583333332102</v>
      </c>
      <c r="D1626">
        <f>'NOAA-AMO-Raw'!G$136</f>
        <v>-0.127</v>
      </c>
    </row>
    <row r="1627" spans="1:4">
      <c r="A1627">
        <f t="shared" si="52"/>
        <v>1991</v>
      </c>
      <c r="B1627" t="s">
        <v>6</v>
      </c>
      <c r="C1627">
        <f t="shared" si="51"/>
        <v>1991.5416666665435</v>
      </c>
      <c r="D1627">
        <f>'NOAA-AMO-Raw'!H$136</f>
        <v>-0.105</v>
      </c>
    </row>
    <row r="1628" spans="1:4">
      <c r="A1628">
        <f t="shared" si="52"/>
        <v>1991</v>
      </c>
      <c r="B1628" t="s">
        <v>7</v>
      </c>
      <c r="C1628">
        <f t="shared" si="51"/>
        <v>1991.6249999998768</v>
      </c>
      <c r="D1628">
        <f>'NOAA-AMO-Raw'!I$136</f>
        <v>-0.107</v>
      </c>
    </row>
    <row r="1629" spans="1:4">
      <c r="A1629">
        <f t="shared" si="52"/>
        <v>1991</v>
      </c>
      <c r="B1629" t="s">
        <v>8</v>
      </c>
      <c r="C1629">
        <f t="shared" si="51"/>
        <v>1991.70833333321</v>
      </c>
      <c r="D1629">
        <f>'NOAA-AMO-Raw'!J$136</f>
        <v>-3.5000000000000003E-2</v>
      </c>
    </row>
    <row r="1630" spans="1:4">
      <c r="A1630">
        <f t="shared" si="52"/>
        <v>1991</v>
      </c>
      <c r="B1630" t="s">
        <v>9</v>
      </c>
      <c r="C1630">
        <f t="shared" si="51"/>
        <v>1991.7916666665433</v>
      </c>
      <c r="D1630">
        <f>'NOAA-AMO-Raw'!K$136</f>
        <v>-0.26</v>
      </c>
    </row>
    <row r="1631" spans="1:4">
      <c r="A1631">
        <f t="shared" si="52"/>
        <v>1991</v>
      </c>
      <c r="B1631" t="s">
        <v>10</v>
      </c>
      <c r="C1631">
        <f t="shared" si="51"/>
        <v>1991.8749999998765</v>
      </c>
      <c r="D1631">
        <f>'NOAA-AMO-Raw'!L$136</f>
        <v>-0.25900000000000001</v>
      </c>
    </row>
    <row r="1632" spans="1:4">
      <c r="A1632">
        <f t="shared" si="52"/>
        <v>1991</v>
      </c>
      <c r="B1632" t="s">
        <v>11</v>
      </c>
      <c r="C1632">
        <f t="shared" si="51"/>
        <v>1991.9583333332098</v>
      </c>
      <c r="D1632">
        <f>'NOAA-AMO-Raw'!M$136</f>
        <v>-0.21199999999999999</v>
      </c>
    </row>
    <row r="1633" spans="1:4">
      <c r="A1633">
        <f t="shared" si="52"/>
        <v>1992</v>
      </c>
      <c r="B1633" t="s">
        <v>0</v>
      </c>
      <c r="C1633">
        <f t="shared" si="51"/>
        <v>1992.0416666665431</v>
      </c>
      <c r="D1633">
        <f>'NOAA-AMO-Raw'!B$137</f>
        <v>-0.189</v>
      </c>
    </row>
    <row r="1634" spans="1:4">
      <c r="A1634">
        <f t="shared" si="52"/>
        <v>1992</v>
      </c>
      <c r="B1634" t="s">
        <v>1</v>
      </c>
      <c r="C1634">
        <f t="shared" si="51"/>
        <v>1992.1249999998763</v>
      </c>
      <c r="D1634">
        <f>'NOAA-AMO-Raw'!C$137</f>
        <v>-9.2999999999999999E-2</v>
      </c>
    </row>
    <row r="1635" spans="1:4">
      <c r="A1635">
        <f t="shared" si="52"/>
        <v>1992</v>
      </c>
      <c r="B1635" t="s">
        <v>2</v>
      </c>
      <c r="C1635">
        <f t="shared" si="51"/>
        <v>1992.2083333332096</v>
      </c>
      <c r="D1635">
        <f>'NOAA-AMO-Raw'!D$137</f>
        <v>-9.0999999999999998E-2</v>
      </c>
    </row>
    <row r="1636" spans="1:4">
      <c r="A1636">
        <f t="shared" si="52"/>
        <v>1992</v>
      </c>
      <c r="B1636" t="s">
        <v>3</v>
      </c>
      <c r="C1636">
        <f t="shared" si="51"/>
        <v>1992.2916666665428</v>
      </c>
      <c r="D1636">
        <f>'NOAA-AMO-Raw'!E$137</f>
        <v>-0.183</v>
      </c>
    </row>
    <row r="1637" spans="1:4">
      <c r="A1637">
        <f t="shared" si="52"/>
        <v>1992</v>
      </c>
      <c r="B1637" t="s">
        <v>4</v>
      </c>
      <c r="C1637">
        <f t="shared" si="51"/>
        <v>1992.3749999998761</v>
      </c>
      <c r="D1637">
        <f>'NOAA-AMO-Raw'!F$137</f>
        <v>-0.221</v>
      </c>
    </row>
    <row r="1638" spans="1:4">
      <c r="A1638">
        <f t="shared" si="52"/>
        <v>1992</v>
      </c>
      <c r="B1638" t="s">
        <v>5</v>
      </c>
      <c r="C1638">
        <f t="shared" si="51"/>
        <v>1992.4583333332093</v>
      </c>
      <c r="D1638">
        <f>'NOAA-AMO-Raw'!G$137</f>
        <v>-0.14899999999999999</v>
      </c>
    </row>
    <row r="1639" spans="1:4">
      <c r="A1639">
        <f t="shared" si="52"/>
        <v>1992</v>
      </c>
      <c r="B1639" t="s">
        <v>6</v>
      </c>
      <c r="C1639">
        <f t="shared" si="51"/>
        <v>1992.5416666665426</v>
      </c>
      <c r="D1639">
        <f>'NOAA-AMO-Raw'!H$137</f>
        <v>-0.218</v>
      </c>
    </row>
    <row r="1640" spans="1:4">
      <c r="A1640">
        <f t="shared" si="52"/>
        <v>1992</v>
      </c>
      <c r="B1640" t="s">
        <v>7</v>
      </c>
      <c r="C1640">
        <f t="shared" si="51"/>
        <v>1992.6249999998759</v>
      </c>
      <c r="D1640">
        <f>'NOAA-AMO-Raw'!I$137</f>
        <v>-0.38</v>
      </c>
    </row>
    <row r="1641" spans="1:4">
      <c r="A1641">
        <f t="shared" si="52"/>
        <v>1992</v>
      </c>
      <c r="B1641" t="s">
        <v>8</v>
      </c>
      <c r="C1641">
        <f t="shared" si="51"/>
        <v>1992.7083333332091</v>
      </c>
      <c r="D1641">
        <f>'NOAA-AMO-Raw'!J$137</f>
        <v>-0.36799999999999999</v>
      </c>
    </row>
    <row r="1642" spans="1:4">
      <c r="A1642">
        <f t="shared" si="52"/>
        <v>1992</v>
      </c>
      <c r="B1642" t="s">
        <v>9</v>
      </c>
      <c r="C1642">
        <f t="shared" si="51"/>
        <v>1992.7916666665424</v>
      </c>
      <c r="D1642">
        <f>'NOAA-AMO-Raw'!K$137</f>
        <v>-0.29899999999999999</v>
      </c>
    </row>
    <row r="1643" spans="1:4">
      <c r="A1643">
        <f t="shared" si="52"/>
        <v>1992</v>
      </c>
      <c r="B1643" t="s">
        <v>10</v>
      </c>
      <c r="C1643">
        <f t="shared" si="51"/>
        <v>1992.8749999998756</v>
      </c>
      <c r="D1643">
        <f>'NOAA-AMO-Raw'!L$137</f>
        <v>-0.33300000000000002</v>
      </c>
    </row>
    <row r="1644" spans="1:4">
      <c r="A1644">
        <f t="shared" si="52"/>
        <v>1992</v>
      </c>
      <c r="B1644" t="s">
        <v>11</v>
      </c>
      <c r="C1644">
        <f t="shared" si="51"/>
        <v>1992.9583333332089</v>
      </c>
      <c r="D1644">
        <f>'NOAA-AMO-Raw'!M$137</f>
        <v>-0.28399999999999997</v>
      </c>
    </row>
    <row r="1645" spans="1:4">
      <c r="A1645">
        <f t="shared" si="52"/>
        <v>1993</v>
      </c>
      <c r="B1645" t="s">
        <v>0</v>
      </c>
      <c r="C1645">
        <f t="shared" si="51"/>
        <v>1993.0416666665421</v>
      </c>
      <c r="D1645">
        <f>'NOAA-AMO-Raw'!B$138</f>
        <v>-0.23899999999999999</v>
      </c>
    </row>
    <row r="1646" spans="1:4">
      <c r="A1646">
        <f t="shared" si="52"/>
        <v>1993</v>
      </c>
      <c r="B1646" t="s">
        <v>1</v>
      </c>
      <c r="C1646">
        <f t="shared" si="51"/>
        <v>1993.1249999998754</v>
      </c>
      <c r="D1646">
        <f>'NOAA-AMO-Raw'!C$138</f>
        <v>-0.186</v>
      </c>
    </row>
    <row r="1647" spans="1:4">
      <c r="A1647">
        <f t="shared" si="52"/>
        <v>1993</v>
      </c>
      <c r="B1647" t="s">
        <v>2</v>
      </c>
      <c r="C1647">
        <f t="shared" si="51"/>
        <v>1993.2083333332087</v>
      </c>
      <c r="D1647">
        <f>'NOAA-AMO-Raw'!D$138</f>
        <v>-0.24299999999999999</v>
      </c>
    </row>
    <row r="1648" spans="1:4">
      <c r="A1648">
        <f t="shared" si="52"/>
        <v>1993</v>
      </c>
      <c r="B1648" t="s">
        <v>3</v>
      </c>
      <c r="C1648">
        <f t="shared" si="51"/>
        <v>1993.2916666665419</v>
      </c>
      <c r="D1648">
        <f>'NOAA-AMO-Raw'!E$138</f>
        <v>-0.17299999999999999</v>
      </c>
    </row>
    <row r="1649" spans="1:4">
      <c r="A1649">
        <f t="shared" si="52"/>
        <v>1993</v>
      </c>
      <c r="B1649" t="s">
        <v>4</v>
      </c>
      <c r="C1649">
        <f t="shared" si="51"/>
        <v>1993.3749999998752</v>
      </c>
      <c r="D1649">
        <f>'NOAA-AMO-Raw'!F$138</f>
        <v>-0.16300000000000001</v>
      </c>
    </row>
    <row r="1650" spans="1:4">
      <c r="A1650">
        <f t="shared" si="52"/>
        <v>1993</v>
      </c>
      <c r="B1650" t="s">
        <v>5</v>
      </c>
      <c r="C1650">
        <f t="shared" si="51"/>
        <v>1993.4583333332084</v>
      </c>
      <c r="D1650">
        <f>'NOAA-AMO-Raw'!G$138</f>
        <v>-0.18099999999999999</v>
      </c>
    </row>
    <row r="1651" spans="1:4">
      <c r="A1651">
        <f t="shared" si="52"/>
        <v>1993</v>
      </c>
      <c r="B1651" t="s">
        <v>6</v>
      </c>
      <c r="C1651">
        <f t="shared" si="51"/>
        <v>1993.5416666665417</v>
      </c>
      <c r="D1651">
        <f>'NOAA-AMO-Raw'!H$138</f>
        <v>-0.27600000000000002</v>
      </c>
    </row>
    <row r="1652" spans="1:4">
      <c r="A1652">
        <f t="shared" si="52"/>
        <v>1993</v>
      </c>
      <c r="B1652" t="s">
        <v>7</v>
      </c>
      <c r="C1652">
        <f t="shared" si="51"/>
        <v>1993.6249999998749</v>
      </c>
      <c r="D1652">
        <f>'NOAA-AMO-Raw'!I$138</f>
        <v>-0.22800000000000001</v>
      </c>
    </row>
    <row r="1653" spans="1:4">
      <c r="A1653">
        <f t="shared" si="52"/>
        <v>1993</v>
      </c>
      <c r="B1653" t="s">
        <v>8</v>
      </c>
      <c r="C1653">
        <f t="shared" si="51"/>
        <v>1993.7083333332082</v>
      </c>
      <c r="D1653">
        <f>'NOAA-AMO-Raw'!J$138</f>
        <v>-0.16400000000000001</v>
      </c>
    </row>
    <row r="1654" spans="1:4">
      <c r="A1654">
        <f t="shared" si="52"/>
        <v>1993</v>
      </c>
      <c r="B1654" t="s">
        <v>9</v>
      </c>
      <c r="C1654">
        <f t="shared" si="51"/>
        <v>1993.7916666665415</v>
      </c>
      <c r="D1654">
        <f>'NOAA-AMO-Raw'!K$138</f>
        <v>-0.24199999999999999</v>
      </c>
    </row>
    <row r="1655" spans="1:4">
      <c r="A1655">
        <f t="shared" si="52"/>
        <v>1993</v>
      </c>
      <c r="B1655" t="s">
        <v>10</v>
      </c>
      <c r="C1655">
        <f t="shared" si="51"/>
        <v>1993.8749999998747</v>
      </c>
      <c r="D1655">
        <f>'NOAA-AMO-Raw'!L$138</f>
        <v>-0.318</v>
      </c>
    </row>
    <row r="1656" spans="1:4">
      <c r="A1656">
        <f t="shared" si="52"/>
        <v>1993</v>
      </c>
      <c r="B1656" t="s">
        <v>11</v>
      </c>
      <c r="C1656">
        <f t="shared" si="51"/>
        <v>1993.958333333208</v>
      </c>
      <c r="D1656">
        <f>'NOAA-AMO-Raw'!M$138</f>
        <v>-0.29299999999999998</v>
      </c>
    </row>
    <row r="1657" spans="1:4">
      <c r="A1657">
        <f t="shared" si="52"/>
        <v>1994</v>
      </c>
      <c r="B1657" t="s">
        <v>0</v>
      </c>
      <c r="C1657">
        <f t="shared" si="51"/>
        <v>1994.0416666665412</v>
      </c>
      <c r="D1657">
        <f>'NOAA-AMO-Raw'!B$139</f>
        <v>-0.29599999999999999</v>
      </c>
    </row>
    <row r="1658" spans="1:4">
      <c r="A1658">
        <f t="shared" si="52"/>
        <v>1994</v>
      </c>
      <c r="B1658" t="s">
        <v>1</v>
      </c>
      <c r="C1658">
        <f t="shared" si="51"/>
        <v>1994.1249999998745</v>
      </c>
      <c r="D1658">
        <f>'NOAA-AMO-Raw'!C$139</f>
        <v>-0.309</v>
      </c>
    </row>
    <row r="1659" spans="1:4">
      <c r="A1659">
        <f t="shared" si="52"/>
        <v>1994</v>
      </c>
      <c r="B1659" t="s">
        <v>2</v>
      </c>
      <c r="C1659">
        <f t="shared" si="51"/>
        <v>1994.2083333332077</v>
      </c>
      <c r="D1659">
        <f>'NOAA-AMO-Raw'!D$139</f>
        <v>-0.27900000000000003</v>
      </c>
    </row>
    <row r="1660" spans="1:4">
      <c r="A1660">
        <f t="shared" si="52"/>
        <v>1994</v>
      </c>
      <c r="B1660" t="s">
        <v>3</v>
      </c>
      <c r="C1660">
        <f t="shared" si="51"/>
        <v>1994.291666666541</v>
      </c>
      <c r="D1660">
        <f>'NOAA-AMO-Raw'!E$139</f>
        <v>-0.2</v>
      </c>
    </row>
    <row r="1661" spans="1:4">
      <c r="A1661">
        <f t="shared" si="52"/>
        <v>1994</v>
      </c>
      <c r="B1661" t="s">
        <v>4</v>
      </c>
      <c r="C1661">
        <f t="shared" si="51"/>
        <v>1994.3749999998743</v>
      </c>
      <c r="D1661">
        <f>'NOAA-AMO-Raw'!F$139</f>
        <v>-0.20699999999999999</v>
      </c>
    </row>
    <row r="1662" spans="1:4">
      <c r="A1662">
        <f t="shared" si="52"/>
        <v>1994</v>
      </c>
      <c r="B1662" t="s">
        <v>5</v>
      </c>
      <c r="C1662">
        <f t="shared" si="51"/>
        <v>1994.4583333332075</v>
      </c>
      <c r="D1662">
        <f>'NOAA-AMO-Raw'!G$139</f>
        <v>-0.222</v>
      </c>
    </row>
    <row r="1663" spans="1:4">
      <c r="A1663">
        <f t="shared" si="52"/>
        <v>1994</v>
      </c>
      <c r="B1663" t="s">
        <v>6</v>
      </c>
      <c r="C1663">
        <f t="shared" si="51"/>
        <v>1994.5416666665408</v>
      </c>
      <c r="D1663">
        <f>'NOAA-AMO-Raw'!H$139</f>
        <v>-0.23100000000000001</v>
      </c>
    </row>
    <row r="1664" spans="1:4">
      <c r="A1664">
        <f t="shared" si="52"/>
        <v>1994</v>
      </c>
      <c r="B1664" t="s">
        <v>7</v>
      </c>
      <c r="C1664">
        <f t="shared" si="51"/>
        <v>1994.624999999874</v>
      </c>
      <c r="D1664">
        <f>'NOAA-AMO-Raw'!I$139</f>
        <v>-0.23499999999999999</v>
      </c>
    </row>
    <row r="1665" spans="1:4">
      <c r="A1665">
        <f t="shared" si="52"/>
        <v>1994</v>
      </c>
      <c r="B1665" t="s">
        <v>8</v>
      </c>
      <c r="C1665">
        <f t="shared" si="51"/>
        <v>1994.7083333332073</v>
      </c>
      <c r="D1665">
        <f>'NOAA-AMO-Raw'!J$139</f>
        <v>-0.152</v>
      </c>
    </row>
    <row r="1666" spans="1:4">
      <c r="A1666">
        <f t="shared" si="52"/>
        <v>1994</v>
      </c>
      <c r="B1666" t="s">
        <v>9</v>
      </c>
      <c r="C1666">
        <f t="shared" si="51"/>
        <v>1994.7916666665406</v>
      </c>
      <c r="D1666">
        <f>'NOAA-AMO-Raw'!K$139</f>
        <v>-5.8999999999999997E-2</v>
      </c>
    </row>
    <row r="1667" spans="1:4">
      <c r="A1667">
        <f t="shared" si="52"/>
        <v>1994</v>
      </c>
      <c r="B1667" t="s">
        <v>10</v>
      </c>
      <c r="C1667">
        <f t="shared" ref="C1667:C1730" si="53">C1666+1/12</f>
        <v>1994.8749999998738</v>
      </c>
      <c r="D1667">
        <f>'NOAA-AMO-Raw'!L$139</f>
        <v>-1.9E-2</v>
      </c>
    </row>
    <row r="1668" spans="1:4">
      <c r="A1668">
        <f t="shared" si="52"/>
        <v>1994</v>
      </c>
      <c r="B1668" t="s">
        <v>11</v>
      </c>
      <c r="C1668">
        <f t="shared" si="53"/>
        <v>1994.9583333332071</v>
      </c>
      <c r="D1668">
        <f>'NOAA-AMO-Raw'!M$139</f>
        <v>-9.0999999999999998E-2</v>
      </c>
    </row>
    <row r="1669" spans="1:4">
      <c r="A1669">
        <f t="shared" si="52"/>
        <v>1995</v>
      </c>
      <c r="B1669" t="s">
        <v>0</v>
      </c>
      <c r="C1669">
        <f t="shared" si="53"/>
        <v>1995.0416666665403</v>
      </c>
      <c r="D1669">
        <f>'NOAA-AMO-Raw'!B$140</f>
        <v>-6.2E-2</v>
      </c>
    </row>
    <row r="1670" spans="1:4">
      <c r="A1670">
        <f t="shared" si="52"/>
        <v>1995</v>
      </c>
      <c r="B1670" t="s">
        <v>1</v>
      </c>
      <c r="C1670">
        <f t="shared" si="53"/>
        <v>1995.1249999998736</v>
      </c>
      <c r="D1670">
        <f>'NOAA-AMO-Raw'!C$140</f>
        <v>-0.04</v>
      </c>
    </row>
    <row r="1671" spans="1:4">
      <c r="A1671">
        <f t="shared" si="52"/>
        <v>1995</v>
      </c>
      <c r="B1671" t="s">
        <v>2</v>
      </c>
      <c r="C1671">
        <f t="shared" si="53"/>
        <v>1995.2083333332068</v>
      </c>
      <c r="D1671">
        <f>'NOAA-AMO-Raw'!D$140</f>
        <v>1.6E-2</v>
      </c>
    </row>
    <row r="1672" spans="1:4">
      <c r="A1672">
        <f t="shared" si="52"/>
        <v>1995</v>
      </c>
      <c r="B1672" t="s">
        <v>3</v>
      </c>
      <c r="C1672">
        <f t="shared" si="53"/>
        <v>1995.2916666665401</v>
      </c>
      <c r="D1672">
        <f>'NOAA-AMO-Raw'!E$140</f>
        <v>7.4999999999999997E-2</v>
      </c>
    </row>
    <row r="1673" spans="1:4">
      <c r="A1673">
        <f t="shared" si="52"/>
        <v>1995</v>
      </c>
      <c r="B1673" t="s">
        <v>4</v>
      </c>
      <c r="C1673">
        <f t="shared" si="53"/>
        <v>1995.3749999998734</v>
      </c>
      <c r="D1673">
        <f>'NOAA-AMO-Raw'!F$140</f>
        <v>0.27100000000000002</v>
      </c>
    </row>
    <row r="1674" spans="1:4">
      <c r="A1674">
        <f t="shared" si="52"/>
        <v>1995</v>
      </c>
      <c r="B1674" t="s">
        <v>5</v>
      </c>
      <c r="C1674">
        <f t="shared" si="53"/>
        <v>1995.4583333332066</v>
      </c>
      <c r="D1674">
        <f>'NOAA-AMO-Raw'!G$140</f>
        <v>0.36399999999999999</v>
      </c>
    </row>
    <row r="1675" spans="1:4">
      <c r="A1675">
        <f t="shared" si="52"/>
        <v>1995</v>
      </c>
      <c r="B1675" t="s">
        <v>6</v>
      </c>
      <c r="C1675">
        <f t="shared" si="53"/>
        <v>1995.5416666665399</v>
      </c>
      <c r="D1675">
        <f>'NOAA-AMO-Raw'!H$140</f>
        <v>0.313</v>
      </c>
    </row>
    <row r="1676" spans="1:4">
      <c r="A1676">
        <f t="shared" si="52"/>
        <v>1995</v>
      </c>
      <c r="B1676" t="s">
        <v>7</v>
      </c>
      <c r="C1676">
        <f t="shared" si="53"/>
        <v>1995.6249999998731</v>
      </c>
      <c r="D1676">
        <f>'NOAA-AMO-Raw'!I$140</f>
        <v>0.183</v>
      </c>
    </row>
    <row r="1677" spans="1:4">
      <c r="A1677">
        <f t="shared" si="52"/>
        <v>1995</v>
      </c>
      <c r="B1677" t="s">
        <v>8</v>
      </c>
      <c r="C1677">
        <f t="shared" si="53"/>
        <v>1995.7083333332064</v>
      </c>
      <c r="D1677">
        <f>'NOAA-AMO-Raw'!J$140</f>
        <v>5.2999999999999999E-2</v>
      </c>
    </row>
    <row r="1678" spans="1:4">
      <c r="A1678">
        <f t="shared" ref="A1678:A1741" si="54">A1666+1</f>
        <v>1995</v>
      </c>
      <c r="B1678" t="s">
        <v>9</v>
      </c>
      <c r="C1678">
        <f t="shared" si="53"/>
        <v>1995.7916666665396</v>
      </c>
      <c r="D1678">
        <f>'NOAA-AMO-Raw'!K$140</f>
        <v>0.10100000000000001</v>
      </c>
    </row>
    <row r="1679" spans="1:4">
      <c r="A1679">
        <f t="shared" si="54"/>
        <v>1995</v>
      </c>
      <c r="B1679" t="s">
        <v>10</v>
      </c>
      <c r="C1679">
        <f t="shared" si="53"/>
        <v>1995.8749999998729</v>
      </c>
      <c r="D1679">
        <f>'NOAA-AMO-Raw'!L$140</f>
        <v>0.126</v>
      </c>
    </row>
    <row r="1680" spans="1:4">
      <c r="A1680">
        <f t="shared" si="54"/>
        <v>1995</v>
      </c>
      <c r="B1680" t="s">
        <v>11</v>
      </c>
      <c r="C1680">
        <f t="shared" si="53"/>
        <v>1995.9583333332062</v>
      </c>
      <c r="D1680">
        <f>'NOAA-AMO-Raw'!M$140</f>
        <v>4.1000000000000002E-2</v>
      </c>
    </row>
    <row r="1681" spans="1:4">
      <c r="A1681">
        <f t="shared" si="54"/>
        <v>1996</v>
      </c>
      <c r="B1681" t="s">
        <v>0</v>
      </c>
      <c r="C1681">
        <f t="shared" si="53"/>
        <v>1996.0416666665394</v>
      </c>
      <c r="D1681">
        <f>'NOAA-AMO-Raw'!B$141</f>
        <v>-0.01</v>
      </c>
    </row>
    <row r="1682" spans="1:4">
      <c r="A1682">
        <f t="shared" si="54"/>
        <v>1996</v>
      </c>
      <c r="B1682" t="s">
        <v>1</v>
      </c>
      <c r="C1682">
        <f t="shared" si="53"/>
        <v>1996.1249999998727</v>
      </c>
      <c r="D1682">
        <f>'NOAA-AMO-Raw'!C$141</f>
        <v>-3.3000000000000002E-2</v>
      </c>
    </row>
    <row r="1683" spans="1:4">
      <c r="A1683">
        <f t="shared" si="54"/>
        <v>1996</v>
      </c>
      <c r="B1683" t="s">
        <v>2</v>
      </c>
      <c r="C1683">
        <f t="shared" si="53"/>
        <v>1996.2083333332059</v>
      </c>
      <c r="D1683">
        <f>'NOAA-AMO-Raw'!D$141</f>
        <v>-5.8000000000000003E-2</v>
      </c>
    </row>
    <row r="1684" spans="1:4">
      <c r="A1684">
        <f t="shared" si="54"/>
        <v>1996</v>
      </c>
      <c r="B1684" t="s">
        <v>3</v>
      </c>
      <c r="C1684">
        <f t="shared" si="53"/>
        <v>1996.2916666665392</v>
      </c>
      <c r="D1684">
        <f>'NOAA-AMO-Raw'!E$141</f>
        <v>8.9999999999999993E-3</v>
      </c>
    </row>
    <row r="1685" spans="1:4">
      <c r="A1685">
        <f t="shared" si="54"/>
        <v>1996</v>
      </c>
      <c r="B1685" t="s">
        <v>4</v>
      </c>
      <c r="C1685">
        <f t="shared" si="53"/>
        <v>1996.3749999998724</v>
      </c>
      <c r="D1685">
        <f>'NOAA-AMO-Raw'!F$141</f>
        <v>-6.6000000000000003E-2</v>
      </c>
    </row>
    <row r="1686" spans="1:4">
      <c r="A1686">
        <f t="shared" si="54"/>
        <v>1996</v>
      </c>
      <c r="B1686" t="s">
        <v>5</v>
      </c>
      <c r="C1686">
        <f t="shared" si="53"/>
        <v>1996.4583333332057</v>
      </c>
      <c r="D1686">
        <f>'NOAA-AMO-Raw'!G$141</f>
        <v>-0.124</v>
      </c>
    </row>
    <row r="1687" spans="1:4">
      <c r="A1687">
        <f t="shared" si="54"/>
        <v>1996</v>
      </c>
      <c r="B1687" t="s">
        <v>6</v>
      </c>
      <c r="C1687">
        <f t="shared" si="53"/>
        <v>1996.541666666539</v>
      </c>
      <c r="D1687">
        <f>'NOAA-AMO-Raw'!H$141</f>
        <v>-0.105</v>
      </c>
    </row>
    <row r="1688" spans="1:4">
      <c r="A1688">
        <f t="shared" si="54"/>
        <v>1996</v>
      </c>
      <c r="B1688" t="s">
        <v>7</v>
      </c>
      <c r="C1688">
        <f t="shared" si="53"/>
        <v>1996.6249999998722</v>
      </c>
      <c r="D1688">
        <f>'NOAA-AMO-Raw'!I$141</f>
        <v>-8.9999999999999993E-3</v>
      </c>
    </row>
    <row r="1689" spans="1:4">
      <c r="A1689">
        <f t="shared" si="54"/>
        <v>1996</v>
      </c>
      <c r="B1689" t="s">
        <v>8</v>
      </c>
      <c r="C1689">
        <f t="shared" si="53"/>
        <v>1996.7083333332055</v>
      </c>
      <c r="D1689">
        <f>'NOAA-AMO-Raw'!J$141</f>
        <v>-2E-3</v>
      </c>
    </row>
    <row r="1690" spans="1:4">
      <c r="A1690">
        <f t="shared" si="54"/>
        <v>1996</v>
      </c>
      <c r="B1690" t="s">
        <v>9</v>
      </c>
      <c r="C1690">
        <f t="shared" si="53"/>
        <v>1996.7916666665387</v>
      </c>
      <c r="D1690">
        <f>'NOAA-AMO-Raw'!K$141</f>
        <v>-0.14499999999999999</v>
      </c>
    </row>
    <row r="1691" spans="1:4">
      <c r="A1691">
        <f t="shared" si="54"/>
        <v>1996</v>
      </c>
      <c r="B1691" t="s">
        <v>10</v>
      </c>
      <c r="C1691">
        <f t="shared" si="53"/>
        <v>1996.874999999872</v>
      </c>
      <c r="D1691">
        <f>'NOAA-AMO-Raw'!L$141</f>
        <v>-0.17399999999999999</v>
      </c>
    </row>
    <row r="1692" spans="1:4">
      <c r="A1692">
        <f t="shared" si="54"/>
        <v>1996</v>
      </c>
      <c r="B1692" t="s">
        <v>11</v>
      </c>
      <c r="C1692">
        <f t="shared" si="53"/>
        <v>1996.9583333332052</v>
      </c>
      <c r="D1692">
        <f>'NOAA-AMO-Raw'!M$141</f>
        <v>-0.156</v>
      </c>
    </row>
    <row r="1693" spans="1:4">
      <c r="A1693">
        <f t="shared" si="54"/>
        <v>1997</v>
      </c>
      <c r="B1693" t="s">
        <v>0</v>
      </c>
      <c r="C1693">
        <f t="shared" si="53"/>
        <v>1997.0416666665385</v>
      </c>
      <c r="D1693">
        <f>'NOAA-AMO-Raw'!B$142</f>
        <v>-9.1999999999999998E-2</v>
      </c>
    </row>
    <row r="1694" spans="1:4">
      <c r="A1694">
        <f t="shared" si="54"/>
        <v>1997</v>
      </c>
      <c r="B1694" t="s">
        <v>1</v>
      </c>
      <c r="C1694">
        <f t="shared" si="53"/>
        <v>1997.1249999998718</v>
      </c>
      <c r="D1694">
        <f>'NOAA-AMO-Raw'!C$142</f>
        <v>-3.5999999999999997E-2</v>
      </c>
    </row>
    <row r="1695" spans="1:4">
      <c r="A1695">
        <f t="shared" si="54"/>
        <v>1997</v>
      </c>
      <c r="B1695" t="s">
        <v>2</v>
      </c>
      <c r="C1695">
        <f t="shared" si="53"/>
        <v>1997.208333333205</v>
      </c>
      <c r="D1695">
        <f>'NOAA-AMO-Raw'!D$142</f>
        <v>4.0000000000000001E-3</v>
      </c>
    </row>
    <row r="1696" spans="1:4">
      <c r="A1696">
        <f t="shared" si="54"/>
        <v>1997</v>
      </c>
      <c r="B1696" t="s">
        <v>3</v>
      </c>
      <c r="C1696">
        <f t="shared" si="53"/>
        <v>1997.2916666665383</v>
      </c>
      <c r="D1696">
        <f>'NOAA-AMO-Raw'!E$142</f>
        <v>7.0000000000000001E-3</v>
      </c>
    </row>
    <row r="1697" spans="1:4">
      <c r="A1697">
        <f t="shared" si="54"/>
        <v>1997</v>
      </c>
      <c r="B1697" t="s">
        <v>4</v>
      </c>
      <c r="C1697">
        <f t="shared" si="53"/>
        <v>1997.3749999998715</v>
      </c>
      <c r="D1697">
        <f>'NOAA-AMO-Raw'!F$142</f>
        <v>3.9E-2</v>
      </c>
    </row>
    <row r="1698" spans="1:4">
      <c r="A1698">
        <f t="shared" si="54"/>
        <v>1997</v>
      </c>
      <c r="B1698" t="s">
        <v>5</v>
      </c>
      <c r="C1698">
        <f t="shared" si="53"/>
        <v>1997.4583333332048</v>
      </c>
      <c r="D1698">
        <f>'NOAA-AMO-Raw'!G$142</f>
        <v>8.0000000000000002E-3</v>
      </c>
    </row>
    <row r="1699" spans="1:4">
      <c r="A1699">
        <f t="shared" si="54"/>
        <v>1997</v>
      </c>
      <c r="B1699" t="s">
        <v>6</v>
      </c>
      <c r="C1699">
        <f t="shared" si="53"/>
        <v>1997.541666666538</v>
      </c>
      <c r="D1699">
        <f>'NOAA-AMO-Raw'!H$142</f>
        <v>0.06</v>
      </c>
    </row>
    <row r="1700" spans="1:4">
      <c r="A1700">
        <f t="shared" si="54"/>
        <v>1997</v>
      </c>
      <c r="B1700" t="s">
        <v>7</v>
      </c>
      <c r="C1700">
        <f t="shared" si="53"/>
        <v>1997.6249999998713</v>
      </c>
      <c r="D1700">
        <f>'NOAA-AMO-Raw'!I$142</f>
        <v>1.4E-2</v>
      </c>
    </row>
    <row r="1701" spans="1:4">
      <c r="A1701">
        <f t="shared" si="54"/>
        <v>1997</v>
      </c>
      <c r="B1701" t="s">
        <v>8</v>
      </c>
      <c r="C1701">
        <f t="shared" si="53"/>
        <v>1997.7083333332046</v>
      </c>
      <c r="D1701">
        <f>'NOAA-AMO-Raw'!J$142</f>
        <v>0.109</v>
      </c>
    </row>
    <row r="1702" spans="1:4">
      <c r="A1702">
        <f t="shared" si="54"/>
        <v>1997</v>
      </c>
      <c r="B1702" t="s">
        <v>9</v>
      </c>
      <c r="C1702">
        <f t="shared" si="53"/>
        <v>1997.7916666665378</v>
      </c>
      <c r="D1702">
        <f>'NOAA-AMO-Raw'!K$142</f>
        <v>0.15</v>
      </c>
    </row>
    <row r="1703" spans="1:4">
      <c r="A1703">
        <f t="shared" si="54"/>
        <v>1997</v>
      </c>
      <c r="B1703" t="s">
        <v>10</v>
      </c>
      <c r="C1703">
        <f t="shared" si="53"/>
        <v>1997.8749999998711</v>
      </c>
      <c r="D1703">
        <f>'NOAA-AMO-Raw'!L$142</f>
        <v>0.05</v>
      </c>
    </row>
    <row r="1704" spans="1:4">
      <c r="A1704">
        <f t="shared" si="54"/>
        <v>1997</v>
      </c>
      <c r="B1704" t="s">
        <v>11</v>
      </c>
      <c r="C1704">
        <f t="shared" si="53"/>
        <v>1997.9583333332043</v>
      </c>
      <c r="D1704">
        <f>'NOAA-AMO-Raw'!M$142</f>
        <v>0.13100000000000001</v>
      </c>
    </row>
    <row r="1705" spans="1:4">
      <c r="A1705">
        <f t="shared" si="54"/>
        <v>1998</v>
      </c>
      <c r="B1705" t="s">
        <v>0</v>
      </c>
      <c r="C1705">
        <f t="shared" si="53"/>
        <v>1998.0416666665376</v>
      </c>
      <c r="D1705">
        <f>'NOAA-AMO-Raw'!B$143</f>
        <v>0.129</v>
      </c>
    </row>
    <row r="1706" spans="1:4">
      <c r="A1706">
        <f t="shared" si="54"/>
        <v>1998</v>
      </c>
      <c r="B1706" t="s">
        <v>1</v>
      </c>
      <c r="C1706">
        <f t="shared" si="53"/>
        <v>1998.1249999998709</v>
      </c>
      <c r="D1706">
        <f>'NOAA-AMO-Raw'!C$143</f>
        <v>0.29099999999999998</v>
      </c>
    </row>
    <row r="1707" spans="1:4">
      <c r="A1707">
        <f t="shared" si="54"/>
        <v>1998</v>
      </c>
      <c r="B1707" t="s">
        <v>2</v>
      </c>
      <c r="C1707">
        <f t="shared" si="53"/>
        <v>1998.2083333332041</v>
      </c>
      <c r="D1707">
        <f>'NOAA-AMO-Raw'!D$143</f>
        <v>0.32100000000000001</v>
      </c>
    </row>
    <row r="1708" spans="1:4">
      <c r="A1708">
        <f t="shared" si="54"/>
        <v>1998</v>
      </c>
      <c r="B1708" t="s">
        <v>3</v>
      </c>
      <c r="C1708">
        <f t="shared" si="53"/>
        <v>1998.2916666665374</v>
      </c>
      <c r="D1708">
        <f>'NOAA-AMO-Raw'!E$143</f>
        <v>0.29099999999999998</v>
      </c>
    </row>
    <row r="1709" spans="1:4">
      <c r="A1709">
        <f t="shared" si="54"/>
        <v>1998</v>
      </c>
      <c r="B1709" t="s">
        <v>4</v>
      </c>
      <c r="C1709">
        <f t="shared" si="53"/>
        <v>1998.3749999998706</v>
      </c>
      <c r="D1709">
        <f>'NOAA-AMO-Raw'!F$143</f>
        <v>0.38300000000000001</v>
      </c>
    </row>
    <row r="1710" spans="1:4">
      <c r="A1710">
        <f t="shared" si="54"/>
        <v>1998</v>
      </c>
      <c r="B1710" t="s">
        <v>5</v>
      </c>
      <c r="C1710">
        <f t="shared" si="53"/>
        <v>1998.4583333332039</v>
      </c>
      <c r="D1710">
        <f>'NOAA-AMO-Raw'!G$143</f>
        <v>0.48899999999999999</v>
      </c>
    </row>
    <row r="1711" spans="1:4">
      <c r="A1711">
        <f t="shared" si="54"/>
        <v>1998</v>
      </c>
      <c r="B1711" t="s">
        <v>6</v>
      </c>
      <c r="C1711">
        <f t="shared" si="53"/>
        <v>1998.5416666665371</v>
      </c>
      <c r="D1711">
        <f>'NOAA-AMO-Raw'!H$143</f>
        <v>0.48699999999999999</v>
      </c>
    </row>
    <row r="1712" spans="1:4">
      <c r="A1712">
        <f t="shared" si="54"/>
        <v>1998</v>
      </c>
      <c r="B1712" t="s">
        <v>7</v>
      </c>
      <c r="C1712">
        <f t="shared" si="53"/>
        <v>1998.6249999998704</v>
      </c>
      <c r="D1712">
        <f>'NOAA-AMO-Raw'!I$143</f>
        <v>0.51200000000000001</v>
      </c>
    </row>
    <row r="1713" spans="1:4">
      <c r="A1713">
        <f t="shared" si="54"/>
        <v>1998</v>
      </c>
      <c r="B1713" t="s">
        <v>8</v>
      </c>
      <c r="C1713">
        <f t="shared" si="53"/>
        <v>1998.7083333332037</v>
      </c>
      <c r="D1713">
        <f>'NOAA-AMO-Raw'!J$143</f>
        <v>0.41199999999999998</v>
      </c>
    </row>
    <row r="1714" spans="1:4">
      <c r="A1714">
        <f t="shared" si="54"/>
        <v>1998</v>
      </c>
      <c r="B1714" t="s">
        <v>9</v>
      </c>
      <c r="C1714">
        <f t="shared" si="53"/>
        <v>1998.7916666665369</v>
      </c>
      <c r="D1714">
        <f>'NOAA-AMO-Raw'!K$143</f>
        <v>0.38100000000000001</v>
      </c>
    </row>
    <row r="1715" spans="1:4">
      <c r="A1715">
        <f t="shared" si="54"/>
        <v>1998</v>
      </c>
      <c r="B1715" t="s">
        <v>10</v>
      </c>
      <c r="C1715">
        <f t="shared" si="53"/>
        <v>1998.8749999998702</v>
      </c>
      <c r="D1715">
        <f>'NOAA-AMO-Raw'!L$143</f>
        <v>0.316</v>
      </c>
    </row>
    <row r="1716" spans="1:4">
      <c r="A1716">
        <f t="shared" si="54"/>
        <v>1998</v>
      </c>
      <c r="B1716" t="s">
        <v>11</v>
      </c>
      <c r="C1716">
        <f t="shared" si="53"/>
        <v>1998.9583333332034</v>
      </c>
      <c r="D1716">
        <f>'NOAA-AMO-Raw'!M$143</f>
        <v>0.27800000000000002</v>
      </c>
    </row>
    <row r="1717" spans="1:4">
      <c r="A1717">
        <f t="shared" si="54"/>
        <v>1999</v>
      </c>
      <c r="B1717" t="s">
        <v>0</v>
      </c>
      <c r="C1717">
        <f t="shared" si="53"/>
        <v>1999.0416666665367</v>
      </c>
      <c r="D1717">
        <f>'NOAA-AMO-Raw'!B$144</f>
        <v>0.05</v>
      </c>
    </row>
    <row r="1718" spans="1:4">
      <c r="A1718">
        <f t="shared" si="54"/>
        <v>1999</v>
      </c>
      <c r="B1718" t="s">
        <v>1</v>
      </c>
      <c r="C1718">
        <f t="shared" si="53"/>
        <v>1999.1249999998699</v>
      </c>
      <c r="D1718">
        <f>'NOAA-AMO-Raw'!C$144</f>
        <v>5.7000000000000002E-2</v>
      </c>
    </row>
    <row r="1719" spans="1:4">
      <c r="A1719">
        <f t="shared" si="54"/>
        <v>1999</v>
      </c>
      <c r="B1719" t="s">
        <v>2</v>
      </c>
      <c r="C1719">
        <f t="shared" si="53"/>
        <v>1999.2083333332032</v>
      </c>
      <c r="D1719">
        <f>'NOAA-AMO-Raw'!D$144</f>
        <v>6.8000000000000005E-2</v>
      </c>
    </row>
    <row r="1720" spans="1:4">
      <c r="A1720">
        <f t="shared" si="54"/>
        <v>1999</v>
      </c>
      <c r="B1720" t="s">
        <v>3</v>
      </c>
      <c r="C1720">
        <f t="shared" si="53"/>
        <v>1999.2916666665365</v>
      </c>
      <c r="D1720">
        <f>'NOAA-AMO-Raw'!E$144</f>
        <v>5.0999999999999997E-2</v>
      </c>
    </row>
    <row r="1721" spans="1:4">
      <c r="A1721">
        <f t="shared" si="54"/>
        <v>1999</v>
      </c>
      <c r="B1721" t="s">
        <v>4</v>
      </c>
      <c r="C1721">
        <f t="shared" si="53"/>
        <v>1999.3749999998697</v>
      </c>
      <c r="D1721">
        <f>'NOAA-AMO-Raw'!F$144</f>
        <v>0.16200000000000001</v>
      </c>
    </row>
    <row r="1722" spans="1:4">
      <c r="A1722">
        <f t="shared" si="54"/>
        <v>1999</v>
      </c>
      <c r="B1722" t="s">
        <v>5</v>
      </c>
      <c r="C1722">
        <f t="shared" si="53"/>
        <v>1999.458333333203</v>
      </c>
      <c r="D1722">
        <f>'NOAA-AMO-Raw'!G$144</f>
        <v>0.17899999999999999</v>
      </c>
    </row>
    <row r="1723" spans="1:4">
      <c r="A1723">
        <f t="shared" si="54"/>
        <v>1999</v>
      </c>
      <c r="B1723" t="s">
        <v>6</v>
      </c>
      <c r="C1723">
        <f t="shared" si="53"/>
        <v>1999.5416666665362</v>
      </c>
      <c r="D1723">
        <f>'NOAA-AMO-Raw'!H$144</f>
        <v>0.19700000000000001</v>
      </c>
    </row>
    <row r="1724" spans="1:4">
      <c r="A1724">
        <f t="shared" si="54"/>
        <v>1999</v>
      </c>
      <c r="B1724" t="s">
        <v>7</v>
      </c>
      <c r="C1724">
        <f t="shared" si="53"/>
        <v>1999.6249999998695</v>
      </c>
      <c r="D1724">
        <f>'NOAA-AMO-Raw'!I$144</f>
        <v>0.30599999999999999</v>
      </c>
    </row>
    <row r="1725" spans="1:4">
      <c r="A1725">
        <f t="shared" si="54"/>
        <v>1999</v>
      </c>
      <c r="B1725" t="s">
        <v>8</v>
      </c>
      <c r="C1725">
        <f t="shared" si="53"/>
        <v>1999.7083333332027</v>
      </c>
      <c r="D1725">
        <f>'NOAA-AMO-Raw'!J$144</f>
        <v>0.184</v>
      </c>
    </row>
    <row r="1726" spans="1:4">
      <c r="A1726">
        <f t="shared" si="54"/>
        <v>1999</v>
      </c>
      <c r="B1726" t="s">
        <v>9</v>
      </c>
      <c r="C1726">
        <f t="shared" si="53"/>
        <v>1999.791666666536</v>
      </c>
      <c r="D1726">
        <f>'NOAA-AMO-Raw'!K$144</f>
        <v>1.6E-2</v>
      </c>
    </row>
    <row r="1727" spans="1:4">
      <c r="A1727">
        <f t="shared" si="54"/>
        <v>1999</v>
      </c>
      <c r="B1727" t="s">
        <v>10</v>
      </c>
      <c r="C1727">
        <f t="shared" si="53"/>
        <v>1999.8749999998693</v>
      </c>
      <c r="D1727">
        <f>'NOAA-AMO-Raw'!L$144</f>
        <v>-4.9000000000000002E-2</v>
      </c>
    </row>
    <row r="1728" spans="1:4">
      <c r="A1728">
        <f t="shared" si="54"/>
        <v>1999</v>
      </c>
      <c r="B1728" t="s">
        <v>11</v>
      </c>
      <c r="C1728">
        <f t="shared" si="53"/>
        <v>1999.9583333332025</v>
      </c>
      <c r="D1728">
        <f>'NOAA-AMO-Raw'!M$144</f>
        <v>1.4E-2</v>
      </c>
    </row>
    <row r="1729" spans="1:4">
      <c r="A1729">
        <f t="shared" si="54"/>
        <v>2000</v>
      </c>
      <c r="B1729" t="s">
        <v>0</v>
      </c>
      <c r="C1729">
        <f t="shared" si="53"/>
        <v>2000.0416666665358</v>
      </c>
      <c r="D1729">
        <f>'NOAA-AMO-Raw'!B$145</f>
        <v>-8.4000000000000005E-2</v>
      </c>
    </row>
    <row r="1730" spans="1:4">
      <c r="A1730">
        <f t="shared" si="54"/>
        <v>2000</v>
      </c>
      <c r="B1730" t="s">
        <v>1</v>
      </c>
      <c r="C1730">
        <f t="shared" si="53"/>
        <v>2000.124999999869</v>
      </c>
      <c r="D1730">
        <f>'NOAA-AMO-Raw'!C$145</f>
        <v>-3.9E-2</v>
      </c>
    </row>
    <row r="1731" spans="1:4">
      <c r="A1731">
        <f t="shared" si="54"/>
        <v>2000</v>
      </c>
      <c r="B1731" t="s">
        <v>2</v>
      </c>
      <c r="C1731">
        <f t="shared" ref="C1731:C1794" si="55">C1730+1/12</f>
        <v>2000.2083333332023</v>
      </c>
      <c r="D1731">
        <f>'NOAA-AMO-Raw'!D$145</f>
        <v>0.10299999999999999</v>
      </c>
    </row>
    <row r="1732" spans="1:4">
      <c r="A1732">
        <f t="shared" si="54"/>
        <v>2000</v>
      </c>
      <c r="B1732" t="s">
        <v>3</v>
      </c>
      <c r="C1732">
        <f t="shared" si="55"/>
        <v>2000.2916666665355</v>
      </c>
      <c r="D1732">
        <f>'NOAA-AMO-Raw'!E$145</f>
        <v>4.1000000000000002E-2</v>
      </c>
    </row>
    <row r="1733" spans="1:4">
      <c r="A1733">
        <f t="shared" si="54"/>
        <v>2000</v>
      </c>
      <c r="B1733" t="s">
        <v>4</v>
      </c>
      <c r="C1733">
        <f t="shared" si="55"/>
        <v>2000.3749999998688</v>
      </c>
      <c r="D1733">
        <f>'NOAA-AMO-Raw'!F$145</f>
        <v>0.104</v>
      </c>
    </row>
    <row r="1734" spans="1:4">
      <c r="A1734">
        <f t="shared" si="54"/>
        <v>2000</v>
      </c>
      <c r="B1734" t="s">
        <v>5</v>
      </c>
      <c r="C1734">
        <f t="shared" si="55"/>
        <v>2000.4583333332021</v>
      </c>
      <c r="D1734">
        <f>'NOAA-AMO-Raw'!G$145</f>
        <v>-1.7999999999999999E-2</v>
      </c>
    </row>
    <row r="1735" spans="1:4">
      <c r="A1735">
        <f t="shared" si="54"/>
        <v>2000</v>
      </c>
      <c r="B1735" t="s">
        <v>6</v>
      </c>
      <c r="C1735">
        <f t="shared" si="55"/>
        <v>2000.5416666665353</v>
      </c>
      <c r="D1735">
        <f>'NOAA-AMO-Raw'!H$145</f>
        <v>7.1999999999999995E-2</v>
      </c>
    </row>
    <row r="1736" spans="1:4">
      <c r="A1736">
        <f t="shared" si="54"/>
        <v>2000</v>
      </c>
      <c r="B1736" t="s">
        <v>7</v>
      </c>
      <c r="C1736">
        <f t="shared" si="55"/>
        <v>2000.6249999998686</v>
      </c>
      <c r="D1736">
        <f>'NOAA-AMO-Raw'!I$145</f>
        <v>0.10199999999999999</v>
      </c>
    </row>
    <row r="1737" spans="1:4">
      <c r="A1737">
        <f t="shared" si="54"/>
        <v>2000</v>
      </c>
      <c r="B1737" t="s">
        <v>8</v>
      </c>
      <c r="C1737">
        <f t="shared" si="55"/>
        <v>2000.7083333332018</v>
      </c>
      <c r="D1737">
        <f>'NOAA-AMO-Raw'!J$145</f>
        <v>0.10100000000000001</v>
      </c>
    </row>
    <row r="1738" spans="1:4">
      <c r="A1738">
        <f t="shared" si="54"/>
        <v>2000</v>
      </c>
      <c r="B1738" t="s">
        <v>9</v>
      </c>
      <c r="C1738">
        <f t="shared" si="55"/>
        <v>2000.7916666665351</v>
      </c>
      <c r="D1738">
        <f>'NOAA-AMO-Raw'!K$145</f>
        <v>-4.1000000000000002E-2</v>
      </c>
    </row>
    <row r="1739" spans="1:4">
      <c r="A1739">
        <f t="shared" si="54"/>
        <v>2000</v>
      </c>
      <c r="B1739" t="s">
        <v>10</v>
      </c>
      <c r="C1739">
        <f t="shared" si="55"/>
        <v>2000.8749999998684</v>
      </c>
      <c r="D1739">
        <f>'NOAA-AMO-Raw'!L$145</f>
        <v>-5.2999999999999999E-2</v>
      </c>
    </row>
    <row r="1740" spans="1:4">
      <c r="A1740">
        <f t="shared" si="54"/>
        <v>2000</v>
      </c>
      <c r="B1740" t="s">
        <v>11</v>
      </c>
      <c r="C1740">
        <f t="shared" si="55"/>
        <v>2000.9583333332016</v>
      </c>
      <c r="D1740">
        <f>'NOAA-AMO-Raw'!M$145</f>
        <v>-0.128</v>
      </c>
    </row>
    <row r="1741" spans="1:4">
      <c r="A1741">
        <f t="shared" si="54"/>
        <v>2001</v>
      </c>
      <c r="B1741" t="s">
        <v>0</v>
      </c>
      <c r="C1741">
        <f t="shared" si="55"/>
        <v>2001.0416666665349</v>
      </c>
      <c r="D1741">
        <f>'NOAA-AMO-Raw'!B$146</f>
        <v>-0.128</v>
      </c>
    </row>
    <row r="1742" spans="1:4">
      <c r="A1742">
        <f t="shared" ref="A1742:A1805" si="56">A1730+1</f>
        <v>2001</v>
      </c>
      <c r="B1742" t="s">
        <v>1</v>
      </c>
      <c r="C1742">
        <f t="shared" si="55"/>
        <v>2001.1249999998681</v>
      </c>
      <c r="D1742">
        <f>'NOAA-AMO-Raw'!C$146</f>
        <v>-2.7E-2</v>
      </c>
    </row>
    <row r="1743" spans="1:4">
      <c r="A1743">
        <f t="shared" si="56"/>
        <v>2001</v>
      </c>
      <c r="B1743" t="s">
        <v>2</v>
      </c>
      <c r="C1743">
        <f t="shared" si="55"/>
        <v>2001.2083333332014</v>
      </c>
      <c r="D1743">
        <f>'NOAA-AMO-Raw'!D$146</f>
        <v>1.4E-2</v>
      </c>
    </row>
    <row r="1744" spans="1:4">
      <c r="A1744">
        <f t="shared" si="56"/>
        <v>2001</v>
      </c>
      <c r="B1744" t="s">
        <v>3</v>
      </c>
      <c r="C1744">
        <f t="shared" si="55"/>
        <v>2001.2916666665346</v>
      </c>
      <c r="D1744">
        <f>'NOAA-AMO-Raw'!E$146</f>
        <v>-1.2999999999999999E-2</v>
      </c>
    </row>
    <row r="1745" spans="1:4">
      <c r="A1745">
        <f t="shared" si="56"/>
        <v>2001</v>
      </c>
      <c r="B1745" t="s">
        <v>4</v>
      </c>
      <c r="C1745">
        <f t="shared" si="55"/>
        <v>2001.3749999998679</v>
      </c>
      <c r="D1745">
        <f>'NOAA-AMO-Raw'!F$146</f>
        <v>-0.01</v>
      </c>
    </row>
    <row r="1746" spans="1:4">
      <c r="A1746">
        <f t="shared" si="56"/>
        <v>2001</v>
      </c>
      <c r="B1746" t="s">
        <v>5</v>
      </c>
      <c r="C1746">
        <f t="shared" si="55"/>
        <v>2001.4583333332012</v>
      </c>
      <c r="D1746">
        <f>'NOAA-AMO-Raw'!G$146</f>
        <v>0.19800000000000001</v>
      </c>
    </row>
    <row r="1747" spans="1:4">
      <c r="A1747">
        <f t="shared" si="56"/>
        <v>2001</v>
      </c>
      <c r="B1747" t="s">
        <v>6</v>
      </c>
      <c r="C1747">
        <f t="shared" si="55"/>
        <v>2001.5416666665344</v>
      </c>
      <c r="D1747">
        <f>'NOAA-AMO-Raw'!H$146</f>
        <v>0.13400000000000001</v>
      </c>
    </row>
    <row r="1748" spans="1:4">
      <c r="A1748">
        <f t="shared" si="56"/>
        <v>2001</v>
      </c>
      <c r="B1748" t="s">
        <v>7</v>
      </c>
      <c r="C1748">
        <f t="shared" si="55"/>
        <v>2001.6249999998677</v>
      </c>
      <c r="D1748">
        <f>'NOAA-AMO-Raw'!I$146</f>
        <v>0.17699999999999999</v>
      </c>
    </row>
    <row r="1749" spans="1:4">
      <c r="A1749">
        <f t="shared" si="56"/>
        <v>2001</v>
      </c>
      <c r="B1749" t="s">
        <v>8</v>
      </c>
      <c r="C1749">
        <f t="shared" si="55"/>
        <v>2001.7083333332009</v>
      </c>
      <c r="D1749">
        <f>'NOAA-AMO-Raw'!J$146</f>
        <v>0.28499999999999998</v>
      </c>
    </row>
    <row r="1750" spans="1:4">
      <c r="A1750">
        <f t="shared" si="56"/>
        <v>2001</v>
      </c>
      <c r="B1750" t="s">
        <v>9</v>
      </c>
      <c r="C1750">
        <f t="shared" si="55"/>
        <v>2001.7916666665342</v>
      </c>
      <c r="D1750">
        <f>'NOAA-AMO-Raw'!K$146</f>
        <v>0.251</v>
      </c>
    </row>
    <row r="1751" spans="1:4">
      <c r="A1751">
        <f t="shared" si="56"/>
        <v>2001</v>
      </c>
      <c r="B1751" t="s">
        <v>10</v>
      </c>
      <c r="C1751">
        <f t="shared" si="55"/>
        <v>2001.8749999998674</v>
      </c>
      <c r="D1751">
        <f>'NOAA-AMO-Raw'!L$146</f>
        <v>0.155</v>
      </c>
    </row>
    <row r="1752" spans="1:4">
      <c r="A1752">
        <f t="shared" si="56"/>
        <v>2001</v>
      </c>
      <c r="B1752" t="s">
        <v>11</v>
      </c>
      <c r="C1752">
        <f t="shared" si="55"/>
        <v>2001.9583333332007</v>
      </c>
      <c r="D1752">
        <f>'NOAA-AMO-Raw'!M$146</f>
        <v>0.21299999999999999</v>
      </c>
    </row>
    <row r="1753" spans="1:4">
      <c r="A1753">
        <f t="shared" si="56"/>
        <v>2002</v>
      </c>
      <c r="B1753" t="s">
        <v>0</v>
      </c>
      <c r="C1753">
        <f t="shared" si="55"/>
        <v>2002.041666666534</v>
      </c>
      <c r="D1753">
        <f>'NOAA-AMO-Raw'!B$147</f>
        <v>0.18099999999999999</v>
      </c>
    </row>
    <row r="1754" spans="1:4">
      <c r="A1754">
        <f t="shared" si="56"/>
        <v>2002</v>
      </c>
      <c r="B1754" t="s">
        <v>1</v>
      </c>
      <c r="C1754">
        <f t="shared" si="55"/>
        <v>2002.1249999998672</v>
      </c>
      <c r="D1754">
        <f>'NOAA-AMO-Raw'!C$147</f>
        <v>0.16400000000000001</v>
      </c>
    </row>
    <row r="1755" spans="1:4">
      <c r="A1755">
        <f t="shared" si="56"/>
        <v>2002</v>
      </c>
      <c r="B1755" t="s">
        <v>2</v>
      </c>
      <c r="C1755">
        <f t="shared" si="55"/>
        <v>2002.2083333332005</v>
      </c>
      <c r="D1755">
        <f>'NOAA-AMO-Raw'!D$147</f>
        <v>0.14399999999999999</v>
      </c>
    </row>
    <row r="1756" spans="1:4">
      <c r="A1756">
        <f t="shared" si="56"/>
        <v>2002</v>
      </c>
      <c r="B1756" t="s">
        <v>3</v>
      </c>
      <c r="C1756">
        <f t="shared" si="55"/>
        <v>2002.2916666665337</v>
      </c>
      <c r="D1756">
        <f>'NOAA-AMO-Raw'!E$147</f>
        <v>2.5999999999999999E-2</v>
      </c>
    </row>
    <row r="1757" spans="1:4">
      <c r="A1757">
        <f t="shared" si="56"/>
        <v>2002</v>
      </c>
      <c r="B1757" t="s">
        <v>4</v>
      </c>
      <c r="C1757">
        <f t="shared" si="55"/>
        <v>2002.374999999867</v>
      </c>
      <c r="D1757">
        <f>'NOAA-AMO-Raw'!F$147</f>
        <v>-4.9000000000000002E-2</v>
      </c>
    </row>
    <row r="1758" spans="1:4">
      <c r="A1758">
        <f t="shared" si="56"/>
        <v>2002</v>
      </c>
      <c r="B1758" t="s">
        <v>5</v>
      </c>
      <c r="C1758">
        <f t="shared" si="55"/>
        <v>2002.4583333332002</v>
      </c>
      <c r="D1758">
        <f>'NOAA-AMO-Raw'!G$147</f>
        <v>-0.11700000000000001</v>
      </c>
    </row>
    <row r="1759" spans="1:4">
      <c r="A1759">
        <f t="shared" si="56"/>
        <v>2002</v>
      </c>
      <c r="B1759" t="s">
        <v>6</v>
      </c>
      <c r="C1759">
        <f t="shared" si="55"/>
        <v>2002.5416666665335</v>
      </c>
      <c r="D1759">
        <f>'NOAA-AMO-Raw'!H$147</f>
        <v>-6.6000000000000003E-2</v>
      </c>
    </row>
    <row r="1760" spans="1:4">
      <c r="A1760">
        <f t="shared" si="56"/>
        <v>2002</v>
      </c>
      <c r="B1760" t="s">
        <v>7</v>
      </c>
      <c r="C1760">
        <f t="shared" si="55"/>
        <v>2002.6249999998668</v>
      </c>
      <c r="D1760">
        <f>'NOAA-AMO-Raw'!I$147</f>
        <v>0.106</v>
      </c>
    </row>
    <row r="1761" spans="1:4">
      <c r="A1761">
        <f t="shared" si="56"/>
        <v>2002</v>
      </c>
      <c r="B1761" t="s">
        <v>8</v>
      </c>
      <c r="C1761">
        <f t="shared" si="55"/>
        <v>2002.7083333332</v>
      </c>
      <c r="D1761">
        <f>'NOAA-AMO-Raw'!J$147</f>
        <v>7.9000000000000001E-2</v>
      </c>
    </row>
    <row r="1762" spans="1:4">
      <c r="A1762">
        <f t="shared" si="56"/>
        <v>2002</v>
      </c>
      <c r="B1762" t="s">
        <v>9</v>
      </c>
      <c r="C1762">
        <f t="shared" si="55"/>
        <v>2002.7916666665333</v>
      </c>
      <c r="D1762">
        <f>'NOAA-AMO-Raw'!K$147</f>
        <v>0.111</v>
      </c>
    </row>
    <row r="1763" spans="1:4">
      <c r="A1763">
        <f t="shared" si="56"/>
        <v>2002</v>
      </c>
      <c r="B1763" t="s">
        <v>10</v>
      </c>
      <c r="C1763">
        <f t="shared" si="55"/>
        <v>2002.8749999998665</v>
      </c>
      <c r="D1763">
        <f>'NOAA-AMO-Raw'!L$147</f>
        <v>1.9E-2</v>
      </c>
    </row>
    <row r="1764" spans="1:4">
      <c r="A1764">
        <f t="shared" si="56"/>
        <v>2002</v>
      </c>
      <c r="B1764" t="s">
        <v>11</v>
      </c>
      <c r="C1764">
        <f t="shared" si="55"/>
        <v>2002.9583333331998</v>
      </c>
      <c r="D1764">
        <f>'NOAA-AMO-Raw'!M$147</f>
        <v>4.0000000000000001E-3</v>
      </c>
    </row>
    <row r="1765" spans="1:4">
      <c r="A1765">
        <f t="shared" si="56"/>
        <v>2003</v>
      </c>
      <c r="B1765" t="s">
        <v>0</v>
      </c>
      <c r="C1765">
        <f t="shared" si="55"/>
        <v>2003.041666666533</v>
      </c>
      <c r="D1765">
        <f>'NOAA-AMO-Raw'!B$148</f>
        <v>0.05</v>
      </c>
    </row>
    <row r="1766" spans="1:4">
      <c r="A1766">
        <f t="shared" si="56"/>
        <v>2003</v>
      </c>
      <c r="B1766" t="s">
        <v>1</v>
      </c>
      <c r="C1766">
        <f t="shared" si="55"/>
        <v>2003.1249999998663</v>
      </c>
      <c r="D1766">
        <f>'NOAA-AMO-Raw'!C$148</f>
        <v>-1.2999999999999999E-2</v>
      </c>
    </row>
    <row r="1767" spans="1:4">
      <c r="A1767">
        <f t="shared" si="56"/>
        <v>2003</v>
      </c>
      <c r="B1767" t="s">
        <v>2</v>
      </c>
      <c r="C1767">
        <f t="shared" si="55"/>
        <v>2003.2083333331996</v>
      </c>
      <c r="D1767">
        <f>'NOAA-AMO-Raw'!D$148</f>
        <v>0.112</v>
      </c>
    </row>
    <row r="1768" spans="1:4">
      <c r="A1768">
        <f t="shared" si="56"/>
        <v>2003</v>
      </c>
      <c r="B1768" t="s">
        <v>3</v>
      </c>
      <c r="C1768">
        <f t="shared" si="55"/>
        <v>2003.2916666665328</v>
      </c>
      <c r="D1768">
        <f>'NOAA-AMO-Raw'!E$148</f>
        <v>7.9000000000000001E-2</v>
      </c>
    </row>
    <row r="1769" spans="1:4">
      <c r="A1769">
        <f t="shared" si="56"/>
        <v>2003</v>
      </c>
      <c r="B1769" t="s">
        <v>4</v>
      </c>
      <c r="C1769">
        <f t="shared" si="55"/>
        <v>2003.3749999998661</v>
      </c>
      <c r="D1769">
        <f>'NOAA-AMO-Raw'!F$148</f>
        <v>0.15</v>
      </c>
    </row>
    <row r="1770" spans="1:4">
      <c r="A1770">
        <f t="shared" si="56"/>
        <v>2003</v>
      </c>
      <c r="B1770" t="s">
        <v>5</v>
      </c>
      <c r="C1770">
        <f t="shared" si="55"/>
        <v>2003.4583333331993</v>
      </c>
      <c r="D1770">
        <f>'NOAA-AMO-Raw'!G$148</f>
        <v>0.20499999999999999</v>
      </c>
    </row>
    <row r="1771" spans="1:4">
      <c r="A1771">
        <f t="shared" si="56"/>
        <v>2003</v>
      </c>
      <c r="B1771" t="s">
        <v>6</v>
      </c>
      <c r="C1771">
        <f t="shared" si="55"/>
        <v>2003.5416666665326</v>
      </c>
      <c r="D1771">
        <f>'NOAA-AMO-Raw'!H$148</f>
        <v>0.27600000000000002</v>
      </c>
    </row>
    <row r="1772" spans="1:4">
      <c r="A1772">
        <f t="shared" si="56"/>
        <v>2003</v>
      </c>
      <c r="B1772" t="s">
        <v>7</v>
      </c>
      <c r="C1772">
        <f t="shared" si="55"/>
        <v>2003.6249999998658</v>
      </c>
      <c r="D1772">
        <f>'NOAA-AMO-Raw'!I$148</f>
        <v>0.41499999999999998</v>
      </c>
    </row>
    <row r="1773" spans="1:4">
      <c r="A1773">
        <f t="shared" si="56"/>
        <v>2003</v>
      </c>
      <c r="B1773" t="s">
        <v>8</v>
      </c>
      <c r="C1773">
        <f t="shared" si="55"/>
        <v>2003.7083333331991</v>
      </c>
      <c r="D1773">
        <f>'NOAA-AMO-Raw'!J$148</f>
        <v>0.45100000000000001</v>
      </c>
    </row>
    <row r="1774" spans="1:4">
      <c r="A1774">
        <f t="shared" si="56"/>
        <v>2003</v>
      </c>
      <c r="B1774" t="s">
        <v>9</v>
      </c>
      <c r="C1774">
        <f t="shared" si="55"/>
        <v>2003.7916666665324</v>
      </c>
      <c r="D1774">
        <f>'NOAA-AMO-Raw'!K$148</f>
        <v>0.42599999999999999</v>
      </c>
    </row>
    <row r="1775" spans="1:4">
      <c r="A1775">
        <f t="shared" si="56"/>
        <v>2003</v>
      </c>
      <c r="B1775" t="s">
        <v>10</v>
      </c>
      <c r="C1775">
        <f t="shared" si="55"/>
        <v>2003.8749999998656</v>
      </c>
      <c r="D1775">
        <f>'NOAA-AMO-Raw'!L$148</f>
        <v>0.223</v>
      </c>
    </row>
    <row r="1776" spans="1:4">
      <c r="A1776">
        <f t="shared" si="56"/>
        <v>2003</v>
      </c>
      <c r="B1776" t="s">
        <v>11</v>
      </c>
      <c r="C1776">
        <f t="shared" si="55"/>
        <v>2003.9583333331989</v>
      </c>
      <c r="D1776">
        <f>'NOAA-AMO-Raw'!M$148</f>
        <v>0.224</v>
      </c>
    </row>
    <row r="1777" spans="1:4">
      <c r="A1777">
        <f t="shared" si="56"/>
        <v>2004</v>
      </c>
      <c r="B1777" t="s">
        <v>0</v>
      </c>
      <c r="C1777">
        <f t="shared" si="55"/>
        <v>2004.0416666665321</v>
      </c>
      <c r="D1777">
        <f>'NOAA-AMO-Raw'!B$149</f>
        <v>0.21</v>
      </c>
    </row>
    <row r="1778" spans="1:4">
      <c r="A1778">
        <f t="shared" si="56"/>
        <v>2004</v>
      </c>
      <c r="B1778" t="s">
        <v>1</v>
      </c>
      <c r="C1778">
        <f t="shared" si="55"/>
        <v>2004.1249999998654</v>
      </c>
      <c r="D1778">
        <f>'NOAA-AMO-Raw'!C$149</f>
        <v>0.20899999999999999</v>
      </c>
    </row>
    <row r="1779" spans="1:4">
      <c r="A1779">
        <f t="shared" si="56"/>
        <v>2004</v>
      </c>
      <c r="B1779" t="s">
        <v>2</v>
      </c>
      <c r="C1779">
        <f t="shared" si="55"/>
        <v>2004.2083333331987</v>
      </c>
      <c r="D1779">
        <f>'NOAA-AMO-Raw'!D$149</f>
        <v>0.157</v>
      </c>
    </row>
    <row r="1780" spans="1:4">
      <c r="A1780">
        <f t="shared" si="56"/>
        <v>2004</v>
      </c>
      <c r="B1780" t="s">
        <v>3</v>
      </c>
      <c r="C1780">
        <f t="shared" si="55"/>
        <v>2004.2916666665319</v>
      </c>
      <c r="D1780">
        <f>'NOAA-AMO-Raw'!E$149</f>
        <v>0.107</v>
      </c>
    </row>
    <row r="1781" spans="1:4">
      <c r="A1781">
        <f t="shared" si="56"/>
        <v>2004</v>
      </c>
      <c r="B1781" t="s">
        <v>4</v>
      </c>
      <c r="C1781">
        <f t="shared" si="55"/>
        <v>2004.3749999998652</v>
      </c>
      <c r="D1781">
        <f>'NOAA-AMO-Raw'!F$149</f>
        <v>5.0000000000000001E-3</v>
      </c>
    </row>
    <row r="1782" spans="1:4">
      <c r="A1782">
        <f t="shared" si="56"/>
        <v>2004</v>
      </c>
      <c r="B1782" t="s">
        <v>5</v>
      </c>
      <c r="C1782">
        <f t="shared" si="55"/>
        <v>2004.4583333331984</v>
      </c>
      <c r="D1782">
        <f>'NOAA-AMO-Raw'!G$149</f>
        <v>0.17699999999999999</v>
      </c>
    </row>
    <row r="1783" spans="1:4">
      <c r="A1783">
        <f t="shared" si="56"/>
        <v>2004</v>
      </c>
      <c r="B1783" t="s">
        <v>6</v>
      </c>
      <c r="C1783">
        <f t="shared" si="55"/>
        <v>2004.5416666665317</v>
      </c>
      <c r="D1783">
        <f>'NOAA-AMO-Raw'!H$149</f>
        <v>0.22700000000000001</v>
      </c>
    </row>
    <row r="1784" spans="1:4">
      <c r="A1784">
        <f t="shared" si="56"/>
        <v>2004</v>
      </c>
      <c r="B1784" t="s">
        <v>7</v>
      </c>
      <c r="C1784">
        <f t="shared" si="55"/>
        <v>2004.6249999998649</v>
      </c>
      <c r="D1784">
        <f>'NOAA-AMO-Raw'!I$149</f>
        <v>0.316</v>
      </c>
    </row>
    <row r="1785" spans="1:4">
      <c r="A1785">
        <f t="shared" si="56"/>
        <v>2004</v>
      </c>
      <c r="B1785" t="s">
        <v>8</v>
      </c>
      <c r="C1785">
        <f t="shared" si="55"/>
        <v>2004.7083333331982</v>
      </c>
      <c r="D1785">
        <f>'NOAA-AMO-Raw'!J$149</f>
        <v>0.24</v>
      </c>
    </row>
    <row r="1786" spans="1:4">
      <c r="A1786">
        <f t="shared" si="56"/>
        <v>2004</v>
      </c>
      <c r="B1786" t="s">
        <v>9</v>
      </c>
      <c r="C1786">
        <f t="shared" si="55"/>
        <v>2004.7916666665315</v>
      </c>
      <c r="D1786">
        <f>'NOAA-AMO-Raw'!K$149</f>
        <v>0.24199999999999999</v>
      </c>
    </row>
    <row r="1787" spans="1:4">
      <c r="A1787">
        <f t="shared" si="56"/>
        <v>2004</v>
      </c>
      <c r="B1787" t="s">
        <v>10</v>
      </c>
      <c r="C1787">
        <f t="shared" si="55"/>
        <v>2004.8749999998647</v>
      </c>
      <c r="D1787">
        <f>'NOAA-AMO-Raw'!L$149</f>
        <v>0.22</v>
      </c>
    </row>
    <row r="1788" spans="1:4">
      <c r="A1788">
        <f t="shared" si="56"/>
        <v>2004</v>
      </c>
      <c r="B1788" t="s">
        <v>11</v>
      </c>
      <c r="C1788">
        <f t="shared" si="55"/>
        <v>2004.958333333198</v>
      </c>
      <c r="D1788">
        <f>'NOAA-AMO-Raw'!M$149</f>
        <v>0.187</v>
      </c>
    </row>
    <row r="1789" spans="1:4">
      <c r="A1789">
        <f t="shared" si="56"/>
        <v>2005</v>
      </c>
      <c r="B1789" t="s">
        <v>0</v>
      </c>
      <c r="C1789">
        <f t="shared" si="55"/>
        <v>2005.0416666665312</v>
      </c>
      <c r="D1789">
        <f>'NOAA-AMO-Raw'!B$150</f>
        <v>0.11</v>
      </c>
    </row>
    <row r="1790" spans="1:4">
      <c r="A1790">
        <f t="shared" si="56"/>
        <v>2005</v>
      </c>
      <c r="B1790" t="s">
        <v>1</v>
      </c>
      <c r="C1790">
        <f t="shared" si="55"/>
        <v>2005.1249999998645</v>
      </c>
      <c r="D1790">
        <f>'NOAA-AMO-Raw'!C$150</f>
        <v>0.125</v>
      </c>
    </row>
    <row r="1791" spans="1:4">
      <c r="A1791">
        <f t="shared" si="56"/>
        <v>2005</v>
      </c>
      <c r="B1791" t="s">
        <v>2</v>
      </c>
      <c r="C1791">
        <f t="shared" si="55"/>
        <v>2005.2083333331977</v>
      </c>
      <c r="D1791">
        <f>'NOAA-AMO-Raw'!D$150</f>
        <v>0.28399999999999997</v>
      </c>
    </row>
    <row r="1792" spans="1:4">
      <c r="A1792">
        <f t="shared" si="56"/>
        <v>2005</v>
      </c>
      <c r="B1792" t="s">
        <v>3</v>
      </c>
      <c r="C1792">
        <f t="shared" si="55"/>
        <v>2005.291666666531</v>
      </c>
      <c r="D1792">
        <f>'NOAA-AMO-Raw'!E$150</f>
        <v>0.29099999999999998</v>
      </c>
    </row>
    <row r="1793" spans="1:4">
      <c r="A1793">
        <f t="shared" si="56"/>
        <v>2005</v>
      </c>
      <c r="B1793" t="s">
        <v>4</v>
      </c>
      <c r="C1793">
        <f t="shared" si="55"/>
        <v>2005.3749999998643</v>
      </c>
      <c r="D1793">
        <f>'NOAA-AMO-Raw'!F$150</f>
        <v>0.29299999999999998</v>
      </c>
    </row>
    <row r="1794" spans="1:4">
      <c r="A1794">
        <f t="shared" si="56"/>
        <v>2005</v>
      </c>
      <c r="B1794" t="s">
        <v>5</v>
      </c>
      <c r="C1794">
        <f t="shared" si="55"/>
        <v>2005.4583333331975</v>
      </c>
      <c r="D1794">
        <f>'NOAA-AMO-Raw'!G$150</f>
        <v>0.32600000000000001</v>
      </c>
    </row>
    <row r="1795" spans="1:4">
      <c r="A1795">
        <f t="shared" si="56"/>
        <v>2005</v>
      </c>
      <c r="B1795" t="s">
        <v>6</v>
      </c>
      <c r="C1795">
        <f t="shared" ref="C1795:C1858" si="57">C1794+1/12</f>
        <v>2005.5416666665308</v>
      </c>
      <c r="D1795">
        <f>'NOAA-AMO-Raw'!H$150</f>
        <v>0.44600000000000001</v>
      </c>
    </row>
    <row r="1796" spans="1:4">
      <c r="A1796">
        <f t="shared" si="56"/>
        <v>2005</v>
      </c>
      <c r="B1796" t="s">
        <v>7</v>
      </c>
      <c r="C1796">
        <f t="shared" si="57"/>
        <v>2005.624999999864</v>
      </c>
      <c r="D1796">
        <f>'NOAA-AMO-Raw'!I$150</f>
        <v>0.439</v>
      </c>
    </row>
    <row r="1797" spans="1:4">
      <c r="A1797">
        <f t="shared" si="56"/>
        <v>2005</v>
      </c>
      <c r="B1797" t="s">
        <v>8</v>
      </c>
      <c r="C1797">
        <f t="shared" si="57"/>
        <v>2005.7083333331973</v>
      </c>
      <c r="D1797">
        <f>'NOAA-AMO-Raw'!J$150</f>
        <v>0.41799999999999998</v>
      </c>
    </row>
    <row r="1798" spans="1:4">
      <c r="A1798">
        <f t="shared" si="56"/>
        <v>2005</v>
      </c>
      <c r="B1798" t="s">
        <v>9</v>
      </c>
      <c r="C1798">
        <f t="shared" si="57"/>
        <v>2005.7916666665305</v>
      </c>
      <c r="D1798">
        <f>'NOAA-AMO-Raw'!K$150</f>
        <v>0.23699999999999999</v>
      </c>
    </row>
    <row r="1799" spans="1:4">
      <c r="A1799">
        <f t="shared" si="56"/>
        <v>2005</v>
      </c>
      <c r="B1799" t="s">
        <v>10</v>
      </c>
      <c r="C1799">
        <f t="shared" si="57"/>
        <v>2005.8749999998638</v>
      </c>
      <c r="D1799">
        <f>'NOAA-AMO-Raw'!L$150</f>
        <v>0.13900000000000001</v>
      </c>
    </row>
    <row r="1800" spans="1:4">
      <c r="A1800">
        <f t="shared" si="56"/>
        <v>2005</v>
      </c>
      <c r="B1800" t="s">
        <v>11</v>
      </c>
      <c r="C1800">
        <f t="shared" si="57"/>
        <v>2005.9583333331971</v>
      </c>
      <c r="D1800">
        <f>'NOAA-AMO-Raw'!M$150</f>
        <v>0.216</v>
      </c>
    </row>
    <row r="1801" spans="1:4">
      <c r="A1801">
        <f t="shared" si="56"/>
        <v>2006</v>
      </c>
      <c r="B1801" t="s">
        <v>0</v>
      </c>
      <c r="C1801">
        <f t="shared" si="57"/>
        <v>2006.0416666665303</v>
      </c>
      <c r="D1801">
        <f>'NOAA-AMO-Raw'!B$151</f>
        <v>0.123</v>
      </c>
    </row>
    <row r="1802" spans="1:4">
      <c r="A1802">
        <f t="shared" si="56"/>
        <v>2006</v>
      </c>
      <c r="B1802" t="s">
        <v>1</v>
      </c>
      <c r="C1802">
        <f t="shared" si="57"/>
        <v>2006.1249999998636</v>
      </c>
      <c r="D1802">
        <f>'NOAA-AMO-Raw'!C$151</f>
        <v>7.3999999999999996E-2</v>
      </c>
    </row>
    <row r="1803" spans="1:4">
      <c r="A1803">
        <f t="shared" si="56"/>
        <v>2006</v>
      </c>
      <c r="B1803" t="s">
        <v>2</v>
      </c>
      <c r="C1803">
        <f t="shared" si="57"/>
        <v>2006.2083333331968</v>
      </c>
      <c r="D1803">
        <f>'NOAA-AMO-Raw'!D$151</f>
        <v>5.8999999999999997E-2</v>
      </c>
    </row>
    <row r="1804" spans="1:4">
      <c r="A1804">
        <f t="shared" si="56"/>
        <v>2006</v>
      </c>
      <c r="B1804" t="s">
        <v>3</v>
      </c>
      <c r="C1804">
        <f t="shared" si="57"/>
        <v>2006.2916666665301</v>
      </c>
      <c r="D1804">
        <f>'NOAA-AMO-Raw'!E$151</f>
        <v>0.19700000000000001</v>
      </c>
    </row>
    <row r="1805" spans="1:4">
      <c r="A1805">
        <f t="shared" si="56"/>
        <v>2006</v>
      </c>
      <c r="B1805" t="s">
        <v>4</v>
      </c>
      <c r="C1805">
        <f t="shared" si="57"/>
        <v>2006.3749999998633</v>
      </c>
      <c r="D1805">
        <f>'NOAA-AMO-Raw'!F$151</f>
        <v>0.308</v>
      </c>
    </row>
    <row r="1806" spans="1:4">
      <c r="A1806">
        <f t="shared" ref="A1806:A1869" si="58">A1794+1</f>
        <v>2006</v>
      </c>
      <c r="B1806" t="s">
        <v>5</v>
      </c>
      <c r="C1806">
        <f t="shared" si="57"/>
        <v>2006.4583333331966</v>
      </c>
      <c r="D1806">
        <f>'NOAA-AMO-Raw'!G$151</f>
        <v>0.33300000000000002</v>
      </c>
    </row>
    <row r="1807" spans="1:4">
      <c r="A1807">
        <f t="shared" si="58"/>
        <v>2006</v>
      </c>
      <c r="B1807" t="s">
        <v>6</v>
      </c>
      <c r="C1807">
        <f t="shared" si="57"/>
        <v>2006.5416666665299</v>
      </c>
      <c r="D1807">
        <f>'NOAA-AMO-Raw'!H$151</f>
        <v>0.374</v>
      </c>
    </row>
    <row r="1808" spans="1:4">
      <c r="A1808">
        <f t="shared" si="58"/>
        <v>2006</v>
      </c>
      <c r="B1808" t="s">
        <v>7</v>
      </c>
      <c r="C1808">
        <f t="shared" si="57"/>
        <v>2006.6249999998631</v>
      </c>
      <c r="D1808">
        <f>'NOAA-AMO-Raw'!I$151</f>
        <v>0.4</v>
      </c>
    </row>
    <row r="1809" spans="1:4">
      <c r="A1809">
        <f t="shared" si="58"/>
        <v>2006</v>
      </c>
      <c r="B1809" t="s">
        <v>8</v>
      </c>
      <c r="C1809">
        <f t="shared" si="57"/>
        <v>2006.7083333331964</v>
      </c>
      <c r="D1809">
        <f>'NOAA-AMO-Raw'!J$151</f>
        <v>0.36299999999999999</v>
      </c>
    </row>
    <row r="1810" spans="1:4">
      <c r="A1810">
        <f t="shared" si="58"/>
        <v>2006</v>
      </c>
      <c r="B1810" t="s">
        <v>9</v>
      </c>
      <c r="C1810">
        <f t="shared" si="57"/>
        <v>2006.7916666665296</v>
      </c>
      <c r="D1810">
        <f>'NOAA-AMO-Raw'!K$151</f>
        <v>0.33400000000000002</v>
      </c>
    </row>
    <row r="1811" spans="1:4">
      <c r="A1811">
        <f t="shared" si="58"/>
        <v>2006</v>
      </c>
      <c r="B1811" t="s">
        <v>10</v>
      </c>
      <c r="C1811">
        <f t="shared" si="57"/>
        <v>2006.8749999998629</v>
      </c>
      <c r="D1811">
        <f>'NOAA-AMO-Raw'!L$151</f>
        <v>0.28799999999999998</v>
      </c>
    </row>
    <row r="1812" spans="1:4">
      <c r="A1812">
        <f t="shared" si="58"/>
        <v>2006</v>
      </c>
      <c r="B1812" t="s">
        <v>11</v>
      </c>
      <c r="C1812">
        <f t="shared" si="57"/>
        <v>2006.9583333331962</v>
      </c>
      <c r="D1812">
        <f>'NOAA-AMO-Raw'!M$151</f>
        <v>0.17100000000000001</v>
      </c>
    </row>
    <row r="1813" spans="1:4">
      <c r="A1813">
        <f t="shared" si="58"/>
        <v>2007</v>
      </c>
      <c r="B1813" t="s">
        <v>0</v>
      </c>
      <c r="C1813">
        <f t="shared" si="57"/>
        <v>2007.0416666665294</v>
      </c>
      <c r="D1813">
        <f>'NOAA-AMO-Raw'!B$152</f>
        <v>0.17100000000000001</v>
      </c>
    </row>
    <row r="1814" spans="1:4">
      <c r="A1814">
        <f t="shared" si="58"/>
        <v>2007</v>
      </c>
      <c r="B1814" t="s">
        <v>1</v>
      </c>
      <c r="C1814">
        <f t="shared" si="57"/>
        <v>2007.1249999998627</v>
      </c>
      <c r="D1814">
        <f>'NOAA-AMO-Raw'!C$152</f>
        <v>0.217</v>
      </c>
    </row>
    <row r="1815" spans="1:4">
      <c r="A1815">
        <f t="shared" si="58"/>
        <v>2007</v>
      </c>
      <c r="B1815" t="s">
        <v>2</v>
      </c>
      <c r="C1815">
        <f t="shared" si="57"/>
        <v>2007.2083333331959</v>
      </c>
      <c r="D1815">
        <f>'NOAA-AMO-Raw'!D$152</f>
        <v>0.127</v>
      </c>
    </row>
    <row r="1816" spans="1:4">
      <c r="A1816">
        <f t="shared" si="58"/>
        <v>2007</v>
      </c>
      <c r="B1816" t="s">
        <v>3</v>
      </c>
      <c r="C1816">
        <f t="shared" si="57"/>
        <v>2007.2916666665292</v>
      </c>
      <c r="D1816">
        <f>'NOAA-AMO-Raw'!E$152</f>
        <v>0.158</v>
      </c>
    </row>
    <row r="1817" spans="1:4">
      <c r="A1817">
        <f t="shared" si="58"/>
        <v>2007</v>
      </c>
      <c r="B1817" t="s">
        <v>4</v>
      </c>
      <c r="C1817">
        <f t="shared" si="57"/>
        <v>2007.3749999998624</v>
      </c>
      <c r="D1817">
        <f>'NOAA-AMO-Raw'!F$152</f>
        <v>0.111</v>
      </c>
    </row>
    <row r="1818" spans="1:4">
      <c r="A1818">
        <f t="shared" si="58"/>
        <v>2007</v>
      </c>
      <c r="B1818" t="s">
        <v>5</v>
      </c>
      <c r="C1818">
        <f t="shared" si="57"/>
        <v>2007.4583333331957</v>
      </c>
      <c r="D1818">
        <f>'NOAA-AMO-Raw'!G$152</f>
        <v>8.7999999999999995E-2</v>
      </c>
    </row>
    <row r="1819" spans="1:4">
      <c r="A1819">
        <f t="shared" si="58"/>
        <v>2007</v>
      </c>
      <c r="B1819" t="s">
        <v>6</v>
      </c>
      <c r="C1819">
        <f t="shared" si="57"/>
        <v>2007.541666666529</v>
      </c>
      <c r="D1819">
        <f>'NOAA-AMO-Raw'!H$152</f>
        <v>0.128</v>
      </c>
    </row>
    <row r="1820" spans="1:4">
      <c r="A1820">
        <f t="shared" si="58"/>
        <v>2007</v>
      </c>
      <c r="B1820" t="s">
        <v>7</v>
      </c>
      <c r="C1820">
        <f t="shared" si="57"/>
        <v>2007.6249999998622</v>
      </c>
      <c r="D1820">
        <f>'NOAA-AMO-Raw'!I$152</f>
        <v>5.3999999999999999E-2</v>
      </c>
    </row>
    <row r="1821" spans="1:4">
      <c r="A1821">
        <f t="shared" si="58"/>
        <v>2007</v>
      </c>
      <c r="B1821" t="s">
        <v>8</v>
      </c>
      <c r="C1821">
        <f t="shared" si="57"/>
        <v>2007.7083333331955</v>
      </c>
      <c r="D1821">
        <f>'NOAA-AMO-Raw'!J$152</f>
        <v>9.8000000000000004E-2</v>
      </c>
    </row>
    <row r="1822" spans="1:4">
      <c r="A1822">
        <f t="shared" si="58"/>
        <v>2007</v>
      </c>
      <c r="B1822" t="s">
        <v>9</v>
      </c>
      <c r="C1822">
        <f t="shared" si="57"/>
        <v>2007.7916666665287</v>
      </c>
      <c r="D1822">
        <f>'NOAA-AMO-Raw'!K$152</f>
        <v>0.157</v>
      </c>
    </row>
    <row r="1823" spans="1:4">
      <c r="A1823">
        <f t="shared" si="58"/>
        <v>2007</v>
      </c>
      <c r="B1823" t="s">
        <v>10</v>
      </c>
      <c r="C1823">
        <f t="shared" si="57"/>
        <v>2007.874999999862</v>
      </c>
      <c r="D1823">
        <f>'NOAA-AMO-Raw'!L$152</f>
        <v>0.17599999999999999</v>
      </c>
    </row>
    <row r="1824" spans="1:4">
      <c r="A1824">
        <f t="shared" si="58"/>
        <v>2007</v>
      </c>
      <c r="B1824" t="s">
        <v>11</v>
      </c>
      <c r="C1824">
        <f t="shared" si="57"/>
        <v>2007.9583333331952</v>
      </c>
      <c r="D1824">
        <f>'NOAA-AMO-Raw'!M$152</f>
        <v>0.11</v>
      </c>
    </row>
    <row r="1825" spans="1:4">
      <c r="A1825">
        <f t="shared" si="58"/>
        <v>2008</v>
      </c>
      <c r="B1825" t="s">
        <v>0</v>
      </c>
      <c r="C1825">
        <f t="shared" si="57"/>
        <v>2008.0416666665285</v>
      </c>
      <c r="D1825">
        <f>'NOAA-AMO-Raw'!B$153</f>
        <v>0.03</v>
      </c>
    </row>
    <row r="1826" spans="1:4">
      <c r="A1826">
        <f t="shared" si="58"/>
        <v>2008</v>
      </c>
      <c r="B1826" t="s">
        <v>1</v>
      </c>
      <c r="C1826">
        <f t="shared" si="57"/>
        <v>2008.1249999998618</v>
      </c>
      <c r="D1826">
        <f>'NOAA-AMO-Raw'!C$153</f>
        <v>0.128</v>
      </c>
    </row>
    <row r="1827" spans="1:4">
      <c r="A1827">
        <f t="shared" si="58"/>
        <v>2008</v>
      </c>
      <c r="B1827" t="s">
        <v>2</v>
      </c>
      <c r="C1827">
        <f t="shared" si="57"/>
        <v>2008.208333333195</v>
      </c>
      <c r="D1827">
        <f>'NOAA-AMO-Raw'!D$153</f>
        <v>0.158</v>
      </c>
    </row>
    <row r="1828" spans="1:4">
      <c r="A1828">
        <f t="shared" si="58"/>
        <v>2008</v>
      </c>
      <c r="B1828" t="s">
        <v>3</v>
      </c>
      <c r="C1828">
        <f t="shared" si="57"/>
        <v>2008.2916666665283</v>
      </c>
      <c r="D1828">
        <f>'NOAA-AMO-Raw'!E$153</f>
        <v>4.2000000000000003E-2</v>
      </c>
    </row>
    <row r="1829" spans="1:4">
      <c r="A1829">
        <f t="shared" si="58"/>
        <v>2008</v>
      </c>
      <c r="B1829" t="s">
        <v>4</v>
      </c>
      <c r="C1829">
        <f t="shared" si="57"/>
        <v>2008.3749999998615</v>
      </c>
      <c r="D1829">
        <f>'NOAA-AMO-Raw'!F$153</f>
        <v>0.17199999999999999</v>
      </c>
    </row>
    <row r="1830" spans="1:4">
      <c r="A1830">
        <f t="shared" si="58"/>
        <v>2008</v>
      </c>
      <c r="B1830" t="s">
        <v>5</v>
      </c>
      <c r="C1830">
        <f t="shared" si="57"/>
        <v>2008.4583333331948</v>
      </c>
      <c r="D1830">
        <f>'NOAA-AMO-Raw'!G$153</f>
        <v>0.25600000000000001</v>
      </c>
    </row>
    <row r="1831" spans="1:4">
      <c r="A1831">
        <f t="shared" si="58"/>
        <v>2008</v>
      </c>
      <c r="B1831" t="s">
        <v>6</v>
      </c>
      <c r="C1831">
        <f t="shared" si="57"/>
        <v>2008.541666666528</v>
      </c>
      <c r="D1831">
        <f>'NOAA-AMO-Raw'!H$153</f>
        <v>0.20499999999999999</v>
      </c>
    </row>
    <row r="1832" spans="1:4">
      <c r="A1832">
        <f t="shared" si="58"/>
        <v>2008</v>
      </c>
      <c r="B1832" t="s">
        <v>7</v>
      </c>
      <c r="C1832">
        <f t="shared" si="57"/>
        <v>2008.6249999998613</v>
      </c>
      <c r="D1832">
        <f>'NOAA-AMO-Raw'!I$153</f>
        <v>0.17399999999999999</v>
      </c>
    </row>
    <row r="1833" spans="1:4">
      <c r="A1833">
        <f t="shared" si="58"/>
        <v>2008</v>
      </c>
      <c r="B1833" t="s">
        <v>8</v>
      </c>
      <c r="C1833">
        <f t="shared" si="57"/>
        <v>2008.7083333331946</v>
      </c>
      <c r="D1833">
        <f>'NOAA-AMO-Raw'!J$153</f>
        <v>0.19800000000000001</v>
      </c>
    </row>
    <row r="1834" spans="1:4">
      <c r="A1834">
        <f t="shared" si="58"/>
        <v>2008</v>
      </c>
      <c r="B1834" t="s">
        <v>9</v>
      </c>
      <c r="C1834">
        <f t="shared" si="57"/>
        <v>2008.7916666665278</v>
      </c>
      <c r="D1834">
        <f>'NOAA-AMO-Raw'!K$153</f>
        <v>0.10199999999999999</v>
      </c>
    </row>
    <row r="1835" spans="1:4">
      <c r="A1835">
        <f t="shared" si="58"/>
        <v>2008</v>
      </c>
      <c r="B1835" t="s">
        <v>10</v>
      </c>
      <c r="C1835">
        <f t="shared" si="57"/>
        <v>2008.8749999998611</v>
      </c>
      <c r="D1835">
        <f>'NOAA-AMO-Raw'!L$153</f>
        <v>1E-3</v>
      </c>
    </row>
    <row r="1836" spans="1:4">
      <c r="A1836">
        <f t="shared" si="58"/>
        <v>2008</v>
      </c>
      <c r="B1836" t="s">
        <v>11</v>
      </c>
      <c r="C1836">
        <f t="shared" si="57"/>
        <v>2008.9583333331943</v>
      </c>
      <c r="D1836">
        <f>'NOAA-AMO-Raw'!M$153</f>
        <v>1.7999999999999999E-2</v>
      </c>
    </row>
    <row r="1837" spans="1:4">
      <c r="A1837">
        <f t="shared" si="58"/>
        <v>2009</v>
      </c>
      <c r="B1837" t="s">
        <v>0</v>
      </c>
      <c r="C1837">
        <f t="shared" si="57"/>
        <v>2009.0416666665276</v>
      </c>
      <c r="D1837">
        <f>'NOAA-AMO-Raw'!B$154</f>
        <v>-5.8999999999999997E-2</v>
      </c>
    </row>
    <row r="1838" spans="1:4">
      <c r="A1838">
        <f t="shared" si="58"/>
        <v>2009</v>
      </c>
      <c r="B1838" t="s">
        <v>1</v>
      </c>
      <c r="C1838">
        <f t="shared" si="57"/>
        <v>2009.1249999998608</v>
      </c>
      <c r="D1838">
        <f>'NOAA-AMO-Raw'!C$154</f>
        <v>-0.16500000000000001</v>
      </c>
    </row>
    <row r="1839" spans="1:4">
      <c r="A1839">
        <f t="shared" si="58"/>
        <v>2009</v>
      </c>
      <c r="B1839" t="s">
        <v>2</v>
      </c>
      <c r="C1839">
        <f t="shared" si="57"/>
        <v>2009.2083333331941</v>
      </c>
      <c r="D1839">
        <f>'NOAA-AMO-Raw'!D$154</f>
        <v>-0.16</v>
      </c>
    </row>
    <row r="1840" spans="1:4">
      <c r="A1840">
        <f t="shared" si="58"/>
        <v>2009</v>
      </c>
      <c r="B1840" t="s">
        <v>3</v>
      </c>
      <c r="C1840">
        <f t="shared" si="57"/>
        <v>2009.2916666665274</v>
      </c>
      <c r="D1840">
        <f>'NOAA-AMO-Raw'!E$154</f>
        <v>-0.13100000000000001</v>
      </c>
    </row>
    <row r="1841" spans="1:4">
      <c r="A1841">
        <f t="shared" si="58"/>
        <v>2009</v>
      </c>
      <c r="B1841" t="s">
        <v>4</v>
      </c>
      <c r="C1841">
        <f t="shared" si="57"/>
        <v>2009.3749999998606</v>
      </c>
      <c r="D1841">
        <f>'NOAA-AMO-Raw'!F$154</f>
        <v>-6.2E-2</v>
      </c>
    </row>
    <row r="1842" spans="1:4">
      <c r="A1842">
        <f t="shared" si="58"/>
        <v>2009</v>
      </c>
      <c r="B1842" t="s">
        <v>5</v>
      </c>
      <c r="C1842">
        <f t="shared" si="57"/>
        <v>2009.4583333331939</v>
      </c>
      <c r="D1842">
        <f>'NOAA-AMO-Raw'!G$154</f>
        <v>0.121</v>
      </c>
    </row>
    <row r="1843" spans="1:4">
      <c r="A1843">
        <f t="shared" si="58"/>
        <v>2009</v>
      </c>
      <c r="B1843" t="s">
        <v>6</v>
      </c>
      <c r="C1843">
        <f t="shared" si="57"/>
        <v>2009.5416666665271</v>
      </c>
      <c r="D1843">
        <f>'NOAA-AMO-Raw'!H$154</f>
        <v>0.22800000000000001</v>
      </c>
    </row>
    <row r="1844" spans="1:4">
      <c r="A1844">
        <f t="shared" si="58"/>
        <v>2009</v>
      </c>
      <c r="B1844" t="s">
        <v>7</v>
      </c>
      <c r="C1844">
        <f t="shared" si="57"/>
        <v>2009.6249999998604</v>
      </c>
      <c r="D1844">
        <f>'NOAA-AMO-Raw'!I$154</f>
        <v>0.152</v>
      </c>
    </row>
    <row r="1845" spans="1:4">
      <c r="A1845">
        <f t="shared" si="58"/>
        <v>2009</v>
      </c>
      <c r="B1845" t="s">
        <v>8</v>
      </c>
      <c r="C1845">
        <f t="shared" si="57"/>
        <v>2009.7083333331937</v>
      </c>
      <c r="D1845">
        <f>'NOAA-AMO-Raw'!J$154</f>
        <v>5.7000000000000002E-2</v>
      </c>
    </row>
    <row r="1846" spans="1:4">
      <c r="A1846">
        <f t="shared" si="58"/>
        <v>2009</v>
      </c>
      <c r="B1846" t="s">
        <v>9</v>
      </c>
      <c r="C1846">
        <f t="shared" si="57"/>
        <v>2009.7916666665269</v>
      </c>
      <c r="D1846">
        <f>'NOAA-AMO-Raw'!K$154</f>
        <v>0.16400000000000001</v>
      </c>
    </row>
    <row r="1847" spans="1:4">
      <c r="A1847">
        <f t="shared" si="58"/>
        <v>2009</v>
      </c>
      <c r="B1847" t="s">
        <v>10</v>
      </c>
      <c r="C1847">
        <f t="shared" si="57"/>
        <v>2009.8749999998602</v>
      </c>
      <c r="D1847">
        <f>'NOAA-AMO-Raw'!L$154</f>
        <v>6.9000000000000006E-2</v>
      </c>
    </row>
    <row r="1848" spans="1:4">
      <c r="A1848">
        <f t="shared" si="58"/>
        <v>2009</v>
      </c>
      <c r="B1848" t="s">
        <v>11</v>
      </c>
      <c r="C1848">
        <f t="shared" si="57"/>
        <v>2009.9583333331934</v>
      </c>
      <c r="D1848">
        <f>'NOAA-AMO-Raw'!M$154</f>
        <v>8.2000000000000003E-2</v>
      </c>
    </row>
    <row r="1849" spans="1:4">
      <c r="A1849">
        <f t="shared" si="58"/>
        <v>2010</v>
      </c>
      <c r="B1849" t="s">
        <v>0</v>
      </c>
      <c r="C1849">
        <f t="shared" si="57"/>
        <v>2010.0416666665267</v>
      </c>
      <c r="D1849">
        <f>'NOAA-AMO-Raw'!B$155</f>
        <v>3.9E-2</v>
      </c>
    </row>
    <row r="1850" spans="1:4">
      <c r="A1850">
        <f t="shared" si="58"/>
        <v>2010</v>
      </c>
      <c r="B1850" t="s">
        <v>1</v>
      </c>
      <c r="C1850">
        <f t="shared" si="57"/>
        <v>2010.1249999998599</v>
      </c>
      <c r="D1850">
        <f>'NOAA-AMO-Raw'!C$155</f>
        <v>0.17699999999999999</v>
      </c>
    </row>
    <row r="1851" spans="1:4">
      <c r="A1851">
        <f t="shared" si="58"/>
        <v>2010</v>
      </c>
      <c r="B1851" t="s">
        <v>2</v>
      </c>
      <c r="C1851">
        <f t="shared" si="57"/>
        <v>2010.2083333331932</v>
      </c>
      <c r="D1851">
        <f>'NOAA-AMO-Raw'!D$155</f>
        <v>0.28699999999999998</v>
      </c>
    </row>
    <row r="1852" spans="1:4">
      <c r="A1852">
        <f t="shared" si="58"/>
        <v>2010</v>
      </c>
      <c r="B1852" t="s">
        <v>3</v>
      </c>
      <c r="C1852">
        <f t="shared" si="57"/>
        <v>2010.2916666665265</v>
      </c>
      <c r="D1852">
        <f>'NOAA-AMO-Raw'!E$155</f>
        <v>0.42499999999999999</v>
      </c>
    </row>
    <row r="1853" spans="1:4">
      <c r="A1853">
        <f t="shared" si="58"/>
        <v>2010</v>
      </c>
      <c r="B1853" t="s">
        <v>4</v>
      </c>
      <c r="C1853">
        <f t="shared" si="57"/>
        <v>2010.3749999998597</v>
      </c>
      <c r="D1853">
        <f>'NOAA-AMO-Raw'!F$155</f>
        <v>0.45900000000000002</v>
      </c>
    </row>
    <row r="1854" spans="1:4">
      <c r="A1854">
        <f t="shared" si="58"/>
        <v>2010</v>
      </c>
      <c r="B1854" t="s">
        <v>5</v>
      </c>
      <c r="C1854">
        <f t="shared" si="57"/>
        <v>2010.458333333193</v>
      </c>
      <c r="D1854">
        <f>'NOAA-AMO-Raw'!G$155</f>
        <v>0.44700000000000001</v>
      </c>
    </row>
    <row r="1855" spans="1:4">
      <c r="A1855">
        <f t="shared" si="58"/>
        <v>2010</v>
      </c>
      <c r="B1855" t="s">
        <v>6</v>
      </c>
      <c r="C1855">
        <f t="shared" si="57"/>
        <v>2010.5416666665262</v>
      </c>
      <c r="D1855">
        <f>'NOAA-AMO-Raw'!H$155</f>
        <v>0.45</v>
      </c>
    </row>
    <row r="1856" spans="1:4">
      <c r="A1856">
        <f t="shared" si="58"/>
        <v>2010</v>
      </c>
      <c r="B1856" t="s">
        <v>7</v>
      </c>
      <c r="C1856">
        <f t="shared" si="57"/>
        <v>2010.6249999998595</v>
      </c>
      <c r="D1856">
        <f>'NOAA-AMO-Raw'!I$155</f>
        <v>0.52500000000000002</v>
      </c>
    </row>
    <row r="1857" spans="1:4">
      <c r="A1857">
        <f t="shared" si="58"/>
        <v>2010</v>
      </c>
      <c r="B1857" t="s">
        <v>8</v>
      </c>
      <c r="C1857">
        <f t="shared" si="57"/>
        <v>2010.7083333331927</v>
      </c>
      <c r="D1857">
        <f>'NOAA-AMO-Raw'!J$155</f>
        <v>0.44900000000000001</v>
      </c>
    </row>
    <row r="1858" spans="1:4">
      <c r="A1858">
        <f t="shared" si="58"/>
        <v>2010</v>
      </c>
      <c r="B1858" t="s">
        <v>9</v>
      </c>
      <c r="C1858">
        <f t="shared" si="57"/>
        <v>2010.791666666526</v>
      </c>
      <c r="D1858">
        <f>'NOAA-AMO-Raw'!K$155</f>
        <v>0.32300000000000001</v>
      </c>
    </row>
    <row r="1859" spans="1:4">
      <c r="A1859">
        <f t="shared" si="58"/>
        <v>2010</v>
      </c>
      <c r="B1859" t="s">
        <v>10</v>
      </c>
      <c r="C1859">
        <f t="shared" ref="C1859:C1922" si="59">C1858+1/12</f>
        <v>2010.8749999998593</v>
      </c>
      <c r="D1859">
        <f>'NOAA-AMO-Raw'!L$155</f>
        <v>0.23499999999999999</v>
      </c>
    </row>
    <row r="1860" spans="1:4">
      <c r="A1860">
        <f t="shared" si="58"/>
        <v>2010</v>
      </c>
      <c r="B1860" t="s">
        <v>11</v>
      </c>
      <c r="C1860">
        <f t="shared" si="59"/>
        <v>2010.9583333331925</v>
      </c>
      <c r="D1860">
        <f>'NOAA-AMO-Raw'!M$155</f>
        <v>0.20699999999999999</v>
      </c>
    </row>
    <row r="1861" spans="1:4">
      <c r="A1861">
        <f t="shared" si="58"/>
        <v>2011</v>
      </c>
      <c r="B1861" t="s">
        <v>0</v>
      </c>
      <c r="C1861">
        <f t="shared" si="59"/>
        <v>2011.0416666665258</v>
      </c>
      <c r="D1861">
        <f>'NOAA-AMO-Raw'!B$156</f>
        <v>0.14299999999999999</v>
      </c>
    </row>
    <row r="1862" spans="1:4">
      <c r="A1862">
        <f t="shared" si="58"/>
        <v>2011</v>
      </c>
      <c r="B1862" t="s">
        <v>1</v>
      </c>
      <c r="C1862">
        <f t="shared" si="59"/>
        <v>2011.124999999859</v>
      </c>
      <c r="D1862">
        <f>'NOAA-AMO-Raw'!C$156</f>
        <v>0.108</v>
      </c>
    </row>
    <row r="1863" spans="1:4">
      <c r="A1863">
        <f t="shared" si="58"/>
        <v>2011</v>
      </c>
      <c r="B1863" t="s">
        <v>2</v>
      </c>
      <c r="C1863">
        <f t="shared" si="59"/>
        <v>2011.2083333331923</v>
      </c>
      <c r="D1863">
        <f>'NOAA-AMO-Raw'!D$156</f>
        <v>5.5E-2</v>
      </c>
    </row>
    <row r="1864" spans="1:4">
      <c r="A1864">
        <f t="shared" si="58"/>
        <v>2011</v>
      </c>
      <c r="B1864" t="s">
        <v>3</v>
      </c>
      <c r="C1864">
        <f t="shared" si="59"/>
        <v>2011.2916666665255</v>
      </c>
      <c r="D1864">
        <f>'NOAA-AMO-Raw'!E$156</f>
        <v>9.0999999999999998E-2</v>
      </c>
    </row>
    <row r="1865" spans="1:4">
      <c r="A1865">
        <f t="shared" si="58"/>
        <v>2011</v>
      </c>
      <c r="B1865" t="s">
        <v>4</v>
      </c>
      <c r="C1865">
        <f t="shared" si="59"/>
        <v>2011.3749999998588</v>
      </c>
      <c r="D1865">
        <f>'NOAA-AMO-Raw'!F$156</f>
        <v>0.151</v>
      </c>
    </row>
    <row r="1866" spans="1:4">
      <c r="A1866">
        <f t="shared" si="58"/>
        <v>2011</v>
      </c>
      <c r="B1866" t="s">
        <v>5</v>
      </c>
      <c r="C1866">
        <f t="shared" si="59"/>
        <v>2011.4583333331921</v>
      </c>
      <c r="D1866">
        <f>'NOAA-AMO-Raw'!G$156</f>
        <v>0.17799999999999999</v>
      </c>
    </row>
    <row r="1867" spans="1:4">
      <c r="A1867">
        <f t="shared" si="58"/>
        <v>2011</v>
      </c>
      <c r="B1867" t="s">
        <v>6</v>
      </c>
      <c r="C1867">
        <f t="shared" si="59"/>
        <v>2011.5416666665253</v>
      </c>
      <c r="D1867">
        <f>'NOAA-AMO-Raw'!H$156</f>
        <v>9.0999999999999998E-2</v>
      </c>
    </row>
    <row r="1868" spans="1:4">
      <c r="A1868">
        <f t="shared" si="58"/>
        <v>2011</v>
      </c>
      <c r="B1868" t="s">
        <v>7</v>
      </c>
      <c r="C1868">
        <f t="shared" si="59"/>
        <v>2011.6249999998586</v>
      </c>
      <c r="D1868">
        <f>'NOAA-AMO-Raw'!I$156</f>
        <v>0.14599999999999999</v>
      </c>
    </row>
    <row r="1869" spans="1:4">
      <c r="A1869">
        <f t="shared" si="58"/>
        <v>2011</v>
      </c>
      <c r="B1869" t="s">
        <v>8</v>
      </c>
      <c r="C1869">
        <f t="shared" si="59"/>
        <v>2011.7083333331918</v>
      </c>
      <c r="D1869">
        <f>'NOAA-AMO-Raw'!J$156</f>
        <v>0.14399999999999999</v>
      </c>
    </row>
    <row r="1870" spans="1:4">
      <c r="A1870">
        <f t="shared" ref="A1870:A1933" si="60">A1858+1</f>
        <v>2011</v>
      </c>
      <c r="B1870" t="s">
        <v>9</v>
      </c>
      <c r="C1870">
        <f t="shared" si="59"/>
        <v>2011.7916666665251</v>
      </c>
      <c r="D1870">
        <f>'NOAA-AMO-Raw'!K$156</f>
        <v>6.2E-2</v>
      </c>
    </row>
    <row r="1871" spans="1:4">
      <c r="A1871">
        <f t="shared" si="60"/>
        <v>2011</v>
      </c>
      <c r="B1871" t="s">
        <v>10</v>
      </c>
      <c r="C1871">
        <f t="shared" si="59"/>
        <v>2011.8749999998583</v>
      </c>
      <c r="D1871">
        <f>'NOAA-AMO-Raw'!L$156</f>
        <v>-7.0999999999999994E-2</v>
      </c>
    </row>
    <row r="1872" spans="1:4">
      <c r="A1872">
        <f t="shared" si="60"/>
        <v>2011</v>
      </c>
      <c r="B1872" t="s">
        <v>11</v>
      </c>
      <c r="C1872">
        <f t="shared" si="59"/>
        <v>2011.9583333331916</v>
      </c>
      <c r="D1872">
        <f>'NOAA-AMO-Raw'!M$156</f>
        <v>-4.4999999999999998E-2</v>
      </c>
    </row>
    <row r="1873" spans="1:4">
      <c r="A1873">
        <f t="shared" si="60"/>
        <v>2012</v>
      </c>
      <c r="B1873" t="s">
        <v>0</v>
      </c>
      <c r="C1873">
        <f t="shared" si="59"/>
        <v>2012.0416666665249</v>
      </c>
      <c r="D1873">
        <f>'NOAA-AMO-Raw'!B$157</f>
        <v>-6.5000000000000002E-2</v>
      </c>
    </row>
    <row r="1874" spans="1:4">
      <c r="A1874">
        <f t="shared" si="60"/>
        <v>2012</v>
      </c>
      <c r="B1874" t="s">
        <v>1</v>
      </c>
      <c r="C1874">
        <f t="shared" si="59"/>
        <v>2012.1249999998581</v>
      </c>
      <c r="D1874">
        <f>'NOAA-AMO-Raw'!C$157</f>
        <v>4.0000000000000001E-3</v>
      </c>
    </row>
    <row r="1875" spans="1:4">
      <c r="A1875">
        <f t="shared" si="60"/>
        <v>2012</v>
      </c>
      <c r="B1875" t="s">
        <v>2</v>
      </c>
      <c r="C1875">
        <f t="shared" si="59"/>
        <v>2012.2083333331914</v>
      </c>
      <c r="D1875">
        <f>'NOAA-AMO-Raw'!D$157</f>
        <v>2.5000000000000001E-2</v>
      </c>
    </row>
    <row r="1876" spans="1:4">
      <c r="A1876">
        <f t="shared" si="60"/>
        <v>2012</v>
      </c>
      <c r="B1876" t="s">
        <v>3</v>
      </c>
      <c r="C1876">
        <f t="shared" si="59"/>
        <v>2012.2916666665246</v>
      </c>
      <c r="D1876">
        <f>'NOAA-AMO-Raw'!E$157</f>
        <v>0.08</v>
      </c>
    </row>
    <row r="1877" spans="1:4">
      <c r="A1877">
        <f t="shared" si="60"/>
        <v>2012</v>
      </c>
      <c r="B1877" t="s">
        <v>4</v>
      </c>
      <c r="C1877">
        <f t="shared" si="59"/>
        <v>2012.3749999998579</v>
      </c>
      <c r="D1877">
        <f>'NOAA-AMO-Raw'!F$157</f>
        <v>0.16400000000000001</v>
      </c>
    </row>
    <row r="1878" spans="1:4">
      <c r="A1878">
        <f t="shared" si="60"/>
        <v>2012</v>
      </c>
      <c r="B1878" t="s">
        <v>5</v>
      </c>
      <c r="C1878">
        <f t="shared" si="59"/>
        <v>2012.4583333331911</v>
      </c>
      <c r="D1878">
        <f>'NOAA-AMO-Raw'!G$157</f>
        <v>0.3</v>
      </c>
    </row>
    <row r="1879" spans="1:4">
      <c r="A1879">
        <f t="shared" si="60"/>
        <v>2012</v>
      </c>
      <c r="B1879" t="s">
        <v>6</v>
      </c>
      <c r="C1879">
        <f t="shared" si="59"/>
        <v>2012.5416666665244</v>
      </c>
      <c r="D1879">
        <f>'NOAA-AMO-Raw'!H$157</f>
        <v>0.375</v>
      </c>
    </row>
    <row r="1880" spans="1:4">
      <c r="A1880">
        <f t="shared" si="60"/>
        <v>2012</v>
      </c>
      <c r="B1880" t="s">
        <v>7</v>
      </c>
      <c r="C1880">
        <f t="shared" si="59"/>
        <v>2012.6249999998577</v>
      </c>
      <c r="D1880">
        <f>'NOAA-AMO-Raw'!I$157</f>
        <v>0.43</v>
      </c>
    </row>
    <row r="1881" spans="1:4">
      <c r="A1881">
        <f t="shared" si="60"/>
        <v>2012</v>
      </c>
      <c r="B1881" t="s">
        <v>8</v>
      </c>
      <c r="C1881">
        <f t="shared" si="59"/>
        <v>2012.7083333331909</v>
      </c>
      <c r="D1881">
        <f>'NOAA-AMO-Raw'!J$157</f>
        <v>0.44800000000000001</v>
      </c>
    </row>
    <row r="1882" spans="1:4">
      <c r="A1882">
        <f t="shared" si="60"/>
        <v>2012</v>
      </c>
      <c r="B1882" t="s">
        <v>9</v>
      </c>
      <c r="C1882">
        <f t="shared" si="59"/>
        <v>2012.7916666665242</v>
      </c>
      <c r="D1882">
        <f>'NOAA-AMO-Raw'!K$157</f>
        <v>0.32900000000000001</v>
      </c>
    </row>
    <row r="1883" spans="1:4">
      <c r="A1883">
        <f t="shared" si="60"/>
        <v>2012</v>
      </c>
      <c r="B1883" t="s">
        <v>10</v>
      </c>
      <c r="C1883">
        <f t="shared" si="59"/>
        <v>2012.8749999998574</v>
      </c>
      <c r="D1883">
        <f>'NOAA-AMO-Raw'!L$157</f>
        <v>0.16400000000000001</v>
      </c>
    </row>
    <row r="1884" spans="1:4">
      <c r="A1884">
        <f t="shared" si="60"/>
        <v>2012</v>
      </c>
      <c r="B1884" t="s">
        <v>11</v>
      </c>
      <c r="C1884">
        <f t="shared" si="59"/>
        <v>2012.9583333331907</v>
      </c>
      <c r="D1884">
        <f>'NOAA-AMO-Raw'!M$157</f>
        <v>0.14000000000000001</v>
      </c>
    </row>
    <row r="1885" spans="1:4">
      <c r="A1885">
        <f t="shared" si="60"/>
        <v>2013</v>
      </c>
      <c r="B1885" t="s">
        <v>0</v>
      </c>
      <c r="C1885">
        <f t="shared" si="59"/>
        <v>2013.041666666524</v>
      </c>
      <c r="D1885">
        <f>'NOAA-AMO-Raw'!B$158</f>
        <v>0.127</v>
      </c>
    </row>
    <row r="1886" spans="1:4">
      <c r="A1886">
        <f t="shared" si="60"/>
        <v>2013</v>
      </c>
      <c r="B1886" t="s">
        <v>1</v>
      </c>
      <c r="C1886">
        <f t="shared" si="59"/>
        <v>2013.1249999998572</v>
      </c>
      <c r="D1886">
        <f>'NOAA-AMO-Raw'!C$158</f>
        <v>0.115</v>
      </c>
    </row>
    <row r="1887" spans="1:4">
      <c r="A1887">
        <f t="shared" si="60"/>
        <v>2013</v>
      </c>
      <c r="B1887" t="s">
        <v>2</v>
      </c>
      <c r="C1887">
        <f t="shared" si="59"/>
        <v>2013.2083333331905</v>
      </c>
      <c r="D1887">
        <f>'NOAA-AMO-Raw'!D$158</f>
        <v>0.158</v>
      </c>
    </row>
    <row r="1888" spans="1:4">
      <c r="A1888">
        <f t="shared" si="60"/>
        <v>2013</v>
      </c>
      <c r="B1888" t="s">
        <v>3</v>
      </c>
      <c r="C1888">
        <f t="shared" si="59"/>
        <v>2013.2916666665237</v>
      </c>
      <c r="D1888">
        <f>'NOAA-AMO-Raw'!E$158</f>
        <v>0.13600000000000001</v>
      </c>
    </row>
    <row r="1889" spans="1:4">
      <c r="A1889">
        <f t="shared" si="60"/>
        <v>2013</v>
      </c>
      <c r="B1889" t="s">
        <v>4</v>
      </c>
      <c r="C1889">
        <f t="shared" si="59"/>
        <v>2013.374999999857</v>
      </c>
      <c r="D1889">
        <f>'NOAA-AMO-Raw'!F$158</f>
        <v>0.1</v>
      </c>
    </row>
    <row r="1890" spans="1:4">
      <c r="A1890">
        <f t="shared" si="60"/>
        <v>2013</v>
      </c>
      <c r="B1890" t="s">
        <v>5</v>
      </c>
      <c r="C1890">
        <f t="shared" si="59"/>
        <v>2013.4583333331902</v>
      </c>
      <c r="D1890">
        <f>'NOAA-AMO-Raw'!G$158</f>
        <v>4.5999999999999999E-2</v>
      </c>
    </row>
    <row r="1891" spans="1:4">
      <c r="A1891">
        <f t="shared" si="60"/>
        <v>2013</v>
      </c>
      <c r="B1891" t="s">
        <v>6</v>
      </c>
      <c r="C1891">
        <f t="shared" si="59"/>
        <v>2013.5416666665235</v>
      </c>
      <c r="D1891">
        <f>'NOAA-AMO-Raw'!H$158</f>
        <v>0.19</v>
      </c>
    </row>
    <row r="1892" spans="1:4">
      <c r="A1892">
        <f t="shared" si="60"/>
        <v>2013</v>
      </c>
      <c r="B1892" t="s">
        <v>7</v>
      </c>
      <c r="C1892">
        <f t="shared" si="59"/>
        <v>2013.6249999998568</v>
      </c>
      <c r="D1892">
        <f>'NOAA-AMO-Raw'!I$158</f>
        <v>0.19400000000000001</v>
      </c>
    </row>
    <row r="1893" spans="1:4">
      <c r="A1893">
        <f t="shared" si="60"/>
        <v>2013</v>
      </c>
      <c r="B1893" t="s">
        <v>8</v>
      </c>
      <c r="C1893">
        <f t="shared" si="59"/>
        <v>2013.70833333319</v>
      </c>
      <c r="D1893">
        <f>'NOAA-AMO-Raw'!J$158</f>
        <v>0.254</v>
      </c>
    </row>
    <row r="1894" spans="1:4">
      <c r="A1894">
        <f t="shared" si="60"/>
        <v>2013</v>
      </c>
      <c r="B1894" t="s">
        <v>9</v>
      </c>
      <c r="C1894">
        <f t="shared" si="59"/>
        <v>2013.7916666665233</v>
      </c>
      <c r="D1894">
        <f>'NOAA-AMO-Raw'!K$158</f>
        <v>0.34599999999999997</v>
      </c>
    </row>
    <row r="1895" spans="1:4">
      <c r="A1895">
        <f t="shared" si="60"/>
        <v>2013</v>
      </c>
      <c r="B1895" t="s">
        <v>10</v>
      </c>
      <c r="C1895">
        <f t="shared" si="59"/>
        <v>2013.8749999998565</v>
      </c>
      <c r="D1895">
        <f>'NOAA-AMO-Raw'!L$158</f>
        <v>0.128</v>
      </c>
    </row>
    <row r="1896" spans="1:4">
      <c r="A1896">
        <f t="shared" si="60"/>
        <v>2013</v>
      </c>
      <c r="B1896" t="s">
        <v>11</v>
      </c>
      <c r="C1896">
        <f t="shared" si="59"/>
        <v>2013.9583333331898</v>
      </c>
      <c r="D1896">
        <f>'NOAA-AMO-Raw'!M$158</f>
        <v>3.5999999999999997E-2</v>
      </c>
    </row>
    <row r="1897" spans="1:4">
      <c r="A1897">
        <f t="shared" si="60"/>
        <v>2014</v>
      </c>
      <c r="B1897" t="s">
        <v>0</v>
      </c>
      <c r="C1897">
        <f t="shared" si="59"/>
        <v>2014.041666666523</v>
      </c>
      <c r="D1897">
        <f>'NOAA-AMO-Raw'!B$159</f>
        <v>-6.3E-2</v>
      </c>
    </row>
    <row r="1898" spans="1:4">
      <c r="A1898">
        <f t="shared" si="60"/>
        <v>2014</v>
      </c>
      <c r="B1898" t="s">
        <v>1</v>
      </c>
      <c r="C1898">
        <f t="shared" si="59"/>
        <v>2014.1249999998563</v>
      </c>
      <c r="D1898">
        <f>'NOAA-AMO-Raw'!C$159</f>
        <v>-4.2999999999999997E-2</v>
      </c>
    </row>
    <row r="1899" spans="1:4">
      <c r="A1899">
        <f t="shared" si="60"/>
        <v>2014</v>
      </c>
      <c r="B1899" t="s">
        <v>2</v>
      </c>
      <c r="C1899">
        <f t="shared" si="59"/>
        <v>2014.2083333331896</v>
      </c>
      <c r="D1899">
        <f>'NOAA-AMO-Raw'!D$159</f>
        <v>-8.2000000000000003E-2</v>
      </c>
    </row>
    <row r="1900" spans="1:4">
      <c r="A1900">
        <f t="shared" si="60"/>
        <v>2014</v>
      </c>
      <c r="B1900" t="s">
        <v>3</v>
      </c>
      <c r="C1900">
        <f t="shared" si="59"/>
        <v>2014.2916666665228</v>
      </c>
      <c r="D1900">
        <f>'NOAA-AMO-Raw'!E$159</f>
        <v>-9.4E-2</v>
      </c>
    </row>
    <row r="1901" spans="1:4">
      <c r="A1901">
        <f t="shared" si="60"/>
        <v>2014</v>
      </c>
      <c r="B1901" t="s">
        <v>4</v>
      </c>
      <c r="C1901">
        <f t="shared" si="59"/>
        <v>2014.3749999998561</v>
      </c>
      <c r="D1901">
        <f>'NOAA-AMO-Raw'!F$159</f>
        <v>-2E-3</v>
      </c>
    </row>
    <row r="1902" spans="1:4">
      <c r="A1902">
        <f t="shared" si="60"/>
        <v>2014</v>
      </c>
      <c r="B1902" t="s">
        <v>5</v>
      </c>
      <c r="C1902">
        <f t="shared" si="59"/>
        <v>2014.4583333331893</v>
      </c>
      <c r="D1902">
        <f>'NOAA-AMO-Raw'!G$159</f>
        <v>6.0999999999999999E-2</v>
      </c>
    </row>
    <row r="1903" spans="1:4">
      <c r="A1903">
        <f t="shared" si="60"/>
        <v>2014</v>
      </c>
      <c r="B1903" t="s">
        <v>6</v>
      </c>
      <c r="C1903">
        <f t="shared" si="59"/>
        <v>2014.5416666665226</v>
      </c>
      <c r="D1903">
        <f>'NOAA-AMO-Raw'!H$159</f>
        <v>0.221</v>
      </c>
    </row>
    <row r="1904" spans="1:4">
      <c r="A1904">
        <f t="shared" si="60"/>
        <v>2014</v>
      </c>
      <c r="B1904" t="s">
        <v>7</v>
      </c>
      <c r="C1904">
        <f t="shared" si="59"/>
        <v>2014.6249999998558</v>
      </c>
      <c r="D1904">
        <f>'NOAA-AMO-Raw'!I$159</f>
        <v>0.33400000000000002</v>
      </c>
    </row>
    <row r="1905" spans="1:4">
      <c r="A1905">
        <f t="shared" si="60"/>
        <v>2014</v>
      </c>
      <c r="B1905" t="s">
        <v>8</v>
      </c>
      <c r="C1905">
        <f t="shared" si="59"/>
        <v>2014.7083333331891</v>
      </c>
      <c r="D1905">
        <f>'NOAA-AMO-Raw'!J$159</f>
        <v>0.309</v>
      </c>
    </row>
    <row r="1906" spans="1:4">
      <c r="A1906">
        <f t="shared" si="60"/>
        <v>2014</v>
      </c>
      <c r="B1906" t="s">
        <v>9</v>
      </c>
      <c r="C1906">
        <f t="shared" si="59"/>
        <v>2014.7916666665224</v>
      </c>
      <c r="D1906">
        <f>'NOAA-AMO-Raw'!K$159</f>
        <v>0.29099999999999998</v>
      </c>
    </row>
    <row r="1907" spans="1:4">
      <c r="A1907">
        <f t="shared" si="60"/>
        <v>2014</v>
      </c>
      <c r="B1907" t="s">
        <v>10</v>
      </c>
      <c r="C1907">
        <f t="shared" si="59"/>
        <v>2014.8749999998556</v>
      </c>
      <c r="D1907">
        <f>'NOAA-AMO-Raw'!L$159</f>
        <v>6.4000000000000001E-2</v>
      </c>
    </row>
    <row r="1908" spans="1:4">
      <c r="A1908">
        <f t="shared" si="60"/>
        <v>2014</v>
      </c>
      <c r="B1908" t="s">
        <v>11</v>
      </c>
      <c r="C1908">
        <f t="shared" si="59"/>
        <v>2014.9583333331889</v>
      </c>
      <c r="D1908">
        <f>'NOAA-AMO-Raw'!M$159</f>
        <v>5.8000000000000003E-2</v>
      </c>
    </row>
    <row r="1909" spans="1:4">
      <c r="A1909">
        <f t="shared" si="60"/>
        <v>2015</v>
      </c>
      <c r="B1909" t="s">
        <v>0</v>
      </c>
      <c r="C1909">
        <f t="shared" si="59"/>
        <v>2015.0416666665221</v>
      </c>
      <c r="D1909">
        <f>'NOAA-AMO-Raw'!B$160</f>
        <v>-8.9999999999999993E-3</v>
      </c>
    </row>
    <row r="1910" spans="1:4">
      <c r="A1910">
        <f t="shared" si="60"/>
        <v>2015</v>
      </c>
      <c r="B1910" t="s">
        <v>1</v>
      </c>
      <c r="C1910">
        <f t="shared" si="59"/>
        <v>2015.1249999998554</v>
      </c>
      <c r="D1910">
        <f>'NOAA-AMO-Raw'!C$160</f>
        <v>-4.0000000000000001E-3</v>
      </c>
    </row>
    <row r="1911" spans="1:4">
      <c r="A1911">
        <f t="shared" si="60"/>
        <v>2015</v>
      </c>
      <c r="B1911" t="s">
        <v>2</v>
      </c>
      <c r="C1911">
        <f t="shared" si="59"/>
        <v>2015.2083333331886</v>
      </c>
      <c r="D1911">
        <f>'NOAA-AMO-Raw'!D$160</f>
        <v>-0.13</v>
      </c>
    </row>
    <row r="1912" spans="1:4">
      <c r="A1912">
        <f t="shared" si="60"/>
        <v>2015</v>
      </c>
      <c r="B1912" t="s">
        <v>3</v>
      </c>
      <c r="C1912">
        <f t="shared" si="59"/>
        <v>2015.2916666665219</v>
      </c>
      <c r="D1912">
        <f>'NOAA-AMO-Raw'!E$160</f>
        <v>-7.1999999999999995E-2</v>
      </c>
    </row>
    <row r="1913" spans="1:4">
      <c r="A1913">
        <f t="shared" si="60"/>
        <v>2015</v>
      </c>
      <c r="B1913" t="s">
        <v>4</v>
      </c>
      <c r="C1913">
        <f t="shared" si="59"/>
        <v>2015.3749999998552</v>
      </c>
      <c r="D1913">
        <f>'NOAA-AMO-Raw'!F$160</f>
        <v>4.3999999999999997E-2</v>
      </c>
    </row>
    <row r="1914" spans="1:4">
      <c r="A1914">
        <f t="shared" si="60"/>
        <v>2015</v>
      </c>
      <c r="B1914" t="s">
        <v>5</v>
      </c>
      <c r="C1914">
        <f t="shared" si="59"/>
        <v>2015.4583333331884</v>
      </c>
      <c r="D1914">
        <f>'NOAA-AMO-Raw'!G$160</f>
        <v>2.8000000000000001E-2</v>
      </c>
    </row>
    <row r="1915" spans="1:4">
      <c r="A1915">
        <f t="shared" si="60"/>
        <v>2015</v>
      </c>
      <c r="B1915" t="s">
        <v>6</v>
      </c>
      <c r="C1915">
        <f t="shared" si="59"/>
        <v>2015.5416666665217</v>
      </c>
      <c r="D1915">
        <f>'NOAA-AMO-Raw'!H$160</f>
        <v>0.13100000000000001</v>
      </c>
    </row>
    <row r="1916" spans="1:4">
      <c r="A1916">
        <f t="shared" si="60"/>
        <v>2015</v>
      </c>
      <c r="B1916" t="s">
        <v>7</v>
      </c>
      <c r="C1916">
        <f t="shared" si="59"/>
        <v>2015.6249999998549</v>
      </c>
      <c r="D1916">
        <f>'NOAA-AMO-Raw'!I$160</f>
        <v>0.17699999999999999</v>
      </c>
    </row>
    <row r="1917" spans="1:4">
      <c r="A1917">
        <f t="shared" si="60"/>
        <v>2015</v>
      </c>
      <c r="B1917" t="s">
        <v>8</v>
      </c>
      <c r="C1917">
        <f t="shared" si="59"/>
        <v>2015.7083333331882</v>
      </c>
      <c r="D1917">
        <f>'NOAA-AMO-Raw'!J$160</f>
        <v>0.29899999999999999</v>
      </c>
    </row>
    <row r="1918" spans="1:4">
      <c r="A1918">
        <f t="shared" si="60"/>
        <v>2015</v>
      </c>
      <c r="B1918" t="s">
        <v>9</v>
      </c>
      <c r="C1918">
        <f t="shared" si="59"/>
        <v>2015.7916666665215</v>
      </c>
      <c r="D1918">
        <f>'NOAA-AMO-Raw'!K$160</f>
        <v>0.32400000000000001</v>
      </c>
    </row>
    <row r="1919" spans="1:4">
      <c r="A1919">
        <f t="shared" si="60"/>
        <v>2015</v>
      </c>
      <c r="B1919" t="s">
        <v>10</v>
      </c>
      <c r="C1919">
        <f t="shared" si="59"/>
        <v>2015.8749999998547</v>
      </c>
      <c r="D1919">
        <f>'NOAA-AMO-Raw'!L$160</f>
        <v>0.186</v>
      </c>
    </row>
    <row r="1920" spans="1:4">
      <c r="A1920">
        <f t="shared" si="60"/>
        <v>2015</v>
      </c>
      <c r="B1920" t="s">
        <v>11</v>
      </c>
      <c r="C1920">
        <f t="shared" si="59"/>
        <v>2015.958333333188</v>
      </c>
      <c r="D1920">
        <f>'NOAA-AMO-Raw'!M$160</f>
        <v>0.22800000000000001</v>
      </c>
    </row>
    <row r="1921" spans="1:4">
      <c r="A1921">
        <f t="shared" si="60"/>
        <v>2016</v>
      </c>
      <c r="B1921" t="s">
        <v>0</v>
      </c>
      <c r="C1921">
        <f t="shared" si="59"/>
        <v>2016.0416666665212</v>
      </c>
      <c r="D1921">
        <f>'NOAA-AMO-Raw'!B$161</f>
        <v>0.23</v>
      </c>
    </row>
    <row r="1922" spans="1:4">
      <c r="A1922">
        <f t="shared" si="60"/>
        <v>2016</v>
      </c>
      <c r="B1922" t="s">
        <v>1</v>
      </c>
      <c r="C1922">
        <f t="shared" si="59"/>
        <v>2016.1249999998545</v>
      </c>
      <c r="D1922">
        <f>'NOAA-AMO-Raw'!C$161</f>
        <v>0.155</v>
      </c>
    </row>
    <row r="1923" spans="1:4">
      <c r="A1923">
        <f t="shared" si="60"/>
        <v>2016</v>
      </c>
      <c r="B1923" t="s">
        <v>2</v>
      </c>
      <c r="C1923">
        <f t="shared" ref="C1923:C1956" si="61">C1922+1/12</f>
        <v>2016.2083333331877</v>
      </c>
      <c r="D1923">
        <f>'NOAA-AMO-Raw'!D$161</f>
        <v>0.187</v>
      </c>
    </row>
    <row r="1924" spans="1:4">
      <c r="A1924">
        <f t="shared" si="60"/>
        <v>2016</v>
      </c>
      <c r="B1924" t="s">
        <v>3</v>
      </c>
      <c r="C1924">
        <f t="shared" si="61"/>
        <v>2016.291666666521</v>
      </c>
      <c r="D1924">
        <f>'NOAA-AMO-Raw'!E$161</f>
        <v>0.17599999999999999</v>
      </c>
    </row>
    <row r="1925" spans="1:4">
      <c r="A1925">
        <f t="shared" si="60"/>
        <v>2016</v>
      </c>
      <c r="B1925" t="s">
        <v>4</v>
      </c>
      <c r="C1925">
        <f t="shared" si="61"/>
        <v>2016.3749999998543</v>
      </c>
      <c r="D1925">
        <f>'NOAA-AMO-Raw'!F$161</f>
        <v>0.34300000000000003</v>
      </c>
    </row>
    <row r="1926" spans="1:4">
      <c r="A1926">
        <f t="shared" si="60"/>
        <v>2016</v>
      </c>
      <c r="B1926" t="s">
        <v>5</v>
      </c>
      <c r="C1926">
        <f t="shared" si="61"/>
        <v>2016.4583333331875</v>
      </c>
      <c r="D1926">
        <f>'NOAA-AMO-Raw'!G$161</f>
        <v>0.40799999999999997</v>
      </c>
    </row>
    <row r="1927" spans="1:4">
      <c r="A1927">
        <f t="shared" si="60"/>
        <v>2016</v>
      </c>
      <c r="B1927" t="s">
        <v>6</v>
      </c>
      <c r="C1927">
        <f t="shared" si="61"/>
        <v>2016.5416666665208</v>
      </c>
      <c r="D1927">
        <f>'NOAA-AMO-Raw'!H$161</f>
        <v>0.43099999999999999</v>
      </c>
    </row>
    <row r="1928" spans="1:4">
      <c r="A1928">
        <f t="shared" si="60"/>
        <v>2016</v>
      </c>
      <c r="B1928" t="s">
        <v>7</v>
      </c>
      <c r="C1928">
        <f t="shared" si="61"/>
        <v>2016.624999999854</v>
      </c>
      <c r="D1928">
        <f>'NOAA-AMO-Raw'!I$161</f>
        <v>0.45600000000000002</v>
      </c>
    </row>
    <row r="1929" spans="1:4">
      <c r="A1929">
        <f t="shared" si="60"/>
        <v>2016</v>
      </c>
      <c r="B1929" t="s">
        <v>8</v>
      </c>
      <c r="C1929">
        <f t="shared" si="61"/>
        <v>2016.7083333331873</v>
      </c>
      <c r="D1929">
        <f>'NOAA-AMO-Raw'!J$161</f>
        <v>0.45700000000000002</v>
      </c>
    </row>
    <row r="1930" spans="1:4">
      <c r="A1930">
        <f t="shared" si="60"/>
        <v>2016</v>
      </c>
      <c r="B1930" t="s">
        <v>9</v>
      </c>
      <c r="C1930">
        <f t="shared" si="61"/>
        <v>2016.7916666665205</v>
      </c>
      <c r="D1930">
        <f>'NOAA-AMO-Raw'!K$161</f>
        <v>0.379</v>
      </c>
    </row>
    <row r="1931" spans="1:4">
      <c r="A1931">
        <f t="shared" si="60"/>
        <v>2016</v>
      </c>
      <c r="B1931" t="s">
        <v>10</v>
      </c>
      <c r="C1931">
        <f t="shared" si="61"/>
        <v>2016.8749999998538</v>
      </c>
      <c r="D1931">
        <f>'NOAA-AMO-Raw'!L$161</f>
        <v>0.39</v>
      </c>
    </row>
    <row r="1932" spans="1:4">
      <c r="A1932">
        <f t="shared" si="60"/>
        <v>2016</v>
      </c>
      <c r="B1932" t="s">
        <v>11</v>
      </c>
      <c r="C1932">
        <f t="shared" si="61"/>
        <v>2016.9583333331871</v>
      </c>
      <c r="D1932">
        <f>'NOAA-AMO-Raw'!M$161</f>
        <v>0.33400000000000002</v>
      </c>
    </row>
    <row r="1933" spans="1:4">
      <c r="A1933">
        <f t="shared" si="60"/>
        <v>2017</v>
      </c>
      <c r="B1933" t="s">
        <v>0</v>
      </c>
      <c r="C1933">
        <f t="shared" si="61"/>
        <v>2017.0416666665203</v>
      </c>
      <c r="D1933">
        <f>'NOAA-AMO-Raw'!B$162</f>
        <v>0.22500000000000001</v>
      </c>
    </row>
    <row r="1934" spans="1:4">
      <c r="A1934">
        <f t="shared" ref="A1934:A1956" si="62">A1922+1</f>
        <v>2017</v>
      </c>
      <c r="B1934" t="s">
        <v>1</v>
      </c>
      <c r="C1934">
        <f t="shared" si="61"/>
        <v>2017.1249999998536</v>
      </c>
      <c r="D1934">
        <f>'NOAA-AMO-Raw'!C$162</f>
        <v>0.22600000000000001</v>
      </c>
    </row>
    <row r="1935" spans="1:4">
      <c r="A1935">
        <f t="shared" si="62"/>
        <v>2017</v>
      </c>
      <c r="B1935" t="s">
        <v>2</v>
      </c>
      <c r="C1935">
        <f t="shared" si="61"/>
        <v>2017.2083333331868</v>
      </c>
      <c r="D1935">
        <f>'NOAA-AMO-Raw'!D$162</f>
        <v>0.16700000000000001</v>
      </c>
    </row>
    <row r="1936" spans="1:4">
      <c r="A1936">
        <f t="shared" si="62"/>
        <v>2017</v>
      </c>
      <c r="B1936" t="s">
        <v>3</v>
      </c>
      <c r="C1936">
        <f t="shared" si="61"/>
        <v>2017.2916666665201</v>
      </c>
      <c r="D1936">
        <f>'NOAA-AMO-Raw'!E$162</f>
        <v>0.28199999999999997</v>
      </c>
    </row>
    <row r="1937" spans="1:4">
      <c r="A1937">
        <f t="shared" si="62"/>
        <v>2017</v>
      </c>
      <c r="B1937" t="s">
        <v>4</v>
      </c>
      <c r="C1937">
        <f t="shared" si="61"/>
        <v>2017.3749999998533</v>
      </c>
      <c r="D1937">
        <f>'NOAA-AMO-Raw'!F$162</f>
        <v>0.313</v>
      </c>
    </row>
    <row r="1938" spans="1:4">
      <c r="A1938">
        <f t="shared" si="62"/>
        <v>2017</v>
      </c>
      <c r="B1938" t="s">
        <v>5</v>
      </c>
      <c r="C1938">
        <f t="shared" si="61"/>
        <v>2017.4583333331866</v>
      </c>
      <c r="D1938">
        <f>'NOAA-AMO-Raw'!G$162</f>
        <v>0.307</v>
      </c>
    </row>
    <row r="1939" spans="1:4">
      <c r="A1939">
        <f t="shared" si="62"/>
        <v>2017</v>
      </c>
      <c r="B1939" t="s">
        <v>6</v>
      </c>
      <c r="C1939">
        <f t="shared" si="61"/>
        <v>2017.5416666665199</v>
      </c>
      <c r="D1939">
        <f>'NOAA-AMO-Raw'!H$162</f>
        <v>0.30099999999999999</v>
      </c>
    </row>
    <row r="1940" spans="1:4">
      <c r="A1940">
        <f t="shared" si="62"/>
        <v>2017</v>
      </c>
      <c r="B1940" t="s">
        <v>7</v>
      </c>
      <c r="C1940">
        <f t="shared" si="61"/>
        <v>2017.6249999998531</v>
      </c>
      <c r="D1940">
        <f>'NOAA-AMO-Raw'!I$162</f>
        <v>0.309</v>
      </c>
    </row>
    <row r="1941" spans="1:4">
      <c r="A1941">
        <f t="shared" si="62"/>
        <v>2017</v>
      </c>
      <c r="B1941" t="s">
        <v>8</v>
      </c>
      <c r="C1941">
        <f t="shared" si="61"/>
        <v>2017.7083333331864</v>
      </c>
      <c r="D1941">
        <f>'NOAA-AMO-Raw'!J$162</f>
        <v>0.34899999999999998</v>
      </c>
    </row>
    <row r="1942" spans="1:4">
      <c r="A1942">
        <f t="shared" si="62"/>
        <v>2017</v>
      </c>
      <c r="B1942" t="s">
        <v>9</v>
      </c>
      <c r="C1942">
        <f t="shared" si="61"/>
        <v>2017.7916666665196</v>
      </c>
      <c r="D1942">
        <f>'NOAA-AMO-Raw'!K$162</f>
        <v>0.432</v>
      </c>
    </row>
    <row r="1943" spans="1:4">
      <c r="A1943">
        <f t="shared" si="62"/>
        <v>2017</v>
      </c>
      <c r="B1943" t="s">
        <v>10</v>
      </c>
      <c r="C1943">
        <f t="shared" si="61"/>
        <v>2017.8749999998529</v>
      </c>
      <c r="D1943">
        <f>'NOAA-AMO-Raw'!L$162</f>
        <v>0.35099999999999998</v>
      </c>
    </row>
    <row r="1944" spans="1:4">
      <c r="A1944">
        <f t="shared" si="62"/>
        <v>2017</v>
      </c>
      <c r="B1944" t="s">
        <v>11</v>
      </c>
      <c r="C1944">
        <f t="shared" si="61"/>
        <v>2017.9583333331861</v>
      </c>
      <c r="D1944">
        <f>'NOAA-AMO-Raw'!M$162</f>
        <v>0.36299999999999999</v>
      </c>
    </row>
    <row r="1945" spans="1:4">
      <c r="A1945">
        <f t="shared" si="62"/>
        <v>2018</v>
      </c>
      <c r="B1945" t="s">
        <v>0</v>
      </c>
      <c r="C1945">
        <f t="shared" si="61"/>
        <v>2018.0416666665194</v>
      </c>
      <c r="D1945">
        <f>'NOAA-AMO-Raw'!B$163</f>
        <v>0.17199999999999999</v>
      </c>
    </row>
    <row r="1946" spans="1:4">
      <c r="A1946">
        <f t="shared" si="62"/>
        <v>2018</v>
      </c>
      <c r="B1946" t="s">
        <v>1</v>
      </c>
      <c r="C1946">
        <f t="shared" si="61"/>
        <v>2018.1249999998527</v>
      </c>
      <c r="D1946">
        <f>'NOAA-AMO-Raw'!C$163</f>
        <v>6.0999999999999999E-2</v>
      </c>
    </row>
    <row r="1947" spans="1:4">
      <c r="A1947">
        <f t="shared" si="62"/>
        <v>2018</v>
      </c>
      <c r="B1947" t="s">
        <v>2</v>
      </c>
      <c r="C1947">
        <f t="shared" si="61"/>
        <v>2018.2083333331859</v>
      </c>
      <c r="D1947">
        <f>'NOAA-AMO-Raw'!D$163</f>
        <v>0.13100000000000001</v>
      </c>
    </row>
    <row r="1948" spans="1:4">
      <c r="A1948">
        <f t="shared" si="62"/>
        <v>2018</v>
      </c>
      <c r="B1948" t="s">
        <v>3</v>
      </c>
      <c r="C1948">
        <f t="shared" si="61"/>
        <v>2018.2916666665192</v>
      </c>
      <c r="D1948">
        <f>'NOAA-AMO-Raw'!E$163</f>
        <v>6.3E-2</v>
      </c>
    </row>
    <row r="1949" spans="1:4">
      <c r="A1949">
        <f t="shared" si="62"/>
        <v>2018</v>
      </c>
      <c r="B1949" t="s">
        <v>4</v>
      </c>
      <c r="C1949">
        <f t="shared" si="61"/>
        <v>2018.3749999998524</v>
      </c>
      <c r="D1949">
        <f>'NOAA-AMO-Raw'!F$163</f>
        <v>-1E-3</v>
      </c>
    </row>
    <row r="1950" spans="1:4">
      <c r="A1950">
        <f t="shared" si="62"/>
        <v>2018</v>
      </c>
      <c r="B1950" t="s">
        <v>5</v>
      </c>
      <c r="C1950">
        <f t="shared" si="61"/>
        <v>2018.4583333331857</v>
      </c>
      <c r="D1950">
        <f>'NOAA-AMO-Raw'!G$163</f>
        <v>-1.2E-2</v>
      </c>
    </row>
    <row r="1951" spans="1:4">
      <c r="A1951">
        <f t="shared" si="62"/>
        <v>2018</v>
      </c>
      <c r="B1951" t="s">
        <v>6</v>
      </c>
      <c r="C1951">
        <f t="shared" si="61"/>
        <v>2018.5416666665189</v>
      </c>
      <c r="D1951">
        <f>'NOAA-AMO-Raw'!H$163</f>
        <v>1.7000000000000001E-2</v>
      </c>
    </row>
    <row r="1952" spans="1:4">
      <c r="A1952">
        <f t="shared" si="62"/>
        <v>2018</v>
      </c>
      <c r="B1952" t="s">
        <v>7</v>
      </c>
      <c r="C1952">
        <f t="shared" si="61"/>
        <v>2018.6249999998522</v>
      </c>
      <c r="D1952">
        <f>'NOAA-AMO-Raw'!I$163</f>
        <v>0.112</v>
      </c>
    </row>
    <row r="1953" spans="1:4">
      <c r="A1953">
        <f t="shared" si="62"/>
        <v>2018</v>
      </c>
      <c r="B1953" t="s">
        <v>8</v>
      </c>
      <c r="C1953">
        <f t="shared" si="61"/>
        <v>2018.7083333331855</v>
      </c>
      <c r="D1953">
        <f>'NOAA-AMO-Raw'!J$163</f>
        <v>0.161</v>
      </c>
    </row>
    <row r="1954" spans="1:4">
      <c r="A1954">
        <f t="shared" si="62"/>
        <v>2018</v>
      </c>
      <c r="B1954" t="s">
        <v>9</v>
      </c>
      <c r="C1954">
        <f t="shared" si="61"/>
        <v>2018.7916666665187</v>
      </c>
      <c r="D1954">
        <f>'NOAA-AMO-Raw'!K$163</f>
        <v>0.14299999999999999</v>
      </c>
    </row>
    <row r="1955" spans="1:4">
      <c r="A1955">
        <f t="shared" si="62"/>
        <v>2018</v>
      </c>
      <c r="B1955" t="s">
        <v>10</v>
      </c>
      <c r="C1955">
        <f t="shared" si="61"/>
        <v>2018.874999999852</v>
      </c>
    </row>
    <row r="1956" spans="1:4">
      <c r="A1956">
        <f t="shared" si="62"/>
        <v>2018</v>
      </c>
      <c r="B1956" t="s">
        <v>11</v>
      </c>
      <c r="C1956">
        <f t="shared" si="61"/>
        <v>2018.9583333331852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FE39-121A-4A2E-8DD4-C52EE3E84C59}">
  <dimension ref="A1:F877"/>
  <sheetViews>
    <sheetView workbookViewId="0">
      <selection activeCell="F7" sqref="F7:F844"/>
    </sheetView>
  </sheetViews>
  <sheetFormatPr defaultRowHeight="15"/>
  <cols>
    <col min="1" max="1" width="11" bestFit="1" customWidth="1"/>
  </cols>
  <sheetData>
    <row r="1" spans="1:6">
      <c r="A1" t="s">
        <v>15</v>
      </c>
      <c r="B1" t="s">
        <v>13</v>
      </c>
      <c r="C1" t="s">
        <v>14</v>
      </c>
      <c r="D1" t="s">
        <v>16</v>
      </c>
    </row>
    <row r="2" spans="1:6">
      <c r="A2" s="1"/>
      <c r="B2">
        <v>1948</v>
      </c>
      <c r="C2">
        <v>-0.11</v>
      </c>
      <c r="E2">
        <f>C2/3</f>
        <v>-3.6666666666666667E-2</v>
      </c>
    </row>
    <row r="3" spans="1:6">
      <c r="B3">
        <v>1948.0833333333301</v>
      </c>
      <c r="C3">
        <v>-0.74</v>
      </c>
      <c r="E3">
        <f t="shared" ref="E3:F66" si="0">C3/3</f>
        <v>-0.24666666666666667</v>
      </c>
    </row>
    <row r="4" spans="1:6">
      <c r="B4">
        <v>1948.1666666666699</v>
      </c>
      <c r="C4">
        <v>-0.03</v>
      </c>
      <c r="E4">
        <f t="shared" si="0"/>
        <v>-0.01</v>
      </c>
    </row>
    <row r="5" spans="1:6">
      <c r="B5">
        <v>1948.25</v>
      </c>
      <c r="C5">
        <v>-1.33</v>
      </c>
      <c r="E5">
        <f t="shared" si="0"/>
        <v>-0.44333333333333336</v>
      </c>
    </row>
    <row r="6" spans="1:6">
      <c r="B6">
        <v>1948.3333333333301</v>
      </c>
      <c r="C6">
        <v>-0.23</v>
      </c>
      <c r="E6">
        <f t="shared" si="0"/>
        <v>-7.6666666666666675E-2</v>
      </c>
    </row>
    <row r="7" spans="1:6">
      <c r="B7">
        <v>1948.4166666666699</v>
      </c>
      <c r="C7">
        <v>0.08</v>
      </c>
      <c r="D7">
        <f>AVERAGE(C2:C14)</f>
        <v>-0.96153846153846156</v>
      </c>
      <c r="E7">
        <f t="shared" si="0"/>
        <v>2.6666666666666668E-2</v>
      </c>
      <c r="F7">
        <f t="shared" si="0"/>
        <v>-0.32051282051282054</v>
      </c>
    </row>
    <row r="8" spans="1:6">
      <c r="B8">
        <v>1948.5</v>
      </c>
      <c r="C8">
        <v>-0.92</v>
      </c>
      <c r="D8">
        <f t="shared" ref="D8:D71" si="1">AVERAGE(C3:C15)</f>
        <v>-1.23</v>
      </c>
      <c r="E8">
        <f t="shared" si="0"/>
        <v>-0.3066666666666667</v>
      </c>
      <c r="F8">
        <f t="shared" si="0"/>
        <v>-0.41</v>
      </c>
    </row>
    <row r="9" spans="1:6">
      <c r="B9">
        <v>1948.5833333333301</v>
      </c>
      <c r="C9">
        <v>-1.56</v>
      </c>
      <c r="D9">
        <f t="shared" si="1"/>
        <v>-1.25</v>
      </c>
      <c r="E9">
        <f t="shared" si="0"/>
        <v>-0.52</v>
      </c>
      <c r="F9">
        <f t="shared" si="0"/>
        <v>-0.41666666666666669</v>
      </c>
    </row>
    <row r="10" spans="1:6">
      <c r="B10">
        <v>1948.6666666666699</v>
      </c>
      <c r="C10">
        <v>-1.74</v>
      </c>
      <c r="D10">
        <f t="shared" si="1"/>
        <v>-1.2884615384615385</v>
      </c>
      <c r="E10">
        <f t="shared" si="0"/>
        <v>-0.57999999999999996</v>
      </c>
      <c r="F10">
        <f t="shared" si="0"/>
        <v>-0.42948717948717952</v>
      </c>
    </row>
    <row r="11" spans="1:6">
      <c r="B11">
        <v>1948.75</v>
      </c>
      <c r="C11">
        <v>-1.32</v>
      </c>
      <c r="D11">
        <f t="shared" si="1"/>
        <v>-1.2684615384615383</v>
      </c>
      <c r="E11">
        <f t="shared" si="0"/>
        <v>-0.44</v>
      </c>
      <c r="F11">
        <f t="shared" si="0"/>
        <v>-0.42282051282051275</v>
      </c>
    </row>
    <row r="12" spans="1:6">
      <c r="B12">
        <v>1948.8333333333301</v>
      </c>
      <c r="C12">
        <v>-0.89</v>
      </c>
      <c r="D12">
        <f t="shared" si="1"/>
        <v>-1.3046153846153845</v>
      </c>
      <c r="E12">
        <f t="shared" si="0"/>
        <v>-0.29666666666666669</v>
      </c>
      <c r="F12">
        <f t="shared" si="0"/>
        <v>-0.43487179487179484</v>
      </c>
    </row>
    <row r="13" spans="1:6">
      <c r="B13">
        <v>1948.9166666666699</v>
      </c>
      <c r="C13">
        <v>-1.7</v>
      </c>
      <c r="D13">
        <f t="shared" si="1"/>
        <v>-1.3538461538461535</v>
      </c>
      <c r="E13">
        <f t="shared" si="0"/>
        <v>-0.56666666666666665</v>
      </c>
      <c r="F13">
        <f t="shared" si="0"/>
        <v>-0.45128205128205118</v>
      </c>
    </row>
    <row r="14" spans="1:6">
      <c r="B14">
        <v>1949</v>
      </c>
      <c r="C14">
        <v>-2.0099999999999998</v>
      </c>
      <c r="D14">
        <f t="shared" si="1"/>
        <v>-1.3830769230769229</v>
      </c>
      <c r="E14">
        <f t="shared" si="0"/>
        <v>-0.66999999999999993</v>
      </c>
      <c r="F14">
        <f t="shared" si="0"/>
        <v>-0.46102564102564098</v>
      </c>
    </row>
    <row r="15" spans="1:6">
      <c r="B15">
        <v>1949.0833333333301</v>
      </c>
      <c r="C15">
        <v>-3.6</v>
      </c>
      <c r="D15">
        <f t="shared" si="1"/>
        <v>-1.3346153846153845</v>
      </c>
      <c r="E15">
        <f t="shared" si="0"/>
        <v>-1.2</v>
      </c>
      <c r="F15">
        <f t="shared" si="0"/>
        <v>-0.44487179487179485</v>
      </c>
    </row>
    <row r="16" spans="1:6">
      <c r="B16">
        <v>1949.1666666666699</v>
      </c>
      <c r="C16">
        <v>-1</v>
      </c>
      <c r="D16">
        <f t="shared" si="1"/>
        <v>-1.3092307692307692</v>
      </c>
      <c r="E16">
        <f t="shared" si="0"/>
        <v>-0.33333333333333331</v>
      </c>
      <c r="F16">
        <f t="shared" si="0"/>
        <v>-0.43641025641025638</v>
      </c>
    </row>
    <row r="17" spans="2:6">
      <c r="B17">
        <v>1949.25</v>
      </c>
      <c r="C17">
        <v>-0.53</v>
      </c>
      <c r="D17">
        <f t="shared" si="1"/>
        <v>-1.2715384615384613</v>
      </c>
      <c r="E17">
        <f t="shared" si="0"/>
        <v>-0.17666666666666667</v>
      </c>
      <c r="F17">
        <f t="shared" si="0"/>
        <v>-0.42384615384615376</v>
      </c>
    </row>
    <row r="18" spans="2:6">
      <c r="B18">
        <v>1949.3333333333301</v>
      </c>
      <c r="C18">
        <v>-1.07</v>
      </c>
      <c r="D18">
        <f t="shared" si="1"/>
        <v>-1.2646153846153847</v>
      </c>
      <c r="E18">
        <f t="shared" si="0"/>
        <v>-0.35666666666666669</v>
      </c>
      <c r="F18">
        <f t="shared" si="0"/>
        <v>-0.42153846153846158</v>
      </c>
    </row>
    <row r="19" spans="2:6">
      <c r="B19">
        <v>1949.4166666666699</v>
      </c>
      <c r="C19">
        <v>-0.7</v>
      </c>
      <c r="D19">
        <f t="shared" si="1"/>
        <v>-1.2976923076923077</v>
      </c>
      <c r="E19">
        <f t="shared" si="0"/>
        <v>-0.23333333333333331</v>
      </c>
      <c r="F19">
        <f t="shared" si="0"/>
        <v>-0.43256410256410255</v>
      </c>
    </row>
    <row r="20" spans="2:6">
      <c r="B20">
        <v>1949.5</v>
      </c>
      <c r="C20">
        <v>-0.56000000000000005</v>
      </c>
      <c r="D20">
        <f t="shared" si="1"/>
        <v>-1.3669230769230771</v>
      </c>
      <c r="E20">
        <f t="shared" si="0"/>
        <v>-0.18666666666666668</v>
      </c>
      <c r="F20">
        <f t="shared" si="0"/>
        <v>-0.45564102564102571</v>
      </c>
    </row>
    <row r="21" spans="2:6">
      <c r="B21">
        <v>1949.5833333333301</v>
      </c>
      <c r="C21">
        <v>-1.3</v>
      </c>
      <c r="D21">
        <f t="shared" si="1"/>
        <v>-1.176923076923077</v>
      </c>
      <c r="E21">
        <f t="shared" si="0"/>
        <v>-0.43333333333333335</v>
      </c>
      <c r="F21">
        <f t="shared" si="0"/>
        <v>-0.3923076923076923</v>
      </c>
    </row>
    <row r="22" spans="2:6">
      <c r="B22">
        <v>1949.6666666666699</v>
      </c>
      <c r="C22">
        <v>-0.93</v>
      </c>
      <c r="D22">
        <f t="shared" si="1"/>
        <v>-1.1923076923076923</v>
      </c>
      <c r="E22">
        <f t="shared" si="0"/>
        <v>-0.31</v>
      </c>
      <c r="F22">
        <f t="shared" si="0"/>
        <v>-0.39743589743589741</v>
      </c>
    </row>
    <row r="23" spans="2:6">
      <c r="B23">
        <v>1949.75</v>
      </c>
      <c r="C23">
        <v>-1.41</v>
      </c>
      <c r="D23">
        <f t="shared" si="1"/>
        <v>-1.323076923076923</v>
      </c>
      <c r="E23">
        <f t="shared" si="0"/>
        <v>-0.47</v>
      </c>
      <c r="F23">
        <f t="shared" si="0"/>
        <v>-0.44102564102564101</v>
      </c>
    </row>
    <row r="24" spans="2:6">
      <c r="B24">
        <v>1949.8333333333301</v>
      </c>
      <c r="C24">
        <v>-0.83</v>
      </c>
      <c r="D24">
        <f t="shared" si="1"/>
        <v>-1.3769230769230769</v>
      </c>
      <c r="E24">
        <f t="shared" si="0"/>
        <v>-0.27666666666666667</v>
      </c>
      <c r="F24">
        <f t="shared" si="0"/>
        <v>-0.45897435897435895</v>
      </c>
    </row>
    <row r="25" spans="2:6">
      <c r="B25">
        <v>1949.9166666666699</v>
      </c>
      <c r="C25">
        <v>-0.8</v>
      </c>
      <c r="D25">
        <f t="shared" si="1"/>
        <v>-1.5484615384615383</v>
      </c>
      <c r="E25">
        <f t="shared" si="0"/>
        <v>-0.26666666666666666</v>
      </c>
      <c r="F25">
        <f t="shared" si="0"/>
        <v>-0.51615384615384607</v>
      </c>
    </row>
    <row r="26" spans="2:6">
      <c r="B26">
        <v>1950</v>
      </c>
      <c r="C26">
        <v>-2.13</v>
      </c>
      <c r="D26">
        <f t="shared" si="1"/>
        <v>-1.559230769230769</v>
      </c>
      <c r="E26">
        <f t="shared" si="0"/>
        <v>-0.71</v>
      </c>
      <c r="F26">
        <f t="shared" si="0"/>
        <v>-0.5197435897435897</v>
      </c>
    </row>
    <row r="27" spans="2:6">
      <c r="B27">
        <v>1950.0833333333301</v>
      </c>
      <c r="C27">
        <v>-2.91</v>
      </c>
      <c r="D27">
        <f t="shared" si="1"/>
        <v>-1.6238461538461537</v>
      </c>
      <c r="E27">
        <f t="shared" si="0"/>
        <v>-0.97000000000000008</v>
      </c>
      <c r="F27">
        <f t="shared" si="0"/>
        <v>-0.5412820512820512</v>
      </c>
    </row>
    <row r="28" spans="2:6">
      <c r="B28">
        <v>1950.1666666666699</v>
      </c>
      <c r="C28">
        <v>-1.1299999999999999</v>
      </c>
      <c r="D28">
        <f t="shared" si="1"/>
        <v>-1.6569230769230769</v>
      </c>
      <c r="E28">
        <f t="shared" si="0"/>
        <v>-0.37666666666666665</v>
      </c>
      <c r="F28">
        <f t="shared" si="0"/>
        <v>-0.55230769230769228</v>
      </c>
    </row>
    <row r="29" spans="2:6">
      <c r="B29">
        <v>1950.25</v>
      </c>
      <c r="C29">
        <v>-1.2</v>
      </c>
      <c r="D29">
        <f t="shared" si="1"/>
        <v>-1.7376923076923076</v>
      </c>
      <c r="E29">
        <f t="shared" si="0"/>
        <v>-0.39999999999999997</v>
      </c>
      <c r="F29">
        <f t="shared" si="0"/>
        <v>-0.57923076923076922</v>
      </c>
    </row>
    <row r="30" spans="2:6">
      <c r="B30">
        <v>1950.3333333333301</v>
      </c>
      <c r="C30">
        <v>-2.23</v>
      </c>
      <c r="D30">
        <f t="shared" si="1"/>
        <v>-1.7323076923076923</v>
      </c>
      <c r="E30">
        <f t="shared" si="0"/>
        <v>-0.74333333333333329</v>
      </c>
      <c r="F30">
        <f t="shared" si="0"/>
        <v>-0.57743589743589741</v>
      </c>
    </row>
    <row r="31" spans="2:6">
      <c r="B31">
        <v>1950.4166666666699</v>
      </c>
      <c r="C31">
        <v>-1.77</v>
      </c>
      <c r="D31">
        <f t="shared" si="1"/>
        <v>-1.7892307692307692</v>
      </c>
      <c r="E31">
        <f t="shared" si="0"/>
        <v>-0.59</v>
      </c>
      <c r="F31">
        <f t="shared" si="0"/>
        <v>-0.59641025641025636</v>
      </c>
    </row>
    <row r="32" spans="2:6">
      <c r="B32">
        <v>1950.5</v>
      </c>
      <c r="C32">
        <v>-2.93</v>
      </c>
      <c r="D32">
        <f t="shared" si="1"/>
        <v>-1.706923076923077</v>
      </c>
      <c r="E32">
        <f t="shared" si="0"/>
        <v>-0.97666666666666668</v>
      </c>
      <c r="F32">
        <f t="shared" si="0"/>
        <v>-0.568974358974359</v>
      </c>
    </row>
    <row r="33" spans="2:6">
      <c r="B33">
        <v>1950.5833333333301</v>
      </c>
      <c r="C33">
        <v>-0.7</v>
      </c>
      <c r="D33">
        <f t="shared" si="1"/>
        <v>-1.629230769230769</v>
      </c>
      <c r="E33">
        <f t="shared" si="0"/>
        <v>-0.23333333333333331</v>
      </c>
      <c r="F33">
        <f t="shared" si="0"/>
        <v>-0.54307692307692301</v>
      </c>
    </row>
    <row r="34" spans="2:6">
      <c r="B34">
        <v>1950.6666666666699</v>
      </c>
      <c r="C34">
        <v>-2.14</v>
      </c>
      <c r="D34">
        <f t="shared" si="1"/>
        <v>-1.5699999999999998</v>
      </c>
      <c r="E34">
        <f t="shared" si="0"/>
        <v>-0.71333333333333337</v>
      </c>
      <c r="F34">
        <f t="shared" si="0"/>
        <v>-0.52333333333333332</v>
      </c>
    </row>
    <row r="35" spans="2:6">
      <c r="B35">
        <v>1950.75</v>
      </c>
      <c r="C35">
        <v>-1.36</v>
      </c>
      <c r="D35">
        <f t="shared" si="1"/>
        <v>-1.4969230769230768</v>
      </c>
      <c r="E35">
        <f t="shared" si="0"/>
        <v>-0.45333333333333337</v>
      </c>
      <c r="F35">
        <f t="shared" si="0"/>
        <v>-0.49897435897435893</v>
      </c>
    </row>
    <row r="36" spans="2:6">
      <c r="B36">
        <v>1950.8333333333301</v>
      </c>
      <c r="C36">
        <v>-2.46</v>
      </c>
      <c r="D36">
        <f t="shared" si="1"/>
        <v>-1.4092307692307693</v>
      </c>
      <c r="E36">
        <f t="shared" si="0"/>
        <v>-0.82</v>
      </c>
      <c r="F36">
        <f t="shared" si="0"/>
        <v>-0.46974358974358976</v>
      </c>
    </row>
    <row r="37" spans="2:6">
      <c r="B37">
        <v>1950.9166666666699</v>
      </c>
      <c r="C37">
        <v>-0.76</v>
      </c>
      <c r="D37">
        <f t="shared" si="1"/>
        <v>-1.2192307692307693</v>
      </c>
      <c r="E37">
        <f t="shared" si="0"/>
        <v>-0.25333333333333335</v>
      </c>
      <c r="F37">
        <f t="shared" si="0"/>
        <v>-0.40641025641025647</v>
      </c>
    </row>
    <row r="38" spans="2:6">
      <c r="B38">
        <v>1951</v>
      </c>
      <c r="C38">
        <v>-1.54</v>
      </c>
      <c r="D38">
        <f t="shared" si="1"/>
        <v>-1.0992307692307695</v>
      </c>
      <c r="E38">
        <f t="shared" si="0"/>
        <v>-0.51333333333333331</v>
      </c>
      <c r="F38">
        <f t="shared" si="0"/>
        <v>-0.36641025641025649</v>
      </c>
    </row>
    <row r="39" spans="2:6">
      <c r="B39">
        <v>1951.0833333333301</v>
      </c>
      <c r="C39">
        <v>-1.06</v>
      </c>
      <c r="D39">
        <f t="shared" si="1"/>
        <v>-1.0515384615384615</v>
      </c>
      <c r="E39">
        <f t="shared" si="0"/>
        <v>-0.35333333333333333</v>
      </c>
      <c r="F39">
        <f t="shared" si="0"/>
        <v>-0.35051282051282051</v>
      </c>
    </row>
    <row r="40" spans="2:6">
      <c r="B40">
        <v>1951.1666666666699</v>
      </c>
      <c r="C40">
        <v>-1.9</v>
      </c>
      <c r="D40">
        <f t="shared" si="1"/>
        <v>-0.91153846153846152</v>
      </c>
      <c r="E40">
        <f t="shared" si="0"/>
        <v>-0.6333333333333333</v>
      </c>
      <c r="F40">
        <f t="shared" si="0"/>
        <v>-0.30384615384615382</v>
      </c>
    </row>
    <row r="41" spans="2:6">
      <c r="B41">
        <v>1951.25</v>
      </c>
      <c r="C41">
        <v>-0.36</v>
      </c>
      <c r="D41">
        <f t="shared" si="1"/>
        <v>-0.82846153846153847</v>
      </c>
      <c r="E41">
        <f t="shared" si="0"/>
        <v>-0.12</v>
      </c>
      <c r="F41">
        <f t="shared" si="0"/>
        <v>-0.27615384615384614</v>
      </c>
    </row>
    <row r="42" spans="2:6">
      <c r="B42">
        <v>1951.3333333333301</v>
      </c>
      <c r="C42">
        <v>-0.25</v>
      </c>
      <c r="D42">
        <f t="shared" si="1"/>
        <v>-0.76846153846153831</v>
      </c>
      <c r="E42">
        <f t="shared" si="0"/>
        <v>-8.3333333333333329E-2</v>
      </c>
      <c r="F42">
        <f t="shared" si="0"/>
        <v>-0.25615384615384612</v>
      </c>
    </row>
    <row r="43" spans="2:6">
      <c r="B43">
        <v>1951.4166666666699</v>
      </c>
      <c r="C43">
        <v>-1.0900000000000001</v>
      </c>
      <c r="D43">
        <f t="shared" si="1"/>
        <v>-0.86461538461538467</v>
      </c>
      <c r="E43">
        <f t="shared" si="0"/>
        <v>-0.36333333333333334</v>
      </c>
      <c r="F43">
        <f t="shared" si="0"/>
        <v>-0.28820512820512822</v>
      </c>
    </row>
    <row r="44" spans="2:6">
      <c r="B44">
        <v>1951.5</v>
      </c>
      <c r="C44">
        <v>0.7</v>
      </c>
      <c r="D44">
        <f t="shared" si="1"/>
        <v>-0.78153846153846152</v>
      </c>
      <c r="E44">
        <f t="shared" si="0"/>
        <v>0.23333333333333331</v>
      </c>
      <c r="F44">
        <f t="shared" si="0"/>
        <v>-0.26051282051282049</v>
      </c>
    </row>
    <row r="45" spans="2:6">
      <c r="B45">
        <v>1951.5833333333301</v>
      </c>
      <c r="C45">
        <v>-1.37</v>
      </c>
      <c r="D45">
        <f t="shared" si="1"/>
        <v>-0.74846153846153862</v>
      </c>
      <c r="E45">
        <f t="shared" si="0"/>
        <v>-0.45666666666666672</v>
      </c>
      <c r="F45">
        <f t="shared" si="0"/>
        <v>-0.24948717948717955</v>
      </c>
    </row>
    <row r="46" spans="2:6">
      <c r="B46">
        <v>1951.6666666666699</v>
      </c>
      <c r="C46">
        <v>-0.08</v>
      </c>
      <c r="D46">
        <f t="shared" si="1"/>
        <v>-0.68307692307692303</v>
      </c>
      <c r="E46">
        <f t="shared" si="0"/>
        <v>-2.6666666666666668E-2</v>
      </c>
      <c r="F46">
        <f t="shared" si="0"/>
        <v>-0.22769230769230767</v>
      </c>
    </row>
    <row r="47" spans="2:6">
      <c r="B47">
        <v>1951.75</v>
      </c>
      <c r="C47">
        <v>-0.32</v>
      </c>
      <c r="D47">
        <f t="shared" si="1"/>
        <v>-0.73230769230769233</v>
      </c>
      <c r="E47">
        <f t="shared" si="0"/>
        <v>-0.10666666666666667</v>
      </c>
      <c r="F47">
        <f t="shared" si="0"/>
        <v>-0.24410256410256412</v>
      </c>
    </row>
    <row r="48" spans="2:6">
      <c r="B48">
        <v>1951.8333333333301</v>
      </c>
      <c r="C48">
        <v>-0.28000000000000003</v>
      </c>
      <c r="D48">
        <f t="shared" si="1"/>
        <v>-0.82307692307692304</v>
      </c>
      <c r="E48">
        <f t="shared" si="0"/>
        <v>-9.3333333333333338E-2</v>
      </c>
      <c r="F48">
        <f t="shared" si="0"/>
        <v>-0.27435897435897433</v>
      </c>
    </row>
    <row r="49" spans="2:6">
      <c r="B49">
        <v>1951.9166666666699</v>
      </c>
      <c r="C49">
        <v>-1.68</v>
      </c>
      <c r="D49">
        <f t="shared" si="1"/>
        <v>-0.83538461538461539</v>
      </c>
      <c r="E49">
        <f t="shared" si="0"/>
        <v>-0.55999999999999994</v>
      </c>
      <c r="F49">
        <f t="shared" si="0"/>
        <v>-0.27846153846153848</v>
      </c>
    </row>
    <row r="50" spans="2:6">
      <c r="B50">
        <v>1952</v>
      </c>
      <c r="C50">
        <v>-2.0099999999999998</v>
      </c>
      <c r="D50">
        <f t="shared" si="1"/>
        <v>-0.93538461538461526</v>
      </c>
      <c r="E50">
        <f t="shared" si="0"/>
        <v>-0.66999999999999993</v>
      </c>
      <c r="F50">
        <f t="shared" si="0"/>
        <v>-0.31179487179487175</v>
      </c>
    </row>
    <row r="51" spans="2:6">
      <c r="B51">
        <v>1952.0833333333301</v>
      </c>
      <c r="C51">
        <v>-0.46</v>
      </c>
      <c r="D51">
        <f t="shared" si="1"/>
        <v>-0.89846153846153842</v>
      </c>
      <c r="E51">
        <f t="shared" si="0"/>
        <v>-0.15333333333333335</v>
      </c>
      <c r="F51">
        <f t="shared" si="0"/>
        <v>-0.29948717948717946</v>
      </c>
    </row>
    <row r="52" spans="2:6">
      <c r="B52">
        <v>1952.1666666666699</v>
      </c>
      <c r="C52">
        <v>-0.63</v>
      </c>
      <c r="D52">
        <f t="shared" si="1"/>
        <v>-0.91923076923076918</v>
      </c>
      <c r="E52">
        <f t="shared" si="0"/>
        <v>-0.21</v>
      </c>
      <c r="F52">
        <f t="shared" si="0"/>
        <v>-0.30641025641025638</v>
      </c>
    </row>
    <row r="53" spans="2:6">
      <c r="B53">
        <v>1952.25</v>
      </c>
      <c r="C53">
        <v>-1.05</v>
      </c>
      <c r="D53">
        <f t="shared" si="1"/>
        <v>-0.95307692307692293</v>
      </c>
      <c r="E53">
        <f t="shared" si="0"/>
        <v>-0.35000000000000003</v>
      </c>
      <c r="F53">
        <f t="shared" si="0"/>
        <v>-0.31769230769230766</v>
      </c>
    </row>
    <row r="54" spans="2:6">
      <c r="B54">
        <v>1952.3333333333301</v>
      </c>
      <c r="C54">
        <v>-1</v>
      </c>
      <c r="D54">
        <f t="shared" si="1"/>
        <v>-0.92846153846153845</v>
      </c>
      <c r="E54">
        <f t="shared" si="0"/>
        <v>-0.33333333333333331</v>
      </c>
      <c r="F54">
        <f t="shared" si="0"/>
        <v>-0.30948717948717946</v>
      </c>
    </row>
    <row r="55" spans="2:6">
      <c r="B55">
        <v>1952.4166666666699</v>
      </c>
      <c r="C55">
        <v>-1.43</v>
      </c>
      <c r="D55">
        <f t="shared" si="1"/>
        <v>-0.84307692307692317</v>
      </c>
      <c r="E55">
        <f t="shared" si="0"/>
        <v>-0.47666666666666663</v>
      </c>
      <c r="F55">
        <f t="shared" si="0"/>
        <v>-0.28102564102564104</v>
      </c>
    </row>
    <row r="56" spans="2:6">
      <c r="B56">
        <v>1952.5</v>
      </c>
      <c r="C56">
        <v>-1.25</v>
      </c>
      <c r="D56">
        <f t="shared" si="1"/>
        <v>-0.693846153846154</v>
      </c>
      <c r="E56">
        <f t="shared" si="0"/>
        <v>-0.41666666666666669</v>
      </c>
      <c r="F56">
        <f t="shared" si="0"/>
        <v>-0.23128205128205134</v>
      </c>
    </row>
    <row r="57" spans="2:6">
      <c r="B57">
        <v>1952.5833333333301</v>
      </c>
      <c r="C57">
        <v>-0.6</v>
      </c>
      <c r="D57">
        <f t="shared" si="1"/>
        <v>-0.74461538461538457</v>
      </c>
      <c r="E57">
        <f t="shared" si="0"/>
        <v>-0.19999999999999998</v>
      </c>
      <c r="F57">
        <f t="shared" si="0"/>
        <v>-0.24820512820512819</v>
      </c>
    </row>
    <row r="58" spans="2:6">
      <c r="B58">
        <v>1952.6666666666699</v>
      </c>
      <c r="C58">
        <v>-0.89</v>
      </c>
      <c r="D58">
        <f t="shared" si="1"/>
        <v>-0.69230769230769218</v>
      </c>
      <c r="E58">
        <f t="shared" si="0"/>
        <v>-0.29666666666666669</v>
      </c>
      <c r="F58">
        <f t="shared" si="0"/>
        <v>-0.23076923076923073</v>
      </c>
    </row>
    <row r="59" spans="2:6">
      <c r="B59">
        <v>1952.75</v>
      </c>
      <c r="C59">
        <v>-0.35</v>
      </c>
      <c r="D59">
        <f t="shared" si="1"/>
        <v>-0.57846153846153847</v>
      </c>
      <c r="E59">
        <f t="shared" si="0"/>
        <v>-0.11666666666666665</v>
      </c>
      <c r="F59">
        <f t="shared" si="0"/>
        <v>-0.19282051282051282</v>
      </c>
    </row>
    <row r="60" spans="2:6">
      <c r="B60">
        <v>1952.8333333333301</v>
      </c>
      <c r="C60">
        <v>-0.76</v>
      </c>
      <c r="D60">
        <f t="shared" si="1"/>
        <v>-0.47923076923076924</v>
      </c>
      <c r="E60">
        <f t="shared" si="0"/>
        <v>-0.25333333333333335</v>
      </c>
      <c r="F60">
        <f t="shared" si="0"/>
        <v>-0.15974358974358974</v>
      </c>
    </row>
    <row r="61" spans="2:6">
      <c r="B61">
        <v>1952.9166666666699</v>
      </c>
      <c r="C61">
        <v>0.04</v>
      </c>
      <c r="D61">
        <f t="shared" si="1"/>
        <v>-0.3123076923076924</v>
      </c>
      <c r="E61">
        <f t="shared" si="0"/>
        <v>1.3333333333333334E-2</v>
      </c>
      <c r="F61">
        <f t="shared" si="0"/>
        <v>-0.10410256410256413</v>
      </c>
    </row>
    <row r="62" spans="2:6">
      <c r="B62">
        <v>1953</v>
      </c>
      <c r="C62">
        <v>-0.56999999999999995</v>
      </c>
      <c r="D62">
        <f t="shared" si="1"/>
        <v>-0.21230769230769228</v>
      </c>
      <c r="E62">
        <f t="shared" si="0"/>
        <v>-0.18999999999999997</v>
      </c>
      <c r="F62">
        <f t="shared" si="0"/>
        <v>-7.0769230769230765E-2</v>
      </c>
    </row>
    <row r="63" spans="2:6">
      <c r="B63">
        <v>1953.0833333333301</v>
      </c>
      <c r="C63">
        <v>-7.0000000000000007E-2</v>
      </c>
      <c r="D63">
        <f t="shared" si="1"/>
        <v>-0.21461538461538462</v>
      </c>
      <c r="E63">
        <f t="shared" si="0"/>
        <v>-2.3333333333333334E-2</v>
      </c>
      <c r="F63">
        <f t="shared" si="0"/>
        <v>-7.1538461538461537E-2</v>
      </c>
    </row>
    <row r="64" spans="2:6">
      <c r="B64">
        <v>1953.1666666666699</v>
      </c>
      <c r="C64">
        <v>-1.1200000000000001</v>
      </c>
      <c r="D64">
        <f t="shared" si="1"/>
        <v>-0.23</v>
      </c>
      <c r="E64">
        <f t="shared" si="0"/>
        <v>-0.37333333333333335</v>
      </c>
      <c r="F64">
        <f t="shared" si="0"/>
        <v>-7.6666666666666675E-2</v>
      </c>
    </row>
    <row r="65" spans="2:6">
      <c r="B65">
        <v>1953.25</v>
      </c>
      <c r="C65">
        <v>0.05</v>
      </c>
      <c r="D65">
        <f t="shared" si="1"/>
        <v>-0.20538461538461542</v>
      </c>
      <c r="E65">
        <f t="shared" si="0"/>
        <v>1.6666666666666666E-2</v>
      </c>
      <c r="F65">
        <f t="shared" si="0"/>
        <v>-6.8461538461538476E-2</v>
      </c>
    </row>
    <row r="66" spans="2:6">
      <c r="B66">
        <v>1953.3333333333301</v>
      </c>
      <c r="C66">
        <v>0.43</v>
      </c>
      <c r="D66">
        <f t="shared" si="1"/>
        <v>-0.14153846153846156</v>
      </c>
      <c r="E66">
        <f t="shared" si="0"/>
        <v>0.14333333333333334</v>
      </c>
      <c r="F66">
        <f t="shared" si="0"/>
        <v>-4.7179487179487188E-2</v>
      </c>
    </row>
    <row r="67" spans="2:6">
      <c r="B67">
        <v>1953.4166666666699</v>
      </c>
      <c r="C67">
        <v>0.28999999999999998</v>
      </c>
      <c r="D67">
        <f t="shared" si="1"/>
        <v>-0.24615384615384617</v>
      </c>
      <c r="E67">
        <f t="shared" ref="E67:F130" si="2">C67/3</f>
        <v>9.6666666666666665E-2</v>
      </c>
      <c r="F67">
        <f t="shared" si="2"/>
        <v>-8.2051282051282051E-2</v>
      </c>
    </row>
    <row r="68" spans="2:6">
      <c r="B68">
        <v>1953.5</v>
      </c>
      <c r="C68">
        <v>0.74</v>
      </c>
      <c r="D68">
        <f t="shared" si="1"/>
        <v>-0.32615384615384618</v>
      </c>
      <c r="E68">
        <f t="shared" si="2"/>
        <v>0.24666666666666667</v>
      </c>
      <c r="F68">
        <f t="shared" si="2"/>
        <v>-0.10871794871794872</v>
      </c>
    </row>
    <row r="69" spans="2:6">
      <c r="B69">
        <v>1953.5833333333301</v>
      </c>
      <c r="C69">
        <v>0.05</v>
      </c>
      <c r="D69">
        <f t="shared" si="1"/>
        <v>-0.36076923076923084</v>
      </c>
      <c r="E69">
        <f t="shared" si="2"/>
        <v>1.6666666666666666E-2</v>
      </c>
      <c r="F69">
        <f t="shared" si="2"/>
        <v>-0.12025641025641028</v>
      </c>
    </row>
    <row r="70" spans="2:6">
      <c r="B70">
        <v>1953.6666666666699</v>
      </c>
      <c r="C70">
        <v>-0.63</v>
      </c>
      <c r="D70">
        <f t="shared" si="1"/>
        <v>-0.37692307692307697</v>
      </c>
      <c r="E70">
        <f t="shared" si="2"/>
        <v>-0.21</v>
      </c>
      <c r="F70">
        <f t="shared" si="2"/>
        <v>-0.12564102564102567</v>
      </c>
    </row>
    <row r="71" spans="2:6">
      <c r="B71">
        <v>1953.75</v>
      </c>
      <c r="C71">
        <v>-1.0900000000000001</v>
      </c>
      <c r="D71">
        <f t="shared" si="1"/>
        <v>-0.38000000000000012</v>
      </c>
      <c r="E71">
        <f t="shared" si="2"/>
        <v>-0.36333333333333334</v>
      </c>
      <c r="F71">
        <f t="shared" si="2"/>
        <v>-0.12666666666666671</v>
      </c>
    </row>
    <row r="72" spans="2:6">
      <c r="B72">
        <v>1953.8333333333301</v>
      </c>
      <c r="C72">
        <v>-0.03</v>
      </c>
      <c r="D72">
        <f t="shared" ref="D72:D135" si="3">AVERAGE(C67:C79)</f>
        <v>-0.33846153846153854</v>
      </c>
      <c r="E72">
        <f t="shared" si="2"/>
        <v>-0.01</v>
      </c>
      <c r="F72">
        <f t="shared" si="2"/>
        <v>-0.11282051282051285</v>
      </c>
    </row>
    <row r="73" spans="2:6">
      <c r="B73">
        <v>1953.9166666666699</v>
      </c>
      <c r="C73">
        <v>7.0000000000000007E-2</v>
      </c>
      <c r="D73">
        <f t="shared" si="3"/>
        <v>-0.32769230769230773</v>
      </c>
      <c r="E73">
        <f t="shared" si="2"/>
        <v>2.3333333333333334E-2</v>
      </c>
      <c r="F73">
        <f t="shared" si="2"/>
        <v>-0.10923076923076924</v>
      </c>
    </row>
    <row r="74" spans="2:6">
      <c r="B74">
        <v>1954</v>
      </c>
      <c r="C74">
        <v>-1.32</v>
      </c>
      <c r="D74">
        <f t="shared" si="3"/>
        <v>-0.37846153846153852</v>
      </c>
      <c r="E74">
        <f t="shared" si="2"/>
        <v>-0.44</v>
      </c>
      <c r="F74">
        <f t="shared" si="2"/>
        <v>-0.12615384615384617</v>
      </c>
    </row>
    <row r="75" spans="2:6">
      <c r="B75">
        <v>1954.0833333333301</v>
      </c>
      <c r="C75">
        <v>-1.61</v>
      </c>
      <c r="D75">
        <f t="shared" si="3"/>
        <v>-0.45461538461538475</v>
      </c>
      <c r="E75">
        <f t="shared" si="2"/>
        <v>-0.53666666666666674</v>
      </c>
      <c r="F75">
        <f t="shared" si="2"/>
        <v>-0.15153846153846159</v>
      </c>
    </row>
    <row r="76" spans="2:6">
      <c r="B76">
        <v>1954.1666666666699</v>
      </c>
      <c r="C76">
        <v>-0.52</v>
      </c>
      <c r="D76">
        <f t="shared" si="3"/>
        <v>-0.36615384615384627</v>
      </c>
      <c r="E76">
        <f t="shared" si="2"/>
        <v>-0.17333333333333334</v>
      </c>
      <c r="F76">
        <f t="shared" si="2"/>
        <v>-0.12205128205128209</v>
      </c>
    </row>
    <row r="77" spans="2:6">
      <c r="B77">
        <v>1954.25</v>
      </c>
      <c r="C77">
        <v>-1.33</v>
      </c>
      <c r="D77">
        <f t="shared" si="3"/>
        <v>-0.22692307692307695</v>
      </c>
      <c r="E77">
        <f t="shared" si="2"/>
        <v>-0.44333333333333336</v>
      </c>
      <c r="F77">
        <f t="shared" si="2"/>
        <v>-7.564102564102565E-2</v>
      </c>
    </row>
    <row r="78" spans="2:6">
      <c r="B78">
        <v>1954.3333333333301</v>
      </c>
      <c r="C78">
        <v>0.01</v>
      </c>
      <c r="D78">
        <f t="shared" si="3"/>
        <v>-0.26307692307692315</v>
      </c>
      <c r="E78">
        <f t="shared" si="2"/>
        <v>3.3333333333333335E-3</v>
      </c>
      <c r="F78">
        <f t="shared" si="2"/>
        <v>-8.7692307692307722E-2</v>
      </c>
    </row>
    <row r="79" spans="2:6">
      <c r="B79">
        <v>1954.4166666666699</v>
      </c>
      <c r="C79">
        <v>0.97</v>
      </c>
      <c r="D79">
        <f t="shared" si="3"/>
        <v>-0.25307692307692309</v>
      </c>
      <c r="E79">
        <f t="shared" si="2"/>
        <v>0.32333333333333331</v>
      </c>
      <c r="F79">
        <f t="shared" si="2"/>
        <v>-8.4358974358974367E-2</v>
      </c>
    </row>
    <row r="80" spans="2:6">
      <c r="B80">
        <v>1954.5</v>
      </c>
      <c r="C80">
        <v>0.43</v>
      </c>
      <c r="D80">
        <f t="shared" si="3"/>
        <v>-0.26846153846153847</v>
      </c>
      <c r="E80">
        <f t="shared" si="2"/>
        <v>0.14333333333333334</v>
      </c>
      <c r="F80">
        <f t="shared" si="2"/>
        <v>-8.9487179487179491E-2</v>
      </c>
    </row>
    <row r="81" spans="2:6">
      <c r="B81">
        <v>1954.5833333333301</v>
      </c>
      <c r="C81">
        <v>0.08</v>
      </c>
      <c r="D81">
        <f t="shared" si="3"/>
        <v>-0.24153846153846154</v>
      </c>
      <c r="E81">
        <f t="shared" si="2"/>
        <v>2.6666666666666668E-2</v>
      </c>
      <c r="F81">
        <f t="shared" si="2"/>
        <v>-8.0512820512820507E-2</v>
      </c>
    </row>
    <row r="82" spans="2:6">
      <c r="B82">
        <v>1954.6666666666699</v>
      </c>
      <c r="C82">
        <v>-0.94</v>
      </c>
      <c r="D82">
        <f t="shared" si="3"/>
        <v>-0.35307692307692307</v>
      </c>
      <c r="E82">
        <f t="shared" si="2"/>
        <v>-0.3133333333333333</v>
      </c>
      <c r="F82">
        <f t="shared" si="2"/>
        <v>-0.11769230769230769</v>
      </c>
    </row>
    <row r="83" spans="2:6">
      <c r="B83">
        <v>1954.75</v>
      </c>
      <c r="C83">
        <v>0.52</v>
      </c>
      <c r="D83">
        <f t="shared" si="3"/>
        <v>-0.3438461538461538</v>
      </c>
      <c r="E83">
        <f t="shared" si="2"/>
        <v>0.17333333333333334</v>
      </c>
      <c r="F83">
        <f t="shared" si="2"/>
        <v>-0.11461538461538461</v>
      </c>
    </row>
    <row r="84" spans="2:6">
      <c r="B84">
        <v>1954.8333333333301</v>
      </c>
      <c r="C84">
        <v>0.72</v>
      </c>
      <c r="D84">
        <f t="shared" si="3"/>
        <v>-0.53230769230769226</v>
      </c>
      <c r="E84">
        <f t="shared" si="2"/>
        <v>0.24</v>
      </c>
      <c r="F84">
        <f t="shared" si="2"/>
        <v>-0.17743589743589741</v>
      </c>
    </row>
    <row r="85" spans="2:6">
      <c r="B85">
        <v>1954.9166666666699</v>
      </c>
      <c r="C85">
        <v>-0.5</v>
      </c>
      <c r="D85">
        <f t="shared" si="3"/>
        <v>-0.78769230769230769</v>
      </c>
      <c r="E85">
        <f t="shared" si="2"/>
        <v>-0.16666666666666666</v>
      </c>
      <c r="F85">
        <f t="shared" si="2"/>
        <v>-0.26256410256410256</v>
      </c>
    </row>
    <row r="86" spans="2:6">
      <c r="B86">
        <v>1955</v>
      </c>
      <c r="C86">
        <v>0.2</v>
      </c>
      <c r="D86">
        <f t="shared" si="3"/>
        <v>-0.99384615384615382</v>
      </c>
      <c r="E86">
        <f t="shared" si="2"/>
        <v>6.6666666666666666E-2</v>
      </c>
      <c r="F86">
        <f t="shared" si="2"/>
        <v>-0.33128205128205129</v>
      </c>
    </row>
    <row r="87" spans="2:6">
      <c r="B87">
        <v>1955.0833333333301</v>
      </c>
      <c r="C87">
        <v>-1.52</v>
      </c>
      <c r="D87">
        <f t="shared" si="3"/>
        <v>-1.1499999999999999</v>
      </c>
      <c r="E87">
        <f t="shared" si="2"/>
        <v>-0.50666666666666671</v>
      </c>
      <c r="F87">
        <f t="shared" si="2"/>
        <v>-0.3833333333333333</v>
      </c>
    </row>
    <row r="88" spans="2:6">
      <c r="B88">
        <v>1955.1666666666699</v>
      </c>
      <c r="C88">
        <v>-1.26</v>
      </c>
      <c r="D88">
        <f t="shared" si="3"/>
        <v>-1.293076923076923</v>
      </c>
      <c r="E88">
        <f t="shared" si="2"/>
        <v>-0.42</v>
      </c>
      <c r="F88">
        <f t="shared" si="2"/>
        <v>-0.431025641025641</v>
      </c>
    </row>
    <row r="89" spans="2:6">
      <c r="B89">
        <v>1955.25</v>
      </c>
      <c r="C89">
        <v>-1.97</v>
      </c>
      <c r="D89">
        <f t="shared" si="3"/>
        <v>-1.5699999999999998</v>
      </c>
      <c r="E89">
        <f t="shared" si="2"/>
        <v>-0.65666666666666662</v>
      </c>
      <c r="F89">
        <f t="shared" si="2"/>
        <v>-0.52333333333333332</v>
      </c>
    </row>
    <row r="90" spans="2:6">
      <c r="B90">
        <v>1955.3333333333301</v>
      </c>
      <c r="C90">
        <v>-1.21</v>
      </c>
      <c r="D90">
        <f t="shared" si="3"/>
        <v>-1.8369230769230767</v>
      </c>
      <c r="E90">
        <f t="shared" si="2"/>
        <v>-0.40333333333333332</v>
      </c>
      <c r="F90">
        <f t="shared" si="2"/>
        <v>-0.61230769230769222</v>
      </c>
    </row>
    <row r="91" spans="2:6">
      <c r="B91">
        <v>1955.4166666666699</v>
      </c>
      <c r="C91">
        <v>-2.44</v>
      </c>
      <c r="D91">
        <f t="shared" si="3"/>
        <v>-1.9892307692307689</v>
      </c>
      <c r="E91">
        <f t="shared" si="2"/>
        <v>-0.81333333333333335</v>
      </c>
      <c r="F91">
        <f t="shared" si="2"/>
        <v>-0.66307692307692301</v>
      </c>
    </row>
    <row r="92" spans="2:6">
      <c r="B92">
        <v>1955.5</v>
      </c>
      <c r="C92">
        <v>-2.35</v>
      </c>
      <c r="D92">
        <f t="shared" si="3"/>
        <v>-2.2153846153846151</v>
      </c>
      <c r="E92">
        <f t="shared" si="2"/>
        <v>-0.78333333333333333</v>
      </c>
      <c r="F92">
        <f t="shared" si="2"/>
        <v>-0.73846153846153839</v>
      </c>
    </row>
    <row r="93" spans="2:6">
      <c r="B93">
        <v>1955.5833333333301</v>
      </c>
      <c r="C93">
        <v>-2.25</v>
      </c>
      <c r="D93">
        <f t="shared" si="3"/>
        <v>-2.2953846153846147</v>
      </c>
      <c r="E93">
        <f t="shared" si="2"/>
        <v>-0.75</v>
      </c>
      <c r="F93">
        <f t="shared" si="2"/>
        <v>-0.7651282051282049</v>
      </c>
    </row>
    <row r="94" spans="2:6">
      <c r="B94">
        <v>1955.6666666666699</v>
      </c>
      <c r="C94">
        <v>-1.95</v>
      </c>
      <c r="D94">
        <f t="shared" si="3"/>
        <v>-2.365384615384615</v>
      </c>
      <c r="E94">
        <f t="shared" si="2"/>
        <v>-0.65</v>
      </c>
      <c r="F94">
        <f t="shared" si="2"/>
        <v>-0.78846153846153832</v>
      </c>
    </row>
    <row r="95" spans="2:6">
      <c r="B95">
        <v>1955.75</v>
      </c>
      <c r="C95">
        <v>-2.8</v>
      </c>
      <c r="D95">
        <f t="shared" si="3"/>
        <v>-2.322307692307692</v>
      </c>
      <c r="E95">
        <f t="shared" si="2"/>
        <v>-0.93333333333333324</v>
      </c>
      <c r="F95">
        <f t="shared" si="2"/>
        <v>-0.77410256410256395</v>
      </c>
    </row>
    <row r="96" spans="2:6">
      <c r="B96">
        <v>1955.8333333333301</v>
      </c>
      <c r="C96">
        <v>-3.08</v>
      </c>
      <c r="D96">
        <f t="shared" si="3"/>
        <v>-2.3599999999999994</v>
      </c>
      <c r="E96">
        <f t="shared" si="2"/>
        <v>-1.0266666666666666</v>
      </c>
      <c r="F96">
        <f t="shared" si="2"/>
        <v>-0.78666666666666651</v>
      </c>
    </row>
    <row r="97" spans="2:6">
      <c r="B97">
        <v>1955.9166666666699</v>
      </c>
      <c r="C97">
        <v>-2.75</v>
      </c>
      <c r="D97">
        <f t="shared" si="3"/>
        <v>-2.2515384615384613</v>
      </c>
      <c r="E97">
        <f t="shared" si="2"/>
        <v>-0.91666666666666663</v>
      </c>
      <c r="F97">
        <f t="shared" si="2"/>
        <v>-0.75051282051282042</v>
      </c>
    </row>
    <row r="98" spans="2:6">
      <c r="B98">
        <v>1956</v>
      </c>
      <c r="C98">
        <v>-2.48</v>
      </c>
      <c r="D98">
        <f t="shared" si="3"/>
        <v>-2.16</v>
      </c>
      <c r="E98">
        <f t="shared" si="2"/>
        <v>-0.82666666666666666</v>
      </c>
      <c r="F98">
        <f t="shared" si="2"/>
        <v>-0.72000000000000008</v>
      </c>
    </row>
    <row r="99" spans="2:6">
      <c r="B99">
        <v>1956.0833333333301</v>
      </c>
      <c r="C99">
        <v>-2.74</v>
      </c>
      <c r="D99">
        <f t="shared" si="3"/>
        <v>-2.0415384615384617</v>
      </c>
      <c r="E99">
        <f t="shared" si="2"/>
        <v>-0.91333333333333344</v>
      </c>
      <c r="F99">
        <f t="shared" si="2"/>
        <v>-0.68051282051282058</v>
      </c>
    </row>
    <row r="100" spans="2:6">
      <c r="B100">
        <v>1956.1666666666699</v>
      </c>
      <c r="C100">
        <v>-2.56</v>
      </c>
      <c r="D100">
        <f t="shared" si="3"/>
        <v>-2.0684615384615386</v>
      </c>
      <c r="E100">
        <f t="shared" si="2"/>
        <v>-0.85333333333333339</v>
      </c>
      <c r="F100">
        <f t="shared" si="2"/>
        <v>-0.68948717948717952</v>
      </c>
    </row>
    <row r="101" spans="2:6">
      <c r="B101">
        <v>1956.25</v>
      </c>
      <c r="C101">
        <v>-2.17</v>
      </c>
      <c r="D101">
        <f t="shared" si="3"/>
        <v>-2.0153846153846158</v>
      </c>
      <c r="E101">
        <f t="shared" si="2"/>
        <v>-0.72333333333333327</v>
      </c>
      <c r="F101">
        <f t="shared" si="2"/>
        <v>-0.67179487179487196</v>
      </c>
    </row>
    <row r="102" spans="2:6">
      <c r="B102">
        <v>1956.3333333333301</v>
      </c>
      <c r="C102">
        <v>-1.41</v>
      </c>
      <c r="D102">
        <f t="shared" si="3"/>
        <v>-1.8769230769230771</v>
      </c>
      <c r="E102">
        <f t="shared" si="2"/>
        <v>-0.47</v>
      </c>
      <c r="F102">
        <f t="shared" si="2"/>
        <v>-0.62564102564102575</v>
      </c>
    </row>
    <row r="103" spans="2:6">
      <c r="B103">
        <v>1956.4166666666699</v>
      </c>
      <c r="C103">
        <v>-1.7</v>
      </c>
      <c r="D103">
        <f t="shared" si="3"/>
        <v>-1.8053846153846156</v>
      </c>
      <c r="E103">
        <f t="shared" si="2"/>
        <v>-0.56666666666666665</v>
      </c>
      <c r="F103">
        <f t="shared" si="2"/>
        <v>-0.6017948717948719</v>
      </c>
    </row>
    <row r="104" spans="2:6">
      <c r="B104">
        <v>1956.5</v>
      </c>
      <c r="C104">
        <v>-1.03</v>
      </c>
      <c r="D104">
        <f t="shared" si="3"/>
        <v>-1.666923076923077</v>
      </c>
      <c r="E104">
        <f t="shared" si="2"/>
        <v>-0.34333333333333332</v>
      </c>
      <c r="F104">
        <f t="shared" si="2"/>
        <v>-0.55564102564102569</v>
      </c>
    </row>
    <row r="105" spans="2:6">
      <c r="B105">
        <v>1956.5833333333301</v>
      </c>
      <c r="C105">
        <v>-1.1599999999999999</v>
      </c>
      <c r="D105">
        <f t="shared" si="3"/>
        <v>-1.453846153846154</v>
      </c>
      <c r="E105">
        <f t="shared" si="2"/>
        <v>-0.38666666666666666</v>
      </c>
      <c r="F105">
        <f t="shared" si="2"/>
        <v>-0.48461538461538467</v>
      </c>
    </row>
    <row r="106" spans="2:6">
      <c r="B106">
        <v>1956.6666666666699</v>
      </c>
      <c r="C106">
        <v>-0.71</v>
      </c>
      <c r="D106">
        <f t="shared" si="3"/>
        <v>-1.3015384615384613</v>
      </c>
      <c r="E106">
        <f t="shared" si="2"/>
        <v>-0.23666666666666666</v>
      </c>
      <c r="F106">
        <f t="shared" si="2"/>
        <v>-0.43384615384615377</v>
      </c>
    </row>
    <row r="107" spans="2:6">
      <c r="B107">
        <v>1956.75</v>
      </c>
      <c r="C107">
        <v>-2.2999999999999998</v>
      </c>
      <c r="D107">
        <f t="shared" si="3"/>
        <v>-1.0907692307692307</v>
      </c>
      <c r="E107">
        <f t="shared" si="2"/>
        <v>-0.76666666666666661</v>
      </c>
      <c r="F107">
        <f t="shared" si="2"/>
        <v>-0.36358974358974355</v>
      </c>
    </row>
    <row r="108" spans="2:6">
      <c r="B108">
        <v>1956.8333333333301</v>
      </c>
      <c r="C108">
        <v>-2.11</v>
      </c>
      <c r="D108">
        <f t="shared" si="3"/>
        <v>-0.84692307692307689</v>
      </c>
      <c r="E108">
        <f t="shared" si="2"/>
        <v>-0.70333333333333325</v>
      </c>
      <c r="F108">
        <f t="shared" si="2"/>
        <v>-0.28230769230769232</v>
      </c>
    </row>
    <row r="109" spans="2:6">
      <c r="B109">
        <v>1956.9166666666699</v>
      </c>
      <c r="C109">
        <v>-1.28</v>
      </c>
      <c r="D109">
        <f t="shared" si="3"/>
        <v>-0.66076923076923066</v>
      </c>
      <c r="E109">
        <f t="shared" si="2"/>
        <v>-0.42666666666666669</v>
      </c>
      <c r="F109">
        <f t="shared" si="2"/>
        <v>-0.22025641025641021</v>
      </c>
    </row>
    <row r="110" spans="2:6">
      <c r="B110">
        <v>1957</v>
      </c>
      <c r="C110">
        <v>-1.82</v>
      </c>
      <c r="D110">
        <f t="shared" si="3"/>
        <v>-0.54230769230769227</v>
      </c>
      <c r="E110">
        <f t="shared" si="2"/>
        <v>-0.60666666666666669</v>
      </c>
      <c r="F110">
        <f t="shared" si="2"/>
        <v>-0.18076923076923077</v>
      </c>
    </row>
    <row r="111" spans="2:6">
      <c r="B111">
        <v>1957.0833333333301</v>
      </c>
      <c r="C111">
        <v>-0.68</v>
      </c>
      <c r="D111">
        <f t="shared" si="3"/>
        <v>-0.33076923076923076</v>
      </c>
      <c r="E111">
        <f t="shared" si="2"/>
        <v>-0.22666666666666668</v>
      </c>
      <c r="F111">
        <f t="shared" si="2"/>
        <v>-0.11025641025641025</v>
      </c>
    </row>
    <row r="112" spans="2:6">
      <c r="B112">
        <v>1957.1666666666699</v>
      </c>
      <c r="C112">
        <v>0.03</v>
      </c>
      <c r="D112">
        <f t="shared" si="3"/>
        <v>-0.16076923076923097</v>
      </c>
      <c r="E112">
        <f t="shared" si="2"/>
        <v>0.01</v>
      </c>
      <c r="F112">
        <f t="shared" si="2"/>
        <v>-5.3589743589743659E-2</v>
      </c>
    </row>
    <row r="113" spans="2:6">
      <c r="B113">
        <v>1957.25</v>
      </c>
      <c r="C113">
        <v>-0.57999999999999996</v>
      </c>
      <c r="D113">
        <f t="shared" si="3"/>
        <v>-8.4615384615384474E-3</v>
      </c>
      <c r="E113">
        <f t="shared" si="2"/>
        <v>-0.19333333333333333</v>
      </c>
      <c r="F113">
        <f t="shared" si="2"/>
        <v>-2.820512820512816E-3</v>
      </c>
    </row>
    <row r="114" spans="2:6">
      <c r="B114">
        <v>1957.3333333333301</v>
      </c>
      <c r="C114">
        <v>0.56999999999999995</v>
      </c>
      <c r="D114">
        <f t="shared" si="3"/>
        <v>0.11153846153846157</v>
      </c>
      <c r="E114">
        <f t="shared" si="2"/>
        <v>0.18999999999999997</v>
      </c>
      <c r="F114">
        <f t="shared" si="2"/>
        <v>3.7179487179487193E-2</v>
      </c>
    </row>
    <row r="115" spans="2:6">
      <c r="B115">
        <v>1957.4166666666699</v>
      </c>
      <c r="C115">
        <v>1.76</v>
      </c>
      <c r="D115">
        <f t="shared" si="3"/>
        <v>0.22923076923076918</v>
      </c>
      <c r="E115">
        <f t="shared" si="2"/>
        <v>0.58666666666666667</v>
      </c>
      <c r="F115">
        <f t="shared" si="2"/>
        <v>7.6410256410256394E-2</v>
      </c>
    </row>
    <row r="116" spans="2:6">
      <c r="B116">
        <v>1957.5</v>
      </c>
      <c r="C116">
        <v>0.72</v>
      </c>
      <c r="D116">
        <f t="shared" si="3"/>
        <v>0.4169230769230769</v>
      </c>
      <c r="E116">
        <f t="shared" si="2"/>
        <v>0.24</v>
      </c>
      <c r="F116">
        <f t="shared" si="2"/>
        <v>0.13897435897435897</v>
      </c>
    </row>
    <row r="117" spans="2:6">
      <c r="B117">
        <v>1957.5833333333301</v>
      </c>
      <c r="C117">
        <v>0.51</v>
      </c>
      <c r="D117">
        <f t="shared" si="3"/>
        <v>0.48846153846153845</v>
      </c>
      <c r="E117">
        <f t="shared" si="2"/>
        <v>0.17</v>
      </c>
      <c r="F117">
        <f t="shared" si="2"/>
        <v>0.16282051282051282</v>
      </c>
    </row>
    <row r="118" spans="2:6">
      <c r="B118">
        <v>1957.6666666666699</v>
      </c>
      <c r="C118">
        <v>1.59</v>
      </c>
      <c r="D118">
        <f t="shared" si="3"/>
        <v>0.56769230769230761</v>
      </c>
      <c r="E118">
        <f t="shared" si="2"/>
        <v>0.53</v>
      </c>
      <c r="F118">
        <f t="shared" si="2"/>
        <v>0.1892307692307692</v>
      </c>
    </row>
    <row r="119" spans="2:6">
      <c r="B119">
        <v>1957.75</v>
      </c>
      <c r="C119">
        <v>1.5</v>
      </c>
      <c r="D119">
        <f t="shared" si="3"/>
        <v>0.7107692307692306</v>
      </c>
      <c r="E119">
        <f t="shared" si="2"/>
        <v>0.5</v>
      </c>
      <c r="F119">
        <f t="shared" si="2"/>
        <v>0.23692307692307688</v>
      </c>
    </row>
    <row r="120" spans="2:6">
      <c r="B120">
        <v>1957.8333333333301</v>
      </c>
      <c r="C120">
        <v>-0.32</v>
      </c>
      <c r="D120">
        <f t="shared" si="3"/>
        <v>0.76923076923076927</v>
      </c>
      <c r="E120">
        <f t="shared" si="2"/>
        <v>-0.10666666666666667</v>
      </c>
      <c r="F120">
        <f t="shared" si="2"/>
        <v>0.25641025641025644</v>
      </c>
    </row>
    <row r="121" spans="2:6">
      <c r="B121">
        <v>1957.9166666666699</v>
      </c>
      <c r="C121">
        <v>-0.55000000000000004</v>
      </c>
      <c r="D121">
        <f t="shared" si="3"/>
        <v>0.70230769230769252</v>
      </c>
      <c r="E121">
        <f t="shared" si="2"/>
        <v>-0.18333333333333335</v>
      </c>
      <c r="F121">
        <f t="shared" si="2"/>
        <v>0.23410256410256416</v>
      </c>
    </row>
    <row r="122" spans="2:6">
      <c r="B122">
        <v>1958</v>
      </c>
      <c r="C122">
        <v>0.25</v>
      </c>
      <c r="D122">
        <f t="shared" si="3"/>
        <v>0.72846153846153849</v>
      </c>
      <c r="E122">
        <f t="shared" si="2"/>
        <v>8.3333333333333329E-2</v>
      </c>
      <c r="F122">
        <f t="shared" si="2"/>
        <v>0.24282051282051284</v>
      </c>
    </row>
    <row r="123" spans="2:6">
      <c r="B123">
        <v>1958.0833333333301</v>
      </c>
      <c r="C123">
        <v>0.62</v>
      </c>
      <c r="D123">
        <f t="shared" si="3"/>
        <v>0.71153846153846156</v>
      </c>
      <c r="E123">
        <f t="shared" si="2"/>
        <v>0.20666666666666667</v>
      </c>
      <c r="F123">
        <f t="shared" si="2"/>
        <v>0.2371794871794872</v>
      </c>
    </row>
    <row r="124" spans="2:6">
      <c r="B124">
        <v>1958.1666666666699</v>
      </c>
      <c r="C124">
        <v>0.25</v>
      </c>
      <c r="D124">
        <f t="shared" si="3"/>
        <v>0.59</v>
      </c>
      <c r="E124">
        <f t="shared" si="2"/>
        <v>8.3333333333333329E-2</v>
      </c>
      <c r="F124">
        <f t="shared" si="2"/>
        <v>0.19666666666666666</v>
      </c>
    </row>
    <row r="125" spans="2:6">
      <c r="B125">
        <v>1958.25</v>
      </c>
      <c r="C125">
        <v>1.06</v>
      </c>
      <c r="D125">
        <f t="shared" si="3"/>
        <v>0.46076923076923071</v>
      </c>
      <c r="E125">
        <f t="shared" si="2"/>
        <v>0.35333333333333333</v>
      </c>
      <c r="F125">
        <f t="shared" si="2"/>
        <v>0.15358974358974356</v>
      </c>
    </row>
    <row r="126" spans="2:6">
      <c r="B126">
        <v>1958.3333333333301</v>
      </c>
      <c r="C126">
        <v>1.28</v>
      </c>
      <c r="D126">
        <f t="shared" si="3"/>
        <v>0.55153846153846153</v>
      </c>
      <c r="E126">
        <f t="shared" si="2"/>
        <v>0.42666666666666669</v>
      </c>
      <c r="F126">
        <f t="shared" si="2"/>
        <v>0.18384615384615385</v>
      </c>
    </row>
    <row r="127" spans="2:6">
      <c r="B127">
        <v>1958.4166666666699</v>
      </c>
      <c r="C127">
        <v>1.33</v>
      </c>
      <c r="D127">
        <f t="shared" si="3"/>
        <v>0.64692307692307693</v>
      </c>
      <c r="E127">
        <f t="shared" si="2"/>
        <v>0.44333333333333336</v>
      </c>
      <c r="F127">
        <f t="shared" si="2"/>
        <v>0.21564102564102564</v>
      </c>
    </row>
    <row r="128" spans="2:6">
      <c r="B128">
        <v>1958.5</v>
      </c>
      <c r="C128">
        <v>0.89</v>
      </c>
      <c r="D128">
        <f t="shared" si="3"/>
        <v>0.59461538461538466</v>
      </c>
      <c r="E128">
        <f t="shared" si="2"/>
        <v>0.29666666666666669</v>
      </c>
      <c r="F128">
        <f t="shared" si="2"/>
        <v>0.19820512820512823</v>
      </c>
    </row>
    <row r="129" spans="2:6">
      <c r="B129">
        <v>1958.5833333333301</v>
      </c>
      <c r="C129">
        <v>1.06</v>
      </c>
      <c r="D129">
        <f t="shared" si="3"/>
        <v>0.47384615384615381</v>
      </c>
      <c r="E129">
        <f t="shared" si="2"/>
        <v>0.35333333333333333</v>
      </c>
      <c r="F129">
        <f t="shared" si="2"/>
        <v>0.15794871794871793</v>
      </c>
    </row>
    <row r="130" spans="2:6">
      <c r="B130">
        <v>1958.6666666666699</v>
      </c>
      <c r="C130">
        <v>0.28999999999999998</v>
      </c>
      <c r="D130">
        <f t="shared" si="3"/>
        <v>0.45307692307692304</v>
      </c>
      <c r="E130">
        <f t="shared" si="2"/>
        <v>9.6666666666666665E-2</v>
      </c>
      <c r="F130">
        <f t="shared" si="2"/>
        <v>0.15102564102564101</v>
      </c>
    </row>
    <row r="131" spans="2:6">
      <c r="B131">
        <v>1958.75</v>
      </c>
      <c r="C131">
        <v>0.01</v>
      </c>
      <c r="D131">
        <f t="shared" si="3"/>
        <v>0.38923076923076932</v>
      </c>
      <c r="E131">
        <f t="shared" ref="E131:F194" si="4">C131/3</f>
        <v>3.3333333333333335E-3</v>
      </c>
      <c r="F131">
        <f t="shared" si="4"/>
        <v>0.12974358974358977</v>
      </c>
    </row>
    <row r="132" spans="2:6">
      <c r="B132">
        <v>1958.8333333333301</v>
      </c>
      <c r="C132">
        <v>-0.18</v>
      </c>
      <c r="D132">
        <f t="shared" si="3"/>
        <v>0.32461538461538458</v>
      </c>
      <c r="E132">
        <f t="shared" si="4"/>
        <v>-0.06</v>
      </c>
      <c r="F132">
        <f t="shared" si="4"/>
        <v>0.10820512820512819</v>
      </c>
    </row>
    <row r="133" spans="2:6">
      <c r="B133">
        <v>1958.9166666666699</v>
      </c>
      <c r="C133">
        <v>0.86</v>
      </c>
      <c r="D133">
        <f t="shared" si="3"/>
        <v>0.1838461538461538</v>
      </c>
      <c r="E133">
        <f t="shared" si="4"/>
        <v>0.28666666666666668</v>
      </c>
      <c r="F133">
        <f t="shared" si="4"/>
        <v>6.1282051282051268E-2</v>
      </c>
    </row>
    <row r="134" spans="2:6">
      <c r="B134">
        <v>1959</v>
      </c>
      <c r="C134">
        <v>0.69</v>
      </c>
      <c r="D134">
        <f t="shared" si="3"/>
        <v>6.7692307692307677E-2</v>
      </c>
      <c r="E134">
        <f t="shared" si="4"/>
        <v>0.22999999999999998</v>
      </c>
      <c r="F134">
        <f t="shared" si="4"/>
        <v>2.2564102564102559E-2</v>
      </c>
    </row>
    <row r="135" spans="2:6">
      <c r="B135">
        <v>1959.0833333333301</v>
      </c>
      <c r="C135">
        <v>-0.43</v>
      </c>
      <c r="D135">
        <f t="shared" si="3"/>
        <v>-7.923076923076923E-2</v>
      </c>
      <c r="E135">
        <f t="shared" si="4"/>
        <v>-0.14333333333333334</v>
      </c>
      <c r="F135">
        <f t="shared" si="4"/>
        <v>-2.6410256410256409E-2</v>
      </c>
    </row>
    <row r="136" spans="2:6">
      <c r="B136">
        <v>1959.1666666666699</v>
      </c>
      <c r="C136">
        <v>-0.95</v>
      </c>
      <c r="D136">
        <f t="shared" ref="D136:D199" si="5">AVERAGE(C131:C143)</f>
        <v>-6.1538461538461528E-2</v>
      </c>
      <c r="E136">
        <f t="shared" si="4"/>
        <v>-0.31666666666666665</v>
      </c>
      <c r="F136">
        <f t="shared" si="4"/>
        <v>-2.0512820512820509E-2</v>
      </c>
    </row>
    <row r="137" spans="2:6">
      <c r="B137">
        <v>1959.25</v>
      </c>
      <c r="C137">
        <v>-0.02</v>
      </c>
      <c r="D137">
        <f t="shared" si="5"/>
        <v>2.3076923076923082E-2</v>
      </c>
      <c r="E137">
        <f t="shared" si="4"/>
        <v>-6.6666666666666671E-3</v>
      </c>
      <c r="F137">
        <f t="shared" si="4"/>
        <v>7.6923076923076936E-3</v>
      </c>
    </row>
    <row r="138" spans="2:6">
      <c r="B138">
        <v>1959.3333333333301</v>
      </c>
      <c r="C138">
        <v>0.23</v>
      </c>
      <c r="D138">
        <f t="shared" si="5"/>
        <v>4.1538461538461559E-2</v>
      </c>
      <c r="E138">
        <f t="shared" si="4"/>
        <v>7.6666666666666675E-2</v>
      </c>
      <c r="F138">
        <f t="shared" si="4"/>
        <v>1.3846153846153854E-2</v>
      </c>
    </row>
    <row r="139" spans="2:6">
      <c r="B139">
        <v>1959.4166666666699</v>
      </c>
      <c r="C139">
        <v>0.44</v>
      </c>
      <c r="D139">
        <f t="shared" si="5"/>
        <v>-1.5384615384615484E-3</v>
      </c>
      <c r="E139">
        <f t="shared" si="4"/>
        <v>0.14666666666666667</v>
      </c>
      <c r="F139">
        <f t="shared" si="4"/>
        <v>-5.1282051282051618E-4</v>
      </c>
    </row>
    <row r="140" spans="2:6">
      <c r="B140">
        <v>1959.5</v>
      </c>
      <c r="C140">
        <v>-0.5</v>
      </c>
      <c r="D140">
        <f t="shared" si="5"/>
        <v>-1.4615384615384612E-2</v>
      </c>
      <c r="E140">
        <f t="shared" si="4"/>
        <v>-0.16666666666666666</v>
      </c>
      <c r="F140">
        <f t="shared" si="4"/>
        <v>-4.8717948717948703E-3</v>
      </c>
    </row>
    <row r="141" spans="2:6">
      <c r="B141">
        <v>1959.5833333333301</v>
      </c>
      <c r="C141">
        <v>-0.62</v>
      </c>
      <c r="D141">
        <f t="shared" si="5"/>
        <v>2.3076923076923205E-3</v>
      </c>
      <c r="E141">
        <f t="shared" si="4"/>
        <v>-0.20666666666666667</v>
      </c>
      <c r="F141">
        <f t="shared" si="4"/>
        <v>7.6923076923077346E-4</v>
      </c>
    </row>
    <row r="142" spans="2:6">
      <c r="B142">
        <v>1959.6666666666699</v>
      </c>
      <c r="C142">
        <v>-0.85</v>
      </c>
      <c r="D142">
        <f t="shared" si="5"/>
        <v>8.2307692307692346E-2</v>
      </c>
      <c r="E142">
        <f t="shared" si="4"/>
        <v>-0.28333333333333333</v>
      </c>
      <c r="F142">
        <f t="shared" si="4"/>
        <v>2.7435897435897447E-2</v>
      </c>
    </row>
    <row r="143" spans="2:6">
      <c r="B143">
        <v>1959.75</v>
      </c>
      <c r="C143">
        <v>0.52</v>
      </c>
      <c r="D143">
        <f t="shared" si="5"/>
        <v>0.15384615384615388</v>
      </c>
      <c r="E143">
        <f t="shared" si="4"/>
        <v>0.17333333333333334</v>
      </c>
      <c r="F143">
        <f t="shared" si="4"/>
        <v>5.1282051282051294E-2</v>
      </c>
    </row>
    <row r="144" spans="2:6">
      <c r="B144">
        <v>1959.8333333333301</v>
      </c>
      <c r="C144">
        <v>1.1100000000000001</v>
      </c>
      <c r="D144">
        <f t="shared" si="5"/>
        <v>0.18538461538461543</v>
      </c>
      <c r="E144">
        <f t="shared" si="4"/>
        <v>0.37000000000000005</v>
      </c>
      <c r="F144">
        <f t="shared" si="4"/>
        <v>6.1794871794871808E-2</v>
      </c>
    </row>
    <row r="145" spans="2:6">
      <c r="B145">
        <v>1959.9166666666699</v>
      </c>
      <c r="C145">
        <v>0.06</v>
      </c>
      <c r="D145">
        <f t="shared" si="5"/>
        <v>0.13076923076923078</v>
      </c>
      <c r="E145">
        <f t="shared" si="4"/>
        <v>0.02</v>
      </c>
      <c r="F145">
        <f t="shared" si="4"/>
        <v>4.3589743589743594E-2</v>
      </c>
    </row>
    <row r="146" spans="2:6">
      <c r="B146">
        <v>1960</v>
      </c>
      <c r="C146">
        <v>0.3</v>
      </c>
      <c r="D146">
        <f t="shared" si="5"/>
        <v>0.14000000000000001</v>
      </c>
      <c r="E146">
        <f t="shared" si="4"/>
        <v>9.9999999999999992E-2</v>
      </c>
      <c r="F146">
        <f t="shared" si="4"/>
        <v>4.6666666666666669E-2</v>
      </c>
    </row>
    <row r="147" spans="2:6">
      <c r="B147">
        <v>1960.0833333333301</v>
      </c>
      <c r="C147">
        <v>0.52</v>
      </c>
      <c r="D147">
        <f t="shared" si="5"/>
        <v>0.11538461538461542</v>
      </c>
      <c r="E147">
        <f t="shared" si="4"/>
        <v>0.17333333333333334</v>
      </c>
      <c r="F147">
        <f t="shared" si="4"/>
        <v>3.8461538461538471E-2</v>
      </c>
    </row>
    <row r="148" spans="2:6">
      <c r="B148">
        <v>1960.1666666666699</v>
      </c>
      <c r="C148">
        <v>-0.21</v>
      </c>
      <c r="D148">
        <f t="shared" si="5"/>
        <v>0.18769230769230771</v>
      </c>
      <c r="E148">
        <f t="shared" si="4"/>
        <v>-6.9999999999999993E-2</v>
      </c>
      <c r="F148">
        <f t="shared" si="4"/>
        <v>6.2564102564102567E-2</v>
      </c>
    </row>
    <row r="149" spans="2:6">
      <c r="B149">
        <v>1960.25</v>
      </c>
      <c r="C149">
        <v>0.09</v>
      </c>
      <c r="D149">
        <f t="shared" si="5"/>
        <v>0.13000000000000006</v>
      </c>
      <c r="E149">
        <f t="shared" si="4"/>
        <v>0.03</v>
      </c>
      <c r="F149">
        <f t="shared" si="4"/>
        <v>4.3333333333333356E-2</v>
      </c>
    </row>
    <row r="150" spans="2:6">
      <c r="B150">
        <v>1960.3333333333301</v>
      </c>
      <c r="C150">
        <v>0.91</v>
      </c>
      <c r="D150">
        <f t="shared" si="5"/>
        <v>5.7692307692307709E-2</v>
      </c>
      <c r="E150">
        <f t="shared" si="4"/>
        <v>0.30333333333333334</v>
      </c>
      <c r="F150">
        <f t="shared" si="4"/>
        <v>1.9230769230769235E-2</v>
      </c>
    </row>
    <row r="151" spans="2:6">
      <c r="B151">
        <v>1960.4166666666699</v>
      </c>
      <c r="C151">
        <v>0.64</v>
      </c>
      <c r="D151">
        <f t="shared" si="5"/>
        <v>0.14384615384615385</v>
      </c>
      <c r="E151">
        <f t="shared" si="4"/>
        <v>0.21333333333333335</v>
      </c>
      <c r="F151">
        <f t="shared" si="4"/>
        <v>4.7948717948717946E-2</v>
      </c>
    </row>
    <row r="152" spans="2:6">
      <c r="B152">
        <v>1960.5</v>
      </c>
      <c r="C152">
        <v>-0.27</v>
      </c>
      <c r="D152">
        <f t="shared" si="5"/>
        <v>0.15384615384615388</v>
      </c>
      <c r="E152">
        <f t="shared" si="4"/>
        <v>-9.0000000000000011E-2</v>
      </c>
      <c r="F152">
        <f t="shared" si="4"/>
        <v>5.1282051282051294E-2</v>
      </c>
    </row>
    <row r="153" spans="2:6">
      <c r="B153">
        <v>1960.5833333333301</v>
      </c>
      <c r="C153">
        <v>-0.38</v>
      </c>
      <c r="D153">
        <f t="shared" si="5"/>
        <v>0.12076923076923077</v>
      </c>
      <c r="E153">
        <f t="shared" si="4"/>
        <v>-0.12666666666666668</v>
      </c>
      <c r="F153">
        <f t="shared" si="4"/>
        <v>4.0256410256410254E-2</v>
      </c>
    </row>
    <row r="154" spans="2:6">
      <c r="B154">
        <v>1960.6666666666699</v>
      </c>
      <c r="C154">
        <v>-0.94</v>
      </c>
      <c r="D154">
        <f t="shared" si="5"/>
        <v>0.16307692307692309</v>
      </c>
      <c r="E154">
        <f t="shared" si="4"/>
        <v>-0.3133333333333333</v>
      </c>
      <c r="F154">
        <f t="shared" si="4"/>
        <v>5.4358974358974362E-2</v>
      </c>
    </row>
    <row r="155" spans="2:6">
      <c r="B155">
        <v>1960.75</v>
      </c>
      <c r="C155">
        <v>0.09</v>
      </c>
      <c r="D155">
        <f t="shared" si="5"/>
        <v>0.15153846153846151</v>
      </c>
      <c r="E155">
        <f t="shared" si="4"/>
        <v>0.03</v>
      </c>
      <c r="F155">
        <f t="shared" si="4"/>
        <v>5.0512820512820501E-2</v>
      </c>
    </row>
    <row r="156" spans="2:6">
      <c r="B156">
        <v>1960.8333333333301</v>
      </c>
      <c r="C156">
        <v>-0.23</v>
      </c>
      <c r="D156">
        <f t="shared" si="5"/>
        <v>3.4615384615384603E-2</v>
      </c>
      <c r="E156">
        <f t="shared" si="4"/>
        <v>-7.6666666666666675E-2</v>
      </c>
      <c r="F156">
        <f t="shared" si="4"/>
        <v>1.1538461538461534E-2</v>
      </c>
    </row>
    <row r="157" spans="2:6">
      <c r="B157">
        <v>1960.9166666666699</v>
      </c>
      <c r="C157">
        <v>0.17</v>
      </c>
      <c r="D157">
        <f t="shared" si="5"/>
        <v>-0.10846153846153846</v>
      </c>
      <c r="E157">
        <f t="shared" si="4"/>
        <v>5.6666666666666671E-2</v>
      </c>
      <c r="F157">
        <f t="shared" si="4"/>
        <v>-3.6153846153846154E-2</v>
      </c>
    </row>
    <row r="158" spans="2:6">
      <c r="B158">
        <v>1961</v>
      </c>
      <c r="C158">
        <v>1.18</v>
      </c>
      <c r="D158">
        <f t="shared" si="5"/>
        <v>-0.17461538461538459</v>
      </c>
      <c r="E158">
        <f t="shared" si="4"/>
        <v>0.39333333333333331</v>
      </c>
      <c r="F158">
        <f t="shared" si="4"/>
        <v>-5.8205128205128194E-2</v>
      </c>
    </row>
    <row r="159" spans="2:6">
      <c r="B159">
        <v>1961.0833333333301</v>
      </c>
      <c r="C159">
        <v>0.43</v>
      </c>
      <c r="D159">
        <f t="shared" si="5"/>
        <v>-0.3</v>
      </c>
      <c r="E159">
        <f t="shared" si="4"/>
        <v>0.14333333333333334</v>
      </c>
      <c r="F159">
        <f t="shared" si="4"/>
        <v>-9.9999999999999992E-2</v>
      </c>
    </row>
    <row r="160" spans="2:6">
      <c r="B160">
        <v>1961.1666666666699</v>
      </c>
      <c r="C160">
        <v>0.09</v>
      </c>
      <c r="D160">
        <f t="shared" si="5"/>
        <v>-0.40307692307692311</v>
      </c>
      <c r="E160">
        <f t="shared" si="4"/>
        <v>0.03</v>
      </c>
      <c r="F160">
        <f t="shared" si="4"/>
        <v>-0.13435897435897437</v>
      </c>
    </row>
    <row r="161" spans="2:6">
      <c r="B161">
        <v>1961.25</v>
      </c>
      <c r="C161">
        <v>0.34</v>
      </c>
      <c r="D161">
        <f t="shared" si="5"/>
        <v>-0.55230769230769228</v>
      </c>
      <c r="E161">
        <f t="shared" si="4"/>
        <v>0.11333333333333334</v>
      </c>
      <c r="F161">
        <f t="shared" si="4"/>
        <v>-0.18410256410256409</v>
      </c>
    </row>
    <row r="162" spans="2:6">
      <c r="B162">
        <v>1961.3333333333301</v>
      </c>
      <c r="C162">
        <v>-0.06</v>
      </c>
      <c r="D162">
        <f t="shared" si="5"/>
        <v>-0.74153846153846148</v>
      </c>
      <c r="E162">
        <f t="shared" si="4"/>
        <v>-0.02</v>
      </c>
      <c r="F162">
        <f t="shared" si="4"/>
        <v>-0.24717948717948715</v>
      </c>
    </row>
    <row r="163" spans="2:6">
      <c r="B163">
        <v>1961.4166666666699</v>
      </c>
      <c r="C163">
        <v>-0.61</v>
      </c>
      <c r="D163">
        <f t="shared" si="5"/>
        <v>-0.8538461538461537</v>
      </c>
      <c r="E163">
        <f t="shared" si="4"/>
        <v>-0.20333333333333334</v>
      </c>
      <c r="F163">
        <f t="shared" si="4"/>
        <v>-0.28461538461538455</v>
      </c>
    </row>
    <row r="164" spans="2:6">
      <c r="B164">
        <v>1961.5</v>
      </c>
      <c r="C164">
        <v>-1.22</v>
      </c>
      <c r="D164">
        <f t="shared" si="5"/>
        <v>-1.033076923076923</v>
      </c>
      <c r="E164">
        <f t="shared" si="4"/>
        <v>-0.40666666666666668</v>
      </c>
      <c r="F164">
        <f t="shared" si="4"/>
        <v>-0.34435897435897433</v>
      </c>
    </row>
    <row r="165" spans="2:6">
      <c r="B165">
        <v>1961.5833333333301</v>
      </c>
      <c r="C165">
        <v>-1.1299999999999999</v>
      </c>
      <c r="D165">
        <f t="shared" si="5"/>
        <v>-1.1753846153846153</v>
      </c>
      <c r="E165">
        <f t="shared" si="4"/>
        <v>-0.37666666666666665</v>
      </c>
      <c r="F165">
        <f t="shared" si="4"/>
        <v>-0.39179487179487177</v>
      </c>
    </row>
    <row r="166" spans="2:6">
      <c r="B166">
        <v>1961.6666666666699</v>
      </c>
      <c r="C166">
        <v>-2.0099999999999998</v>
      </c>
      <c r="D166">
        <f t="shared" si="5"/>
        <v>-1.2438461538461536</v>
      </c>
      <c r="E166">
        <f t="shared" si="4"/>
        <v>-0.66999999999999993</v>
      </c>
      <c r="F166">
        <f t="shared" si="4"/>
        <v>-0.41461538461538455</v>
      </c>
    </row>
    <row r="167" spans="2:6">
      <c r="B167">
        <v>1961.75</v>
      </c>
      <c r="C167">
        <v>-2.2799999999999998</v>
      </c>
      <c r="D167">
        <f t="shared" si="5"/>
        <v>-1.3638461538461537</v>
      </c>
      <c r="E167">
        <f t="shared" si="4"/>
        <v>-0.7599999999999999</v>
      </c>
      <c r="F167">
        <f t="shared" si="4"/>
        <v>-0.45461538461538459</v>
      </c>
    </row>
    <row r="168" spans="2:6">
      <c r="B168">
        <v>1961.8333333333301</v>
      </c>
      <c r="C168">
        <v>-1.85</v>
      </c>
      <c r="D168">
        <f t="shared" si="5"/>
        <v>-1.4838461538461538</v>
      </c>
      <c r="E168">
        <f t="shared" si="4"/>
        <v>-0.6166666666666667</v>
      </c>
      <c r="F168">
        <f t="shared" si="4"/>
        <v>-0.49461538461538462</v>
      </c>
    </row>
    <row r="169" spans="2:6">
      <c r="B169">
        <v>1961.9166666666699</v>
      </c>
      <c r="C169">
        <v>-2.69</v>
      </c>
      <c r="D169">
        <f t="shared" si="5"/>
        <v>-1.5492307692307692</v>
      </c>
      <c r="E169">
        <f t="shared" si="4"/>
        <v>-0.89666666666666661</v>
      </c>
      <c r="F169">
        <f t="shared" si="4"/>
        <v>-0.5164102564102564</v>
      </c>
    </row>
    <row r="170" spans="2:6">
      <c r="B170">
        <v>1962</v>
      </c>
      <c r="C170">
        <v>-1.29</v>
      </c>
      <c r="D170">
        <f t="shared" si="5"/>
        <v>-1.4923076923076926</v>
      </c>
      <c r="E170">
        <f t="shared" si="4"/>
        <v>-0.43</v>
      </c>
      <c r="F170">
        <f t="shared" si="4"/>
        <v>-0.4974358974358975</v>
      </c>
    </row>
    <row r="171" spans="2:6">
      <c r="B171">
        <v>1962.0833333333301</v>
      </c>
      <c r="C171">
        <v>-1.1499999999999999</v>
      </c>
      <c r="D171">
        <f t="shared" si="5"/>
        <v>-1.526923076923077</v>
      </c>
      <c r="E171">
        <f t="shared" si="4"/>
        <v>-0.3833333333333333</v>
      </c>
      <c r="F171">
        <f t="shared" si="4"/>
        <v>-0.50897435897435905</v>
      </c>
    </row>
    <row r="172" spans="2:6">
      <c r="B172">
        <v>1962.1666666666699</v>
      </c>
      <c r="C172">
        <v>-1.42</v>
      </c>
      <c r="D172">
        <f t="shared" si="5"/>
        <v>-1.4915384615384619</v>
      </c>
      <c r="E172">
        <f t="shared" si="4"/>
        <v>-0.47333333333333333</v>
      </c>
      <c r="F172">
        <f t="shared" si="4"/>
        <v>-0.49717948717948729</v>
      </c>
    </row>
    <row r="173" spans="2:6">
      <c r="B173">
        <v>1962.25</v>
      </c>
      <c r="C173">
        <v>-0.8</v>
      </c>
      <c r="D173">
        <f t="shared" si="5"/>
        <v>-1.344615384615385</v>
      </c>
      <c r="E173">
        <f t="shared" si="4"/>
        <v>-0.26666666666666666</v>
      </c>
      <c r="F173">
        <f t="shared" si="4"/>
        <v>-0.44820512820512831</v>
      </c>
    </row>
    <row r="174" spans="2:6">
      <c r="B174">
        <v>1962.3333333333301</v>
      </c>
      <c r="C174">
        <v>-1.22</v>
      </c>
      <c r="D174">
        <f t="shared" si="5"/>
        <v>-1.2761538461538464</v>
      </c>
      <c r="E174">
        <f t="shared" si="4"/>
        <v>-0.40666666666666668</v>
      </c>
      <c r="F174">
        <f t="shared" si="4"/>
        <v>-0.42538461538461547</v>
      </c>
    </row>
    <row r="175" spans="2:6">
      <c r="B175">
        <v>1962.4166666666699</v>
      </c>
      <c r="C175">
        <v>-1.62</v>
      </c>
      <c r="D175">
        <f t="shared" si="5"/>
        <v>-1.0946153846153848</v>
      </c>
      <c r="E175">
        <f t="shared" si="4"/>
        <v>-0.54</v>
      </c>
      <c r="F175">
        <f t="shared" si="4"/>
        <v>-0.36487179487179494</v>
      </c>
    </row>
    <row r="176" spans="2:6">
      <c r="B176">
        <v>1962.5</v>
      </c>
      <c r="C176">
        <v>-1.46</v>
      </c>
      <c r="D176">
        <f t="shared" si="5"/>
        <v>-1.0076923076923077</v>
      </c>
      <c r="E176">
        <f t="shared" si="4"/>
        <v>-0.48666666666666664</v>
      </c>
      <c r="F176">
        <f t="shared" si="4"/>
        <v>-0.33589743589743587</v>
      </c>
    </row>
    <row r="177" spans="2:6">
      <c r="B177">
        <v>1962.5833333333301</v>
      </c>
      <c r="C177">
        <v>-0.48</v>
      </c>
      <c r="D177">
        <f t="shared" si="5"/>
        <v>-0.96076923076923093</v>
      </c>
      <c r="E177">
        <f t="shared" si="4"/>
        <v>-0.16</v>
      </c>
      <c r="F177">
        <f t="shared" si="4"/>
        <v>-0.32025641025641033</v>
      </c>
    </row>
    <row r="178" spans="2:6">
      <c r="B178">
        <v>1962.6666666666699</v>
      </c>
      <c r="C178">
        <v>-1.58</v>
      </c>
      <c r="D178">
        <f t="shared" si="5"/>
        <v>-0.88307692307692309</v>
      </c>
      <c r="E178">
        <f t="shared" si="4"/>
        <v>-0.52666666666666673</v>
      </c>
      <c r="F178">
        <f t="shared" si="4"/>
        <v>-0.29435897435897435</v>
      </c>
    </row>
    <row r="179" spans="2:6">
      <c r="B179">
        <v>1962.75</v>
      </c>
      <c r="C179">
        <v>-1.55</v>
      </c>
      <c r="D179">
        <f t="shared" si="5"/>
        <v>-0.8715384615384616</v>
      </c>
      <c r="E179">
        <f t="shared" si="4"/>
        <v>-0.51666666666666672</v>
      </c>
      <c r="F179">
        <f t="shared" si="4"/>
        <v>-0.29051282051282051</v>
      </c>
    </row>
    <row r="180" spans="2:6">
      <c r="B180">
        <v>1962.8333333333301</v>
      </c>
      <c r="C180">
        <v>-0.37</v>
      </c>
      <c r="D180">
        <f t="shared" si="5"/>
        <v>-0.84538461538461551</v>
      </c>
      <c r="E180">
        <f t="shared" si="4"/>
        <v>-0.12333333333333334</v>
      </c>
      <c r="F180">
        <f t="shared" si="4"/>
        <v>-0.28179487179487184</v>
      </c>
    </row>
    <row r="181" spans="2:6">
      <c r="B181">
        <v>1962.9166666666699</v>
      </c>
      <c r="C181">
        <v>-0.96</v>
      </c>
      <c r="D181">
        <f t="shared" si="5"/>
        <v>-0.79769230769230781</v>
      </c>
      <c r="E181">
        <f t="shared" si="4"/>
        <v>-0.32</v>
      </c>
      <c r="F181">
        <f t="shared" si="4"/>
        <v>-0.26589743589743592</v>
      </c>
    </row>
    <row r="182" spans="2:6">
      <c r="B182">
        <v>1963</v>
      </c>
      <c r="C182">
        <v>-0.33</v>
      </c>
      <c r="D182">
        <f t="shared" si="5"/>
        <v>-0.76461538461538459</v>
      </c>
      <c r="E182">
        <f t="shared" si="4"/>
        <v>-0.11</v>
      </c>
      <c r="F182">
        <f t="shared" si="4"/>
        <v>-0.25487179487179484</v>
      </c>
    </row>
    <row r="183" spans="2:6">
      <c r="B183">
        <v>1963.0833333333301</v>
      </c>
      <c r="C183">
        <v>-0.16</v>
      </c>
      <c r="D183">
        <f t="shared" si="5"/>
        <v>-0.69307692307692303</v>
      </c>
      <c r="E183">
        <f t="shared" si="4"/>
        <v>-5.3333333333333337E-2</v>
      </c>
      <c r="F183">
        <f t="shared" si="4"/>
        <v>-0.23102564102564102</v>
      </c>
    </row>
    <row r="184" spans="2:6">
      <c r="B184">
        <v>1963.1666666666699</v>
      </c>
      <c r="C184">
        <v>-0.54</v>
      </c>
      <c r="D184">
        <f t="shared" si="5"/>
        <v>-0.61153846153846159</v>
      </c>
      <c r="E184">
        <f t="shared" si="4"/>
        <v>-0.18000000000000002</v>
      </c>
      <c r="F184">
        <f t="shared" si="4"/>
        <v>-0.20384615384615387</v>
      </c>
    </row>
    <row r="185" spans="2:6">
      <c r="B185">
        <v>1963.25</v>
      </c>
      <c r="C185">
        <v>-0.41</v>
      </c>
      <c r="D185">
        <f t="shared" si="5"/>
        <v>-0.65230769230769237</v>
      </c>
      <c r="E185">
        <f t="shared" si="4"/>
        <v>-0.13666666666666666</v>
      </c>
      <c r="F185">
        <f t="shared" si="4"/>
        <v>-0.21743589743589745</v>
      </c>
    </row>
    <row r="186" spans="2:6">
      <c r="B186">
        <v>1963.3333333333301</v>
      </c>
      <c r="C186">
        <v>-0.65</v>
      </c>
      <c r="D186">
        <f t="shared" si="5"/>
        <v>-0.70692307692307688</v>
      </c>
      <c r="E186">
        <f t="shared" si="4"/>
        <v>-0.21666666666666667</v>
      </c>
      <c r="F186">
        <f t="shared" si="4"/>
        <v>-0.23564102564102563</v>
      </c>
    </row>
    <row r="187" spans="2:6">
      <c r="B187">
        <v>1963.4166666666699</v>
      </c>
      <c r="C187">
        <v>-0.88</v>
      </c>
      <c r="D187">
        <f t="shared" si="5"/>
        <v>-0.63230769230769235</v>
      </c>
      <c r="E187">
        <f t="shared" si="4"/>
        <v>-0.29333333333333333</v>
      </c>
      <c r="F187">
        <f t="shared" si="4"/>
        <v>-0.21076923076923079</v>
      </c>
    </row>
    <row r="188" spans="2:6">
      <c r="B188">
        <v>1963.5</v>
      </c>
      <c r="C188">
        <v>-1</v>
      </c>
      <c r="D188">
        <f t="shared" si="5"/>
        <v>-0.62307692307692319</v>
      </c>
      <c r="E188">
        <f t="shared" si="4"/>
        <v>-0.33333333333333331</v>
      </c>
      <c r="F188">
        <f t="shared" si="4"/>
        <v>-0.20769230769230773</v>
      </c>
    </row>
    <row r="189" spans="2:6">
      <c r="B189">
        <v>1963.5833333333301</v>
      </c>
      <c r="C189">
        <v>-1.03</v>
      </c>
      <c r="D189">
        <f t="shared" si="5"/>
        <v>-0.6776923076923077</v>
      </c>
      <c r="E189">
        <f t="shared" si="4"/>
        <v>-0.34333333333333332</v>
      </c>
      <c r="F189">
        <f t="shared" si="4"/>
        <v>-0.22589743589743591</v>
      </c>
    </row>
    <row r="190" spans="2:6">
      <c r="B190">
        <v>1963.6666666666699</v>
      </c>
      <c r="C190">
        <v>0.45</v>
      </c>
      <c r="D190">
        <f t="shared" si="5"/>
        <v>-0.71538461538461529</v>
      </c>
      <c r="E190">
        <f t="shared" si="4"/>
        <v>0.15</v>
      </c>
      <c r="F190">
        <f t="shared" si="4"/>
        <v>-0.23846153846153842</v>
      </c>
    </row>
    <row r="191" spans="2:6">
      <c r="B191">
        <v>1963.75</v>
      </c>
      <c r="C191">
        <v>-0.52</v>
      </c>
      <c r="D191">
        <f t="shared" si="5"/>
        <v>-0.83076923076923082</v>
      </c>
      <c r="E191">
        <f t="shared" si="4"/>
        <v>-0.17333333333333334</v>
      </c>
      <c r="F191">
        <f t="shared" si="4"/>
        <v>-0.27692307692307694</v>
      </c>
    </row>
    <row r="192" spans="2:6">
      <c r="B192">
        <v>1963.8333333333301</v>
      </c>
      <c r="C192">
        <v>-2.08</v>
      </c>
      <c r="D192">
        <f t="shared" si="5"/>
        <v>-0.80538461538461548</v>
      </c>
      <c r="E192">
        <f t="shared" si="4"/>
        <v>-0.69333333333333336</v>
      </c>
      <c r="F192">
        <f t="shared" si="4"/>
        <v>-0.26846153846153847</v>
      </c>
    </row>
    <row r="193" spans="2:6">
      <c r="B193">
        <v>1963.9166666666699</v>
      </c>
      <c r="C193">
        <v>-1.08</v>
      </c>
      <c r="D193">
        <f t="shared" si="5"/>
        <v>-0.77692307692307705</v>
      </c>
      <c r="E193">
        <f t="shared" si="4"/>
        <v>-0.36000000000000004</v>
      </c>
      <c r="F193">
        <f t="shared" si="4"/>
        <v>-0.258974358974359</v>
      </c>
    </row>
    <row r="194" spans="2:6">
      <c r="B194">
        <v>1964</v>
      </c>
      <c r="C194">
        <v>0.01</v>
      </c>
      <c r="D194">
        <f t="shared" si="5"/>
        <v>-0.77923076923076917</v>
      </c>
      <c r="E194">
        <f t="shared" si="4"/>
        <v>3.3333333333333335E-3</v>
      </c>
      <c r="F194">
        <f t="shared" si="4"/>
        <v>-0.25974358974358974</v>
      </c>
    </row>
    <row r="195" spans="2:6">
      <c r="B195">
        <v>1964.0833333333301</v>
      </c>
      <c r="C195">
        <v>-0.21</v>
      </c>
      <c r="D195">
        <f t="shared" si="5"/>
        <v>-0.75230769230769223</v>
      </c>
      <c r="E195">
        <f t="shared" ref="E195:F258" si="6">C195/3</f>
        <v>-6.9999999999999993E-2</v>
      </c>
      <c r="F195">
        <f t="shared" si="6"/>
        <v>-0.25076923076923074</v>
      </c>
    </row>
    <row r="196" spans="2:6">
      <c r="B196">
        <v>1964.1666666666699</v>
      </c>
      <c r="C196">
        <v>-0.87</v>
      </c>
      <c r="D196">
        <f t="shared" si="5"/>
        <v>-0.81538461538461526</v>
      </c>
      <c r="E196">
        <f t="shared" si="6"/>
        <v>-0.28999999999999998</v>
      </c>
      <c r="F196">
        <f t="shared" si="6"/>
        <v>-0.27179487179487177</v>
      </c>
    </row>
    <row r="197" spans="2:6">
      <c r="B197">
        <v>1964.25</v>
      </c>
      <c r="C197">
        <v>-1.03</v>
      </c>
      <c r="D197">
        <f t="shared" si="5"/>
        <v>-0.83692307692307699</v>
      </c>
      <c r="E197">
        <f t="shared" si="6"/>
        <v>-0.34333333333333332</v>
      </c>
      <c r="F197">
        <f t="shared" si="6"/>
        <v>-0.27897435897435902</v>
      </c>
    </row>
    <row r="198" spans="2:6">
      <c r="B198">
        <v>1964.3333333333301</v>
      </c>
      <c r="C198">
        <v>-1.91</v>
      </c>
      <c r="D198">
        <f t="shared" si="5"/>
        <v>-0.79384615384615387</v>
      </c>
      <c r="E198">
        <f t="shared" si="6"/>
        <v>-0.6366666666666666</v>
      </c>
      <c r="F198">
        <f t="shared" si="6"/>
        <v>-0.26461538461538464</v>
      </c>
    </row>
    <row r="199" spans="2:6">
      <c r="B199">
        <v>1964.4166666666699</v>
      </c>
      <c r="C199">
        <v>-0.32</v>
      </c>
      <c r="D199">
        <f t="shared" si="5"/>
        <v>-0.80615384615384622</v>
      </c>
      <c r="E199">
        <f t="shared" si="6"/>
        <v>-0.10666666666666667</v>
      </c>
      <c r="F199">
        <f t="shared" si="6"/>
        <v>-0.26871794871794874</v>
      </c>
    </row>
    <row r="200" spans="2:6">
      <c r="B200">
        <v>1964.5</v>
      </c>
      <c r="C200">
        <v>-0.51</v>
      </c>
      <c r="D200">
        <f t="shared" ref="D200:D263" si="7">AVERAGE(C195:C207)</f>
        <v>-0.89615384615384619</v>
      </c>
      <c r="E200">
        <f t="shared" si="6"/>
        <v>-0.17</v>
      </c>
      <c r="F200">
        <f t="shared" si="6"/>
        <v>-0.29871794871794871</v>
      </c>
    </row>
    <row r="201" spans="2:6">
      <c r="B201">
        <v>1964.5833333333301</v>
      </c>
      <c r="C201">
        <v>-1.03</v>
      </c>
      <c r="D201">
        <f t="shared" si="7"/>
        <v>-0.87692307692307692</v>
      </c>
      <c r="E201">
        <f t="shared" si="6"/>
        <v>-0.34333333333333332</v>
      </c>
      <c r="F201">
        <f t="shared" si="6"/>
        <v>-0.29230769230769232</v>
      </c>
    </row>
    <row r="202" spans="2:6">
      <c r="B202">
        <v>1964.6666666666699</v>
      </c>
      <c r="C202">
        <v>-0.68</v>
      </c>
      <c r="D202">
        <f t="shared" si="7"/>
        <v>-0.76230769230769246</v>
      </c>
      <c r="E202">
        <f t="shared" si="6"/>
        <v>-0.22666666666666668</v>
      </c>
      <c r="F202">
        <f t="shared" si="6"/>
        <v>-0.25410256410256415</v>
      </c>
    </row>
    <row r="203" spans="2:6">
      <c r="B203">
        <v>1964.75</v>
      </c>
      <c r="C203">
        <v>-0.37</v>
      </c>
      <c r="D203">
        <f t="shared" si="7"/>
        <v>-0.73384615384615404</v>
      </c>
      <c r="E203">
        <f t="shared" si="6"/>
        <v>-0.12333333333333334</v>
      </c>
      <c r="F203">
        <f t="shared" si="6"/>
        <v>-0.24461538461538468</v>
      </c>
    </row>
    <row r="204" spans="2:6">
      <c r="B204">
        <v>1964.8333333333301</v>
      </c>
      <c r="C204">
        <v>-0.8</v>
      </c>
      <c r="D204">
        <f t="shared" si="7"/>
        <v>-0.64846153846153853</v>
      </c>
      <c r="E204">
        <f t="shared" si="6"/>
        <v>-0.26666666666666666</v>
      </c>
      <c r="F204">
        <f t="shared" si="6"/>
        <v>-0.21615384615384617</v>
      </c>
    </row>
    <row r="205" spans="2:6">
      <c r="B205">
        <v>1964.9166666666699</v>
      </c>
      <c r="C205">
        <v>-1.52</v>
      </c>
      <c r="D205">
        <f t="shared" si="7"/>
        <v>-0.66000000000000014</v>
      </c>
      <c r="E205">
        <f t="shared" si="6"/>
        <v>-0.50666666666666671</v>
      </c>
      <c r="F205">
        <f t="shared" si="6"/>
        <v>-0.22000000000000006</v>
      </c>
    </row>
    <row r="206" spans="2:6">
      <c r="B206">
        <v>1965</v>
      </c>
      <c r="C206">
        <v>-1.24</v>
      </c>
      <c r="D206">
        <f t="shared" si="7"/>
        <v>-0.60538461538461541</v>
      </c>
      <c r="E206">
        <f t="shared" si="6"/>
        <v>-0.41333333333333333</v>
      </c>
      <c r="F206">
        <f t="shared" si="6"/>
        <v>-0.20179487179487179</v>
      </c>
    </row>
    <row r="207" spans="2:6">
      <c r="B207">
        <v>1965.0833333333301</v>
      </c>
      <c r="C207">
        <v>-1.1599999999999999</v>
      </c>
      <c r="D207">
        <f t="shared" si="7"/>
        <v>-0.48076923076923078</v>
      </c>
      <c r="E207">
        <f t="shared" si="6"/>
        <v>-0.38666666666666666</v>
      </c>
      <c r="F207">
        <f t="shared" si="6"/>
        <v>-0.16025641025641027</v>
      </c>
    </row>
    <row r="208" spans="2:6">
      <c r="B208">
        <v>1965.1666666666699</v>
      </c>
      <c r="C208">
        <v>0.04</v>
      </c>
      <c r="D208">
        <f t="shared" si="7"/>
        <v>-0.45615384615384613</v>
      </c>
      <c r="E208">
        <f t="shared" si="6"/>
        <v>1.3333333333333334E-2</v>
      </c>
      <c r="F208">
        <f t="shared" si="6"/>
        <v>-0.15205128205128204</v>
      </c>
    </row>
    <row r="209" spans="2:6">
      <c r="B209">
        <v>1965.25</v>
      </c>
      <c r="C209">
        <v>0.62</v>
      </c>
      <c r="D209">
        <f t="shared" si="7"/>
        <v>-0.47307692307692312</v>
      </c>
      <c r="E209">
        <f t="shared" si="6"/>
        <v>0.20666666666666667</v>
      </c>
      <c r="F209">
        <f t="shared" si="6"/>
        <v>-0.15769230769230771</v>
      </c>
    </row>
    <row r="210" spans="2:6">
      <c r="B210">
        <v>1965.3333333333301</v>
      </c>
      <c r="C210">
        <v>-0.66</v>
      </c>
      <c r="D210">
        <f t="shared" si="7"/>
        <v>-0.40692307692307694</v>
      </c>
      <c r="E210">
        <f t="shared" si="6"/>
        <v>-0.22</v>
      </c>
      <c r="F210">
        <f t="shared" si="6"/>
        <v>-0.13564102564102565</v>
      </c>
    </row>
    <row r="211" spans="2:6">
      <c r="B211">
        <v>1965.4166666666699</v>
      </c>
      <c r="C211">
        <v>-0.8</v>
      </c>
      <c r="D211">
        <f t="shared" si="7"/>
        <v>-0.35307692307692307</v>
      </c>
      <c r="E211">
        <f t="shared" si="6"/>
        <v>-0.26666666666666666</v>
      </c>
      <c r="F211">
        <f t="shared" si="6"/>
        <v>-0.11769230769230769</v>
      </c>
    </row>
    <row r="212" spans="2:6">
      <c r="B212">
        <v>1965.5</v>
      </c>
      <c r="C212">
        <v>-0.47</v>
      </c>
      <c r="D212">
        <f t="shared" si="7"/>
        <v>-0.2599999999999999</v>
      </c>
      <c r="E212">
        <f t="shared" si="6"/>
        <v>-0.15666666666666665</v>
      </c>
      <c r="F212">
        <f t="shared" si="6"/>
        <v>-8.6666666666666628E-2</v>
      </c>
    </row>
    <row r="213" spans="2:6">
      <c r="B213">
        <v>1965.5833333333301</v>
      </c>
      <c r="C213">
        <v>0.2</v>
      </c>
      <c r="D213">
        <f t="shared" si="7"/>
        <v>-0.26999999999999996</v>
      </c>
      <c r="E213">
        <f t="shared" si="6"/>
        <v>6.6666666666666666E-2</v>
      </c>
      <c r="F213">
        <f t="shared" si="6"/>
        <v>-8.9999999999999983E-2</v>
      </c>
    </row>
    <row r="214" spans="2:6">
      <c r="B214">
        <v>1965.6666666666699</v>
      </c>
      <c r="C214">
        <v>0.59</v>
      </c>
      <c r="D214">
        <f t="shared" si="7"/>
        <v>-0.26846153846153842</v>
      </c>
      <c r="E214">
        <f t="shared" si="6"/>
        <v>0.19666666666666666</v>
      </c>
      <c r="F214">
        <f t="shared" si="6"/>
        <v>-8.9487179487179477E-2</v>
      </c>
    </row>
    <row r="215" spans="2:6">
      <c r="B215">
        <v>1965.75</v>
      </c>
      <c r="C215">
        <v>-0.36</v>
      </c>
      <c r="D215">
        <f t="shared" si="7"/>
        <v>-0.35692307692307695</v>
      </c>
      <c r="E215">
        <f t="shared" si="6"/>
        <v>-0.12</v>
      </c>
      <c r="F215">
        <f t="shared" si="6"/>
        <v>-0.11897435897435898</v>
      </c>
    </row>
    <row r="216" spans="2:6">
      <c r="B216">
        <v>1965.8333333333301</v>
      </c>
      <c r="C216">
        <v>-0.59</v>
      </c>
      <c r="D216">
        <f t="shared" si="7"/>
        <v>-0.29384615384615381</v>
      </c>
      <c r="E216">
        <f t="shared" si="6"/>
        <v>-0.19666666666666666</v>
      </c>
      <c r="F216">
        <f t="shared" si="6"/>
        <v>-9.7948717948717942E-2</v>
      </c>
    </row>
    <row r="217" spans="2:6">
      <c r="B217">
        <v>1965.9166666666699</v>
      </c>
      <c r="C217">
        <v>0.06</v>
      </c>
      <c r="D217">
        <f t="shared" si="7"/>
        <v>-0.21230769230769228</v>
      </c>
      <c r="E217">
        <f t="shared" si="6"/>
        <v>0.02</v>
      </c>
      <c r="F217">
        <f t="shared" si="6"/>
        <v>-7.0769230769230765E-2</v>
      </c>
    </row>
    <row r="218" spans="2:6">
      <c r="B218">
        <v>1966</v>
      </c>
      <c r="C218">
        <v>-0.82</v>
      </c>
      <c r="D218">
        <f t="shared" si="7"/>
        <v>-0.2030769230769231</v>
      </c>
      <c r="E218">
        <f t="shared" si="6"/>
        <v>-0.27333333333333332</v>
      </c>
      <c r="F218">
        <f t="shared" si="6"/>
        <v>-6.7692307692307704E-2</v>
      </c>
    </row>
    <row r="219" spans="2:6">
      <c r="B219">
        <v>1966.0833333333301</v>
      </c>
      <c r="C219">
        <v>-0.03</v>
      </c>
      <c r="D219">
        <f t="shared" si="7"/>
        <v>-0.24384615384615388</v>
      </c>
      <c r="E219">
        <f t="shared" si="6"/>
        <v>-0.01</v>
      </c>
      <c r="F219">
        <f t="shared" si="6"/>
        <v>-8.1282051282051293E-2</v>
      </c>
    </row>
    <row r="220" spans="2:6">
      <c r="B220">
        <v>1966.1666666666699</v>
      </c>
      <c r="C220">
        <v>-1.29</v>
      </c>
      <c r="D220">
        <f t="shared" si="7"/>
        <v>-0.3792307692307692</v>
      </c>
      <c r="E220">
        <f t="shared" si="6"/>
        <v>-0.43</v>
      </c>
      <c r="F220">
        <f t="shared" si="6"/>
        <v>-0.12641025641025641</v>
      </c>
    </row>
    <row r="221" spans="2:6">
      <c r="B221">
        <v>1966.25</v>
      </c>
      <c r="C221">
        <v>0.06</v>
      </c>
      <c r="D221">
        <f t="shared" si="7"/>
        <v>-0.44000000000000006</v>
      </c>
      <c r="E221">
        <f t="shared" si="6"/>
        <v>0.02</v>
      </c>
      <c r="F221">
        <f t="shared" si="6"/>
        <v>-0.1466666666666667</v>
      </c>
    </row>
    <row r="222" spans="2:6">
      <c r="B222">
        <v>1966.3333333333301</v>
      </c>
      <c r="C222">
        <v>-0.53</v>
      </c>
      <c r="D222">
        <f t="shared" si="7"/>
        <v>-0.41923076923076924</v>
      </c>
      <c r="E222">
        <f t="shared" si="6"/>
        <v>-0.17666666666666667</v>
      </c>
      <c r="F222">
        <f t="shared" si="6"/>
        <v>-0.13974358974358975</v>
      </c>
    </row>
    <row r="223" spans="2:6">
      <c r="B223">
        <v>1966.4166666666699</v>
      </c>
      <c r="C223">
        <v>0.16</v>
      </c>
      <c r="D223">
        <f t="shared" si="7"/>
        <v>-0.43923076923076937</v>
      </c>
      <c r="E223">
        <f t="shared" si="6"/>
        <v>5.3333333333333337E-2</v>
      </c>
      <c r="F223">
        <f t="shared" si="6"/>
        <v>-0.14641025641025646</v>
      </c>
    </row>
    <row r="224" spans="2:6">
      <c r="B224">
        <v>1966.5</v>
      </c>
      <c r="C224">
        <v>0.26</v>
      </c>
      <c r="D224">
        <f t="shared" si="7"/>
        <v>-0.39</v>
      </c>
      <c r="E224">
        <f t="shared" si="6"/>
        <v>8.666666666666667E-2</v>
      </c>
      <c r="F224">
        <f t="shared" si="6"/>
        <v>-0.13</v>
      </c>
    </row>
    <row r="225" spans="2:6">
      <c r="B225">
        <v>1966.5833333333301</v>
      </c>
      <c r="C225">
        <v>-0.35</v>
      </c>
      <c r="D225">
        <f t="shared" si="7"/>
        <v>-0.48000000000000004</v>
      </c>
      <c r="E225">
        <f t="shared" si="6"/>
        <v>-0.11666666666666665</v>
      </c>
      <c r="F225">
        <f t="shared" si="6"/>
        <v>-0.16</v>
      </c>
    </row>
    <row r="226" spans="2:6">
      <c r="B226">
        <v>1966.6666666666699</v>
      </c>
      <c r="C226">
        <v>-0.33</v>
      </c>
      <c r="D226">
        <f t="shared" si="7"/>
        <v>-0.44923076923076921</v>
      </c>
      <c r="E226">
        <f t="shared" si="6"/>
        <v>-0.11</v>
      </c>
      <c r="F226">
        <f t="shared" si="6"/>
        <v>-0.14974358974358973</v>
      </c>
    </row>
    <row r="227" spans="2:6">
      <c r="B227">
        <v>1966.75</v>
      </c>
      <c r="C227">
        <v>-1.17</v>
      </c>
      <c r="D227">
        <f t="shared" si="7"/>
        <v>-0.54923076923076919</v>
      </c>
      <c r="E227">
        <f t="shared" si="6"/>
        <v>-0.38999999999999996</v>
      </c>
      <c r="F227">
        <f t="shared" si="6"/>
        <v>-0.18307692307692305</v>
      </c>
    </row>
    <row r="228" spans="2:6">
      <c r="B228">
        <v>1966.8333333333301</v>
      </c>
      <c r="C228">
        <v>-1.1499999999999999</v>
      </c>
      <c r="D228">
        <f t="shared" si="7"/>
        <v>-0.59769230769230774</v>
      </c>
      <c r="E228">
        <f t="shared" si="6"/>
        <v>-0.3833333333333333</v>
      </c>
      <c r="F228">
        <f t="shared" si="6"/>
        <v>-0.19923076923076924</v>
      </c>
    </row>
    <row r="229" spans="2:6">
      <c r="B229">
        <v>1966.9166666666699</v>
      </c>
      <c r="C229">
        <v>-0.32</v>
      </c>
      <c r="D229">
        <f t="shared" si="7"/>
        <v>-0.67846153846153845</v>
      </c>
      <c r="E229">
        <f t="shared" si="6"/>
        <v>-0.10666666666666667</v>
      </c>
      <c r="F229">
        <f t="shared" si="6"/>
        <v>-0.22615384615384615</v>
      </c>
    </row>
    <row r="230" spans="2:6">
      <c r="B230">
        <v>1967</v>
      </c>
      <c r="C230">
        <v>-0.2</v>
      </c>
      <c r="D230">
        <f t="shared" si="7"/>
        <v>-0.79384615384615387</v>
      </c>
      <c r="E230">
        <f t="shared" si="6"/>
        <v>-6.6666666666666666E-2</v>
      </c>
      <c r="F230">
        <f t="shared" si="6"/>
        <v>-0.26461538461538464</v>
      </c>
    </row>
    <row r="231" spans="2:6">
      <c r="B231">
        <v>1967.0833333333301</v>
      </c>
      <c r="C231">
        <v>-0.18</v>
      </c>
      <c r="D231">
        <f t="shared" si="7"/>
        <v>-0.82230769230769241</v>
      </c>
      <c r="E231">
        <f t="shared" si="6"/>
        <v>-0.06</v>
      </c>
      <c r="F231">
        <f t="shared" si="6"/>
        <v>-0.27410256410256412</v>
      </c>
    </row>
    <row r="232" spans="2:6">
      <c r="B232">
        <v>1967.1666666666699</v>
      </c>
      <c r="C232">
        <v>-1.2</v>
      </c>
      <c r="D232">
        <f t="shared" si="7"/>
        <v>-0.84615384615384626</v>
      </c>
      <c r="E232">
        <f t="shared" si="6"/>
        <v>-0.39999999999999997</v>
      </c>
      <c r="F232">
        <f t="shared" si="6"/>
        <v>-0.2820512820512821</v>
      </c>
    </row>
    <row r="233" spans="2:6">
      <c r="B233">
        <v>1967.25</v>
      </c>
      <c r="C233">
        <v>-0.89</v>
      </c>
      <c r="D233">
        <f t="shared" si="7"/>
        <v>-0.76</v>
      </c>
      <c r="E233">
        <f t="shared" si="6"/>
        <v>-0.29666666666666669</v>
      </c>
      <c r="F233">
        <f t="shared" si="6"/>
        <v>-0.25333333333333335</v>
      </c>
    </row>
    <row r="234" spans="2:6">
      <c r="B234">
        <v>1967.3333333333301</v>
      </c>
      <c r="C234">
        <v>-1.24</v>
      </c>
      <c r="D234">
        <f t="shared" si="7"/>
        <v>-0.70230769230769252</v>
      </c>
      <c r="E234">
        <f t="shared" si="6"/>
        <v>-0.41333333333333333</v>
      </c>
      <c r="F234">
        <f t="shared" si="6"/>
        <v>-0.23410256410256416</v>
      </c>
    </row>
    <row r="235" spans="2:6">
      <c r="B235">
        <v>1967.4166666666699</v>
      </c>
      <c r="C235">
        <v>-1.1599999999999999</v>
      </c>
      <c r="D235">
        <f t="shared" si="7"/>
        <v>-0.75076923076923074</v>
      </c>
      <c r="E235">
        <f t="shared" si="6"/>
        <v>-0.38666666666666666</v>
      </c>
      <c r="F235">
        <f t="shared" si="6"/>
        <v>-0.25025641025641027</v>
      </c>
    </row>
    <row r="236" spans="2:6">
      <c r="B236">
        <v>1967.5</v>
      </c>
      <c r="C236">
        <v>-0.89</v>
      </c>
      <c r="D236">
        <f t="shared" si="7"/>
        <v>-0.76615384615384619</v>
      </c>
      <c r="E236">
        <f t="shared" si="6"/>
        <v>-0.29666666666666669</v>
      </c>
      <c r="F236">
        <f t="shared" si="6"/>
        <v>-0.25538461538461538</v>
      </c>
    </row>
    <row r="237" spans="2:6">
      <c r="B237">
        <v>1967.5833333333301</v>
      </c>
      <c r="C237">
        <v>-1.24</v>
      </c>
      <c r="D237">
        <f t="shared" si="7"/>
        <v>-0.77615384615384619</v>
      </c>
      <c r="E237">
        <f t="shared" si="6"/>
        <v>-0.41333333333333333</v>
      </c>
      <c r="F237">
        <f t="shared" si="6"/>
        <v>-0.25871794871794873</v>
      </c>
    </row>
    <row r="238" spans="2:6">
      <c r="B238">
        <v>1967.6666666666699</v>
      </c>
      <c r="C238">
        <v>-0.72</v>
      </c>
      <c r="D238">
        <f t="shared" si="7"/>
        <v>-0.7630769230769231</v>
      </c>
      <c r="E238">
        <f t="shared" si="6"/>
        <v>-0.24</v>
      </c>
      <c r="F238">
        <f t="shared" si="6"/>
        <v>-0.25435897435897437</v>
      </c>
    </row>
    <row r="239" spans="2:6">
      <c r="B239">
        <v>1967.75</v>
      </c>
      <c r="C239">
        <v>-0.64</v>
      </c>
      <c r="D239">
        <f t="shared" si="7"/>
        <v>-0.7353846153846153</v>
      </c>
      <c r="E239">
        <f t="shared" si="6"/>
        <v>-0.21333333333333335</v>
      </c>
      <c r="F239">
        <f t="shared" si="6"/>
        <v>-0.2451282051282051</v>
      </c>
    </row>
    <row r="240" spans="2:6">
      <c r="B240">
        <v>1967.8333333333301</v>
      </c>
      <c r="C240">
        <v>-0.05</v>
      </c>
      <c r="D240">
        <f t="shared" si="7"/>
        <v>-0.66692307692307695</v>
      </c>
      <c r="E240">
        <f t="shared" si="6"/>
        <v>-1.6666666666666666E-2</v>
      </c>
      <c r="F240">
        <f t="shared" si="6"/>
        <v>-0.22230769230769232</v>
      </c>
    </row>
    <row r="241" spans="2:6">
      <c r="B241">
        <v>1967.9166666666699</v>
      </c>
      <c r="C241">
        <v>-0.4</v>
      </c>
      <c r="D241">
        <f t="shared" si="7"/>
        <v>-0.53692307692307684</v>
      </c>
      <c r="E241">
        <f t="shared" si="6"/>
        <v>-0.13333333333333333</v>
      </c>
      <c r="F241">
        <f t="shared" si="6"/>
        <v>-0.17897435897435895</v>
      </c>
    </row>
    <row r="242" spans="2:6">
      <c r="B242">
        <v>1968</v>
      </c>
      <c r="C242">
        <v>-0.95</v>
      </c>
      <c r="D242">
        <f t="shared" si="7"/>
        <v>-0.45384615384615379</v>
      </c>
      <c r="E242">
        <f t="shared" si="6"/>
        <v>-0.31666666666666665</v>
      </c>
      <c r="F242">
        <f t="shared" si="6"/>
        <v>-0.15128205128205127</v>
      </c>
    </row>
    <row r="243" spans="2:6">
      <c r="B243">
        <v>1968.0833333333301</v>
      </c>
      <c r="C243">
        <v>-0.4</v>
      </c>
      <c r="D243">
        <f t="shared" si="7"/>
        <v>-0.35384615384615381</v>
      </c>
      <c r="E243">
        <f t="shared" si="6"/>
        <v>-0.13333333333333333</v>
      </c>
      <c r="F243">
        <f t="shared" si="6"/>
        <v>-0.11794871794871793</v>
      </c>
    </row>
    <row r="244" spans="2:6">
      <c r="B244">
        <v>1968.1666666666699</v>
      </c>
      <c r="C244">
        <v>-0.31</v>
      </c>
      <c r="D244">
        <f t="shared" si="7"/>
        <v>-0.32461538461538458</v>
      </c>
      <c r="E244">
        <f t="shared" si="6"/>
        <v>-0.10333333333333333</v>
      </c>
      <c r="F244">
        <f t="shared" si="6"/>
        <v>-0.10820512820512819</v>
      </c>
    </row>
    <row r="245" spans="2:6">
      <c r="B245">
        <v>1968.25</v>
      </c>
      <c r="C245">
        <v>-1.03</v>
      </c>
      <c r="D245">
        <f t="shared" si="7"/>
        <v>-0.3092307692307692</v>
      </c>
      <c r="E245">
        <f t="shared" si="6"/>
        <v>-0.34333333333333332</v>
      </c>
      <c r="F245">
        <f t="shared" si="6"/>
        <v>-0.10307692307692307</v>
      </c>
    </row>
    <row r="246" spans="2:6">
      <c r="B246">
        <v>1968.3333333333301</v>
      </c>
      <c r="C246">
        <v>-0.53</v>
      </c>
      <c r="D246">
        <f t="shared" si="7"/>
        <v>-0.40307692307692311</v>
      </c>
      <c r="E246">
        <f t="shared" si="6"/>
        <v>-0.17666666666666667</v>
      </c>
      <c r="F246">
        <f t="shared" si="6"/>
        <v>-0.13435897435897437</v>
      </c>
    </row>
    <row r="247" spans="2:6">
      <c r="B247">
        <v>1968.4166666666699</v>
      </c>
      <c r="C247">
        <v>-0.35</v>
      </c>
      <c r="D247">
        <f t="shared" si="7"/>
        <v>-0.46923076923076928</v>
      </c>
      <c r="E247">
        <f t="shared" si="6"/>
        <v>-0.11666666666666665</v>
      </c>
      <c r="F247">
        <f t="shared" si="6"/>
        <v>-0.15641025641025644</v>
      </c>
    </row>
    <row r="248" spans="2:6">
      <c r="B248">
        <v>1968.5</v>
      </c>
      <c r="C248">
        <v>0.53</v>
      </c>
      <c r="D248">
        <f t="shared" si="7"/>
        <v>-0.46923076923076923</v>
      </c>
      <c r="E248">
        <f t="shared" si="6"/>
        <v>0.17666666666666667</v>
      </c>
      <c r="F248">
        <f t="shared" si="6"/>
        <v>-0.15641025641025641</v>
      </c>
    </row>
    <row r="249" spans="2:6">
      <c r="B249">
        <v>1968.5833333333301</v>
      </c>
      <c r="C249">
        <v>0.19</v>
      </c>
      <c r="D249">
        <f t="shared" si="7"/>
        <v>-0.47692307692307695</v>
      </c>
      <c r="E249">
        <f t="shared" si="6"/>
        <v>6.3333333333333339E-2</v>
      </c>
      <c r="F249">
        <f t="shared" si="6"/>
        <v>-0.15897435897435899</v>
      </c>
    </row>
    <row r="250" spans="2:6">
      <c r="B250">
        <v>1968.6666666666699</v>
      </c>
      <c r="C250">
        <v>0.06</v>
      </c>
      <c r="D250">
        <f t="shared" si="7"/>
        <v>-0.48692307692307701</v>
      </c>
      <c r="E250">
        <f t="shared" si="6"/>
        <v>0.02</v>
      </c>
      <c r="F250">
        <f t="shared" si="6"/>
        <v>-0.16230769230769235</v>
      </c>
    </row>
    <row r="251" spans="2:6">
      <c r="B251">
        <v>1968.75</v>
      </c>
      <c r="C251">
        <v>-0.34</v>
      </c>
      <c r="D251">
        <f t="shared" si="7"/>
        <v>-0.42307692307692313</v>
      </c>
      <c r="E251">
        <f t="shared" si="6"/>
        <v>-0.11333333333333334</v>
      </c>
      <c r="F251">
        <f t="shared" si="6"/>
        <v>-0.14102564102564105</v>
      </c>
    </row>
    <row r="252" spans="2:6">
      <c r="B252">
        <v>1968.8333333333301</v>
      </c>
      <c r="C252">
        <v>-0.44</v>
      </c>
      <c r="D252">
        <f t="shared" si="7"/>
        <v>-0.31384615384615394</v>
      </c>
      <c r="E252">
        <f t="shared" si="6"/>
        <v>-0.14666666666666667</v>
      </c>
      <c r="F252">
        <f t="shared" si="6"/>
        <v>-0.10461538461538465</v>
      </c>
    </row>
    <row r="253" spans="2:6">
      <c r="B253">
        <v>1968.9166666666699</v>
      </c>
      <c r="C253">
        <v>-1.27</v>
      </c>
      <c r="D253">
        <f t="shared" si="7"/>
        <v>-0.27923076923076928</v>
      </c>
      <c r="E253">
        <f t="shared" si="6"/>
        <v>-0.42333333333333334</v>
      </c>
      <c r="F253">
        <f t="shared" si="6"/>
        <v>-9.3076923076923099E-2</v>
      </c>
    </row>
    <row r="254" spans="2:6">
      <c r="B254">
        <v>1969</v>
      </c>
      <c r="C254">
        <v>-1.26</v>
      </c>
      <c r="D254">
        <f t="shared" si="7"/>
        <v>-0.38230769230769235</v>
      </c>
      <c r="E254">
        <f t="shared" si="6"/>
        <v>-0.42</v>
      </c>
      <c r="F254">
        <f t="shared" si="6"/>
        <v>-0.12743589743589745</v>
      </c>
    </row>
    <row r="255" spans="2:6">
      <c r="B255">
        <v>1969.0833333333301</v>
      </c>
      <c r="C255">
        <v>-0.95</v>
      </c>
      <c r="D255">
        <f t="shared" si="7"/>
        <v>-0.44769230769230783</v>
      </c>
      <c r="E255">
        <f t="shared" si="6"/>
        <v>-0.31666666666666665</v>
      </c>
      <c r="F255">
        <f t="shared" si="6"/>
        <v>-0.14923076923076928</v>
      </c>
    </row>
    <row r="256" spans="2:6">
      <c r="B256">
        <v>1969.1666666666699</v>
      </c>
      <c r="C256">
        <v>-0.5</v>
      </c>
      <c r="D256">
        <f t="shared" si="7"/>
        <v>-0.36615384615384622</v>
      </c>
      <c r="E256">
        <f t="shared" si="6"/>
        <v>-0.16666666666666666</v>
      </c>
      <c r="F256">
        <f t="shared" si="6"/>
        <v>-0.12205128205128207</v>
      </c>
    </row>
    <row r="257" spans="2:6">
      <c r="B257">
        <v>1969.25</v>
      </c>
      <c r="C257">
        <v>-0.44</v>
      </c>
      <c r="D257">
        <f t="shared" si="7"/>
        <v>-0.32846153846153847</v>
      </c>
      <c r="E257">
        <f t="shared" si="6"/>
        <v>-0.14666666666666667</v>
      </c>
      <c r="F257">
        <f t="shared" si="6"/>
        <v>-0.1094871794871795</v>
      </c>
    </row>
    <row r="258" spans="2:6">
      <c r="B258">
        <v>1969.3333333333301</v>
      </c>
      <c r="C258">
        <v>-0.2</v>
      </c>
      <c r="D258">
        <f t="shared" si="7"/>
        <v>-0.18846153846153857</v>
      </c>
      <c r="E258">
        <f t="shared" si="6"/>
        <v>-6.6666666666666666E-2</v>
      </c>
      <c r="F258">
        <f t="shared" si="6"/>
        <v>-6.2820512820512861E-2</v>
      </c>
    </row>
    <row r="259" spans="2:6">
      <c r="B259">
        <v>1969.4166666666699</v>
      </c>
      <c r="C259">
        <v>0.89</v>
      </c>
      <c r="D259">
        <f t="shared" si="7"/>
        <v>-4.3846153846153861E-2</v>
      </c>
      <c r="E259">
        <f t="shared" ref="E259:F322" si="8">C259/3</f>
        <v>0.29666666666666669</v>
      </c>
      <c r="F259">
        <f t="shared" si="8"/>
        <v>-1.461538461538462E-2</v>
      </c>
    </row>
    <row r="260" spans="2:6">
      <c r="B260">
        <v>1969.5</v>
      </c>
      <c r="C260">
        <v>0.1</v>
      </c>
      <c r="D260">
        <f t="shared" si="7"/>
        <v>8.6153846153846164E-2</v>
      </c>
      <c r="E260">
        <f t="shared" si="8"/>
        <v>3.3333333333333333E-2</v>
      </c>
      <c r="F260">
        <f t="shared" si="8"/>
        <v>2.8717948717948721E-2</v>
      </c>
    </row>
    <row r="261" spans="2:6">
      <c r="B261">
        <v>1969.5833333333301</v>
      </c>
      <c r="C261">
        <v>-0.81</v>
      </c>
      <c r="D261">
        <f t="shared" si="7"/>
        <v>0.26153846153846155</v>
      </c>
      <c r="E261">
        <f t="shared" si="8"/>
        <v>-0.27</v>
      </c>
      <c r="F261">
        <f t="shared" si="8"/>
        <v>8.7179487179487189E-2</v>
      </c>
    </row>
    <row r="262" spans="2:6">
      <c r="B262">
        <v>1969.6666666666699</v>
      </c>
      <c r="C262">
        <v>-0.66</v>
      </c>
      <c r="D262">
        <f t="shared" si="7"/>
        <v>0.3330769230769231</v>
      </c>
      <c r="E262">
        <f t="shared" si="8"/>
        <v>-0.22</v>
      </c>
      <c r="F262">
        <f t="shared" si="8"/>
        <v>0.11102564102564104</v>
      </c>
    </row>
    <row r="263" spans="2:6">
      <c r="B263">
        <v>1969.75</v>
      </c>
      <c r="C263">
        <v>1.1200000000000001</v>
      </c>
      <c r="D263">
        <f t="shared" si="7"/>
        <v>0.32923076923076916</v>
      </c>
      <c r="E263">
        <f t="shared" si="8"/>
        <v>0.37333333333333335</v>
      </c>
      <c r="F263">
        <f t="shared" si="8"/>
        <v>0.10974358974358972</v>
      </c>
    </row>
    <row r="264" spans="2:6">
      <c r="B264">
        <v>1969.8333333333301</v>
      </c>
      <c r="C264">
        <v>0.15</v>
      </c>
      <c r="D264">
        <f t="shared" ref="D264:D327" si="9">AVERAGE(C259:C271)</f>
        <v>0.34923076923076918</v>
      </c>
      <c r="E264">
        <f t="shared" si="8"/>
        <v>4.9999999999999996E-2</v>
      </c>
      <c r="F264">
        <f t="shared" si="8"/>
        <v>0.11641025641025639</v>
      </c>
    </row>
    <row r="265" spans="2:6">
      <c r="B265">
        <v>1969.9166666666699</v>
      </c>
      <c r="C265">
        <v>1.38</v>
      </c>
      <c r="D265">
        <f t="shared" si="9"/>
        <v>0.22846153846153844</v>
      </c>
      <c r="E265">
        <f t="shared" si="8"/>
        <v>0.45999999999999996</v>
      </c>
      <c r="F265">
        <f t="shared" si="8"/>
        <v>7.6153846153846141E-2</v>
      </c>
    </row>
    <row r="266" spans="2:6">
      <c r="B266">
        <v>1970</v>
      </c>
      <c r="C266">
        <v>0.61</v>
      </c>
      <c r="D266">
        <f t="shared" si="9"/>
        <v>9.5384615384615401E-2</v>
      </c>
      <c r="E266">
        <f t="shared" si="8"/>
        <v>0.20333333333333334</v>
      </c>
      <c r="F266">
        <f t="shared" si="8"/>
        <v>3.1794871794871803E-2</v>
      </c>
    </row>
    <row r="267" spans="2:6">
      <c r="B267">
        <v>1970.0833333333301</v>
      </c>
      <c r="C267">
        <v>0.43</v>
      </c>
      <c r="D267">
        <f t="shared" si="9"/>
        <v>2.9230769230769189E-2</v>
      </c>
      <c r="E267">
        <f t="shared" si="8"/>
        <v>0.14333333333333334</v>
      </c>
      <c r="F267">
        <f t="shared" si="8"/>
        <v>9.7435897435897301E-3</v>
      </c>
    </row>
    <row r="268" spans="2:6">
      <c r="B268">
        <v>1970.1666666666699</v>
      </c>
      <c r="C268">
        <v>1.33</v>
      </c>
      <c r="D268">
        <f t="shared" si="9"/>
        <v>-2.692307692307698E-2</v>
      </c>
      <c r="E268">
        <f t="shared" si="8"/>
        <v>0.44333333333333336</v>
      </c>
      <c r="F268">
        <f t="shared" si="8"/>
        <v>-8.9743589743589928E-3</v>
      </c>
    </row>
    <row r="269" spans="2:6">
      <c r="B269">
        <v>1970.25</v>
      </c>
      <c r="C269">
        <v>0.43</v>
      </c>
      <c r="D269">
        <f t="shared" si="9"/>
        <v>-0.17461538461538462</v>
      </c>
      <c r="E269">
        <f t="shared" si="8"/>
        <v>0.14333333333333334</v>
      </c>
      <c r="F269">
        <f t="shared" si="8"/>
        <v>-5.8205128205128208E-2</v>
      </c>
    </row>
    <row r="270" spans="2:6">
      <c r="B270">
        <v>1970.3333333333301</v>
      </c>
      <c r="C270">
        <v>-0.49</v>
      </c>
      <c r="D270">
        <f t="shared" si="9"/>
        <v>-0.26076923076923081</v>
      </c>
      <c r="E270">
        <f t="shared" si="8"/>
        <v>-0.16333333333333333</v>
      </c>
      <c r="F270">
        <f t="shared" si="8"/>
        <v>-8.6923076923076936E-2</v>
      </c>
    </row>
    <row r="271" spans="2:6">
      <c r="B271">
        <v>1970.4166666666699</v>
      </c>
      <c r="C271">
        <v>0.06</v>
      </c>
      <c r="D271">
        <f t="shared" si="9"/>
        <v>-0.51307692307692299</v>
      </c>
      <c r="E271">
        <f t="shared" si="8"/>
        <v>0.02</v>
      </c>
      <c r="F271">
        <f t="shared" si="8"/>
        <v>-0.171025641025641</v>
      </c>
    </row>
    <row r="272" spans="2:6">
      <c r="B272">
        <v>1970.5</v>
      </c>
      <c r="C272">
        <v>-0.68</v>
      </c>
      <c r="D272">
        <f t="shared" si="9"/>
        <v>-0.69384615384615378</v>
      </c>
      <c r="E272">
        <f t="shared" si="8"/>
        <v>-0.22666666666666668</v>
      </c>
      <c r="F272">
        <f t="shared" si="8"/>
        <v>-0.23128205128205126</v>
      </c>
    </row>
    <row r="273" spans="2:6">
      <c r="B273">
        <v>1970.5833333333301</v>
      </c>
      <c r="C273">
        <v>-1.63</v>
      </c>
      <c r="D273">
        <f t="shared" si="9"/>
        <v>-0.85615384615384604</v>
      </c>
      <c r="E273">
        <f t="shared" si="8"/>
        <v>-0.54333333333333333</v>
      </c>
      <c r="F273">
        <f t="shared" si="8"/>
        <v>-0.28538461538461535</v>
      </c>
    </row>
    <row r="274" spans="2:6">
      <c r="B274">
        <v>1970.6666666666699</v>
      </c>
      <c r="C274">
        <v>-1.67</v>
      </c>
      <c r="D274">
        <f t="shared" si="9"/>
        <v>-1.0807692307692307</v>
      </c>
      <c r="E274">
        <f t="shared" si="8"/>
        <v>-0.55666666666666664</v>
      </c>
      <c r="F274">
        <f t="shared" si="8"/>
        <v>-0.36025641025641025</v>
      </c>
    </row>
    <row r="275" spans="2:6">
      <c r="B275">
        <v>1970.75</v>
      </c>
      <c r="C275">
        <v>-1.39</v>
      </c>
      <c r="D275">
        <f t="shared" si="9"/>
        <v>-1.233076923076923</v>
      </c>
      <c r="E275">
        <f t="shared" si="8"/>
        <v>-0.46333333333333332</v>
      </c>
      <c r="F275">
        <f t="shared" si="8"/>
        <v>-0.41102564102564099</v>
      </c>
    </row>
    <row r="276" spans="2:6">
      <c r="B276">
        <v>1970.8333333333301</v>
      </c>
      <c r="C276">
        <v>-0.8</v>
      </c>
      <c r="D276">
        <f t="shared" si="9"/>
        <v>-1.3146153846153845</v>
      </c>
      <c r="E276">
        <f t="shared" si="8"/>
        <v>-0.26666666666666666</v>
      </c>
      <c r="F276">
        <f t="shared" si="8"/>
        <v>-0.43820512820512819</v>
      </c>
    </row>
    <row r="277" spans="2:6">
      <c r="B277">
        <v>1970.9166666666699</v>
      </c>
      <c r="C277">
        <v>-0.97</v>
      </c>
      <c r="D277">
        <f t="shared" si="9"/>
        <v>-1.4884615384615383</v>
      </c>
      <c r="E277">
        <f t="shared" si="8"/>
        <v>-0.32333333333333331</v>
      </c>
      <c r="F277">
        <f t="shared" si="8"/>
        <v>-0.49615384615384611</v>
      </c>
    </row>
    <row r="278" spans="2:6">
      <c r="B278">
        <v>1971</v>
      </c>
      <c r="C278">
        <v>-1.9</v>
      </c>
      <c r="D278">
        <f t="shared" si="9"/>
        <v>-1.4476923076923074</v>
      </c>
      <c r="E278">
        <f t="shared" si="8"/>
        <v>-0.6333333333333333</v>
      </c>
      <c r="F278">
        <f t="shared" si="8"/>
        <v>-0.48256410256410248</v>
      </c>
    </row>
    <row r="279" spans="2:6">
      <c r="B279">
        <v>1971.0833333333301</v>
      </c>
      <c r="C279">
        <v>-1.74</v>
      </c>
      <c r="D279">
        <f t="shared" si="9"/>
        <v>-1.306153846153846</v>
      </c>
      <c r="E279">
        <f t="shared" si="8"/>
        <v>-0.57999999999999996</v>
      </c>
      <c r="F279">
        <f t="shared" si="8"/>
        <v>-0.43538461538461531</v>
      </c>
    </row>
    <row r="280" spans="2:6">
      <c r="B280">
        <v>1971.1666666666699</v>
      </c>
      <c r="C280">
        <v>-1.68</v>
      </c>
      <c r="D280">
        <f t="shared" si="9"/>
        <v>-1.1946153846153846</v>
      </c>
      <c r="E280">
        <f t="shared" si="8"/>
        <v>-0.55999999999999994</v>
      </c>
      <c r="F280">
        <f t="shared" si="8"/>
        <v>-0.39820512820512821</v>
      </c>
    </row>
    <row r="281" spans="2:6">
      <c r="B281">
        <v>1971.25</v>
      </c>
      <c r="C281">
        <v>-1.59</v>
      </c>
      <c r="D281">
        <f t="shared" si="9"/>
        <v>-1.183846153846154</v>
      </c>
      <c r="E281">
        <f t="shared" si="8"/>
        <v>-0.53</v>
      </c>
      <c r="F281">
        <f t="shared" si="8"/>
        <v>-0.39461538461538465</v>
      </c>
    </row>
    <row r="282" spans="2:6">
      <c r="B282">
        <v>1971.3333333333301</v>
      </c>
      <c r="C282">
        <v>-1.55</v>
      </c>
      <c r="D282">
        <f t="shared" si="9"/>
        <v>-1.2661538461538462</v>
      </c>
      <c r="E282">
        <f t="shared" si="8"/>
        <v>-0.51666666666666672</v>
      </c>
      <c r="F282">
        <f t="shared" si="8"/>
        <v>-0.42205128205128206</v>
      </c>
    </row>
    <row r="283" spans="2:6">
      <c r="B283">
        <v>1971.4166666666699</v>
      </c>
      <c r="C283">
        <v>-1.55</v>
      </c>
      <c r="D283">
        <f t="shared" si="9"/>
        <v>-1.3446153846153845</v>
      </c>
      <c r="E283">
        <f t="shared" si="8"/>
        <v>-0.51666666666666672</v>
      </c>
      <c r="F283">
        <f t="shared" si="8"/>
        <v>-0.4482051282051282</v>
      </c>
    </row>
    <row r="284" spans="2:6">
      <c r="B284">
        <v>1971.5</v>
      </c>
      <c r="C284">
        <v>-2.2000000000000002</v>
      </c>
      <c r="D284">
        <f t="shared" si="9"/>
        <v>-1.3392307692307692</v>
      </c>
      <c r="E284">
        <f t="shared" si="8"/>
        <v>-0.73333333333333339</v>
      </c>
      <c r="F284">
        <f t="shared" si="8"/>
        <v>-0.44641025641025639</v>
      </c>
    </row>
    <row r="285" spans="2:6">
      <c r="B285">
        <v>1971.5833333333301</v>
      </c>
      <c r="C285">
        <v>-0.15</v>
      </c>
      <c r="D285">
        <f t="shared" si="9"/>
        <v>-1.3661538461538463</v>
      </c>
      <c r="E285">
        <f t="shared" si="8"/>
        <v>-4.9999999999999996E-2</v>
      </c>
      <c r="F285">
        <f t="shared" si="8"/>
        <v>-0.45538461538461544</v>
      </c>
    </row>
    <row r="286" spans="2:6">
      <c r="B286">
        <v>1971.6666666666699</v>
      </c>
      <c r="C286">
        <v>0.21</v>
      </c>
      <c r="D286">
        <f t="shared" si="9"/>
        <v>-1.3638461538461539</v>
      </c>
      <c r="E286">
        <f t="shared" si="8"/>
        <v>6.9999999999999993E-2</v>
      </c>
      <c r="F286">
        <f t="shared" si="8"/>
        <v>-0.45461538461538464</v>
      </c>
    </row>
    <row r="287" spans="2:6">
      <c r="B287">
        <v>1971.75</v>
      </c>
      <c r="C287">
        <v>-0.22</v>
      </c>
      <c r="D287">
        <f t="shared" si="9"/>
        <v>-1.3623076923076924</v>
      </c>
      <c r="E287">
        <f t="shared" si="8"/>
        <v>-7.3333333333333334E-2</v>
      </c>
      <c r="F287">
        <f t="shared" si="8"/>
        <v>-0.45410256410256417</v>
      </c>
    </row>
    <row r="288" spans="2:6">
      <c r="B288">
        <v>1971.8333333333301</v>
      </c>
      <c r="C288">
        <v>-1.25</v>
      </c>
      <c r="D288">
        <f t="shared" si="9"/>
        <v>-1.3869230769230769</v>
      </c>
      <c r="E288">
        <f t="shared" si="8"/>
        <v>-0.41666666666666669</v>
      </c>
      <c r="F288">
        <f t="shared" si="8"/>
        <v>-0.46230769230769231</v>
      </c>
    </row>
    <row r="289" spans="2:6">
      <c r="B289">
        <v>1971.9166666666699</v>
      </c>
      <c r="C289">
        <v>-1.87</v>
      </c>
      <c r="D289">
        <f t="shared" si="9"/>
        <v>-1.3315384615384613</v>
      </c>
      <c r="E289">
        <f t="shared" si="8"/>
        <v>-0.62333333333333341</v>
      </c>
      <c r="F289">
        <f t="shared" si="8"/>
        <v>-0.44384615384615378</v>
      </c>
    </row>
    <row r="290" spans="2:6">
      <c r="B290">
        <v>1972</v>
      </c>
      <c r="C290">
        <v>-1.99</v>
      </c>
      <c r="D290">
        <f t="shared" si="9"/>
        <v>-1.1430769230769231</v>
      </c>
      <c r="E290">
        <f t="shared" si="8"/>
        <v>-0.66333333333333333</v>
      </c>
      <c r="F290">
        <f t="shared" si="8"/>
        <v>-0.38102564102564102</v>
      </c>
    </row>
    <row r="291" spans="2:6">
      <c r="B291">
        <v>1972.0833333333301</v>
      </c>
      <c r="C291">
        <v>-1.83</v>
      </c>
      <c r="D291">
        <f t="shared" si="9"/>
        <v>-1.1184615384615384</v>
      </c>
      <c r="E291">
        <f t="shared" si="8"/>
        <v>-0.61</v>
      </c>
      <c r="F291">
        <f t="shared" si="8"/>
        <v>-0.37282051282051282</v>
      </c>
    </row>
    <row r="292" spans="2:6">
      <c r="B292">
        <v>1972.1666666666699</v>
      </c>
      <c r="C292">
        <v>-2.09</v>
      </c>
      <c r="D292">
        <f t="shared" si="9"/>
        <v>-1.1261538461538463</v>
      </c>
      <c r="E292">
        <f t="shared" si="8"/>
        <v>-0.69666666666666666</v>
      </c>
      <c r="F292">
        <f t="shared" si="8"/>
        <v>-0.37538461538461543</v>
      </c>
    </row>
    <row r="293" spans="2:6">
      <c r="B293">
        <v>1972.25</v>
      </c>
      <c r="C293">
        <v>-1.65</v>
      </c>
      <c r="D293">
        <f t="shared" si="9"/>
        <v>-1.0653846153846156</v>
      </c>
      <c r="E293">
        <f t="shared" si="8"/>
        <v>-0.54999999999999993</v>
      </c>
      <c r="F293">
        <f t="shared" si="8"/>
        <v>-0.3551282051282052</v>
      </c>
    </row>
    <row r="294" spans="2:6">
      <c r="B294">
        <v>1972.3333333333301</v>
      </c>
      <c r="C294">
        <v>-1.57</v>
      </c>
      <c r="D294">
        <f t="shared" si="9"/>
        <v>-0.99461538461538468</v>
      </c>
      <c r="E294">
        <f t="shared" si="8"/>
        <v>-0.52333333333333332</v>
      </c>
      <c r="F294">
        <f t="shared" si="8"/>
        <v>-0.33153846153846156</v>
      </c>
    </row>
    <row r="295" spans="2:6">
      <c r="B295">
        <v>1972.4166666666699</v>
      </c>
      <c r="C295">
        <v>-1.87</v>
      </c>
      <c r="D295">
        <f t="shared" si="9"/>
        <v>-0.88615384615384629</v>
      </c>
      <c r="E295">
        <f t="shared" si="8"/>
        <v>-0.62333333333333341</v>
      </c>
      <c r="F295">
        <f t="shared" si="8"/>
        <v>-0.29538461538461541</v>
      </c>
    </row>
    <row r="296" spans="2:6">
      <c r="B296">
        <v>1972.5</v>
      </c>
      <c r="C296">
        <v>-0.83</v>
      </c>
      <c r="D296">
        <f t="shared" si="9"/>
        <v>-0.78000000000000014</v>
      </c>
      <c r="E296">
        <f t="shared" si="8"/>
        <v>-0.27666666666666667</v>
      </c>
      <c r="F296">
        <f t="shared" si="8"/>
        <v>-0.26000000000000006</v>
      </c>
    </row>
    <row r="297" spans="2:6">
      <c r="B297">
        <v>1972.5833333333301</v>
      </c>
      <c r="C297">
        <v>0.25</v>
      </c>
      <c r="D297">
        <f t="shared" si="9"/>
        <v>-0.67769230769230759</v>
      </c>
      <c r="E297">
        <f t="shared" si="8"/>
        <v>8.3333333333333329E-2</v>
      </c>
      <c r="F297">
        <f t="shared" si="8"/>
        <v>-0.22589743589743586</v>
      </c>
    </row>
    <row r="298" spans="2:6">
      <c r="B298">
        <v>1972.6666666666699</v>
      </c>
      <c r="C298">
        <v>0.17</v>
      </c>
      <c r="D298">
        <f t="shared" si="9"/>
        <v>-0.57000000000000006</v>
      </c>
      <c r="E298">
        <f t="shared" si="8"/>
        <v>5.6666666666666671E-2</v>
      </c>
      <c r="F298">
        <f t="shared" si="8"/>
        <v>-0.19000000000000003</v>
      </c>
    </row>
    <row r="299" spans="2:6">
      <c r="B299">
        <v>1972.75</v>
      </c>
      <c r="C299">
        <v>0.11</v>
      </c>
      <c r="D299">
        <f t="shared" si="9"/>
        <v>-0.5015384615384616</v>
      </c>
      <c r="E299">
        <f t="shared" si="8"/>
        <v>3.6666666666666667E-2</v>
      </c>
      <c r="F299">
        <f t="shared" si="8"/>
        <v>-0.16717948717948719</v>
      </c>
    </row>
    <row r="300" spans="2:6">
      <c r="B300">
        <v>1972.8333333333301</v>
      </c>
      <c r="C300">
        <v>0.56999999999999995</v>
      </c>
      <c r="D300">
        <f t="shared" si="9"/>
        <v>-0.45538461538461539</v>
      </c>
      <c r="E300">
        <f t="shared" si="8"/>
        <v>0.18999999999999997</v>
      </c>
      <c r="F300">
        <f t="shared" si="8"/>
        <v>-0.15179487179487181</v>
      </c>
    </row>
    <row r="301" spans="2:6">
      <c r="B301">
        <v>1972.9166666666699</v>
      </c>
      <c r="C301">
        <v>-0.33</v>
      </c>
      <c r="D301">
        <f t="shared" si="9"/>
        <v>-0.35538461538461541</v>
      </c>
      <c r="E301">
        <f t="shared" si="8"/>
        <v>-0.11</v>
      </c>
      <c r="F301">
        <f t="shared" si="8"/>
        <v>-0.11846153846153847</v>
      </c>
    </row>
    <row r="302" spans="2:6">
      <c r="B302">
        <v>1973</v>
      </c>
      <c r="C302">
        <v>-0.46</v>
      </c>
      <c r="D302">
        <f t="shared" si="9"/>
        <v>-0.3792307692307692</v>
      </c>
      <c r="E302">
        <f t="shared" si="8"/>
        <v>-0.15333333333333335</v>
      </c>
      <c r="F302">
        <f t="shared" si="8"/>
        <v>-0.12641025641025641</v>
      </c>
    </row>
    <row r="303" spans="2:6">
      <c r="B303">
        <v>1973.0833333333301</v>
      </c>
      <c r="C303">
        <v>-0.61</v>
      </c>
      <c r="D303">
        <f t="shared" si="9"/>
        <v>-0.43769230769230766</v>
      </c>
      <c r="E303">
        <f t="shared" si="8"/>
        <v>-0.20333333333333334</v>
      </c>
      <c r="F303">
        <f t="shared" si="8"/>
        <v>-0.1458974358974359</v>
      </c>
    </row>
    <row r="304" spans="2:6">
      <c r="B304">
        <v>1973.1666666666699</v>
      </c>
      <c r="C304">
        <v>-0.5</v>
      </c>
      <c r="D304">
        <f t="shared" si="9"/>
        <v>-0.51769230769230767</v>
      </c>
      <c r="E304">
        <f t="shared" si="8"/>
        <v>-0.16666666666666666</v>
      </c>
      <c r="F304">
        <f t="shared" si="8"/>
        <v>-0.17256410256410257</v>
      </c>
    </row>
    <row r="305" spans="2:6">
      <c r="B305">
        <v>1973.25</v>
      </c>
      <c r="C305">
        <v>-0.69</v>
      </c>
      <c r="D305">
        <f t="shared" si="9"/>
        <v>-0.66538461538461546</v>
      </c>
      <c r="E305">
        <f t="shared" si="8"/>
        <v>-0.22999999999999998</v>
      </c>
      <c r="F305">
        <f t="shared" si="8"/>
        <v>-0.22179487179487181</v>
      </c>
    </row>
    <row r="306" spans="2:6">
      <c r="B306">
        <v>1973.3333333333301</v>
      </c>
      <c r="C306">
        <v>-0.76</v>
      </c>
      <c r="D306">
        <f t="shared" si="9"/>
        <v>-0.76769230769230756</v>
      </c>
      <c r="E306">
        <f t="shared" si="8"/>
        <v>-0.25333333333333335</v>
      </c>
      <c r="F306">
        <f t="shared" si="8"/>
        <v>-0.25589743589743585</v>
      </c>
    </row>
    <row r="307" spans="2:6">
      <c r="B307">
        <v>1973.4166666666699</v>
      </c>
      <c r="C307">
        <v>-0.97</v>
      </c>
      <c r="D307">
        <f t="shared" si="9"/>
        <v>-0.83615384615384614</v>
      </c>
      <c r="E307">
        <f t="shared" si="8"/>
        <v>-0.32333333333333331</v>
      </c>
      <c r="F307">
        <f t="shared" si="8"/>
        <v>-0.27871794871794869</v>
      </c>
    </row>
    <row r="308" spans="2:6">
      <c r="B308">
        <v>1973.5</v>
      </c>
      <c r="C308">
        <v>-0.56999999999999995</v>
      </c>
      <c r="D308">
        <f t="shared" si="9"/>
        <v>-0.9276923076923077</v>
      </c>
      <c r="E308">
        <f t="shared" si="8"/>
        <v>-0.18999999999999997</v>
      </c>
      <c r="F308">
        <f t="shared" si="8"/>
        <v>-0.30923076923076925</v>
      </c>
    </row>
    <row r="309" spans="2:6">
      <c r="B309">
        <v>1973.5833333333301</v>
      </c>
      <c r="C309">
        <v>-1.1399999999999999</v>
      </c>
      <c r="D309">
        <f t="shared" si="9"/>
        <v>-0.95000000000000007</v>
      </c>
      <c r="E309">
        <f t="shared" si="8"/>
        <v>-0.37999999999999995</v>
      </c>
      <c r="F309">
        <f t="shared" si="8"/>
        <v>-0.31666666666666671</v>
      </c>
    </row>
    <row r="310" spans="2:6">
      <c r="B310">
        <v>1973.6666666666699</v>
      </c>
      <c r="C310">
        <v>-0.51</v>
      </c>
      <c r="D310">
        <f t="shared" si="9"/>
        <v>-0.95153846153846167</v>
      </c>
      <c r="E310">
        <f t="shared" si="8"/>
        <v>-0.17</v>
      </c>
      <c r="F310">
        <f t="shared" si="8"/>
        <v>-0.31717948717948724</v>
      </c>
    </row>
    <row r="311" spans="2:6">
      <c r="B311">
        <v>1973.75</v>
      </c>
      <c r="C311">
        <v>-0.87</v>
      </c>
      <c r="D311">
        <f t="shared" si="9"/>
        <v>-0.91999999999999993</v>
      </c>
      <c r="E311">
        <f t="shared" si="8"/>
        <v>-0.28999999999999998</v>
      </c>
      <c r="F311">
        <f t="shared" si="8"/>
        <v>-0.30666666666666664</v>
      </c>
    </row>
    <row r="312" spans="2:6">
      <c r="B312">
        <v>1973.8333333333301</v>
      </c>
      <c r="C312">
        <v>-1.81</v>
      </c>
      <c r="D312">
        <f t="shared" si="9"/>
        <v>-0.88538461538461521</v>
      </c>
      <c r="E312">
        <f t="shared" si="8"/>
        <v>-0.60333333333333339</v>
      </c>
      <c r="F312">
        <f t="shared" si="8"/>
        <v>-0.29512820512820509</v>
      </c>
    </row>
    <row r="313" spans="2:6">
      <c r="B313">
        <v>1973.9166666666699</v>
      </c>
      <c r="C313">
        <v>-0.76</v>
      </c>
      <c r="D313">
        <f t="shared" si="9"/>
        <v>-0.81692307692307686</v>
      </c>
      <c r="E313">
        <f t="shared" si="8"/>
        <v>-0.25333333333333335</v>
      </c>
      <c r="F313">
        <f t="shared" si="8"/>
        <v>-0.27230769230769231</v>
      </c>
    </row>
    <row r="314" spans="2:6">
      <c r="B314">
        <v>1974</v>
      </c>
      <c r="C314">
        <v>-1.22</v>
      </c>
      <c r="D314">
        <f t="shared" si="9"/>
        <v>-0.75230769230769223</v>
      </c>
      <c r="E314">
        <f t="shared" si="8"/>
        <v>-0.40666666666666668</v>
      </c>
      <c r="F314">
        <f t="shared" si="8"/>
        <v>-0.25076923076923074</v>
      </c>
    </row>
    <row r="315" spans="2:6">
      <c r="B315">
        <v>1974.0833333333301</v>
      </c>
      <c r="C315">
        <v>-1.65</v>
      </c>
      <c r="D315">
        <f t="shared" si="9"/>
        <v>-0.63076923076923086</v>
      </c>
      <c r="E315">
        <f t="shared" si="8"/>
        <v>-0.54999999999999993</v>
      </c>
      <c r="F315">
        <f t="shared" si="8"/>
        <v>-0.21025641025641029</v>
      </c>
    </row>
    <row r="316" spans="2:6">
      <c r="B316">
        <v>1974.1666666666699</v>
      </c>
      <c r="C316">
        <v>-0.9</v>
      </c>
      <c r="D316">
        <f t="shared" si="9"/>
        <v>-0.59923076923076923</v>
      </c>
      <c r="E316">
        <f t="shared" si="8"/>
        <v>-0.3</v>
      </c>
      <c r="F316">
        <f t="shared" si="8"/>
        <v>-0.19974358974358974</v>
      </c>
    </row>
    <row r="317" spans="2:6">
      <c r="B317">
        <v>1974.25</v>
      </c>
      <c r="C317">
        <v>-0.52</v>
      </c>
      <c r="D317">
        <f t="shared" si="9"/>
        <v>-0.4992307692307692</v>
      </c>
      <c r="E317">
        <f t="shared" si="8"/>
        <v>-0.17333333333333334</v>
      </c>
      <c r="F317">
        <f t="shared" si="8"/>
        <v>-0.16641025641025639</v>
      </c>
    </row>
    <row r="318" spans="2:6">
      <c r="B318">
        <v>1974.3333333333301</v>
      </c>
      <c r="C318">
        <v>-0.28000000000000003</v>
      </c>
      <c r="D318">
        <f t="shared" si="9"/>
        <v>-0.36923076923076931</v>
      </c>
      <c r="E318">
        <f t="shared" si="8"/>
        <v>-9.3333333333333338E-2</v>
      </c>
      <c r="F318">
        <f t="shared" si="8"/>
        <v>-0.1230769230769231</v>
      </c>
    </row>
    <row r="319" spans="2:6">
      <c r="B319">
        <v>1974.4166666666699</v>
      </c>
      <c r="C319">
        <v>-0.31</v>
      </c>
      <c r="D319">
        <f t="shared" si="9"/>
        <v>-0.37538461538461526</v>
      </c>
      <c r="E319">
        <f t="shared" si="8"/>
        <v>-0.10333333333333333</v>
      </c>
      <c r="F319">
        <f t="shared" si="8"/>
        <v>-0.12512820512820508</v>
      </c>
    </row>
    <row r="320" spans="2:6">
      <c r="B320">
        <v>1974.5</v>
      </c>
      <c r="C320">
        <v>-0.08</v>
      </c>
      <c r="D320">
        <f t="shared" si="9"/>
        <v>-0.33615384615384608</v>
      </c>
      <c r="E320">
        <f t="shared" si="8"/>
        <v>-2.6666666666666668E-2</v>
      </c>
      <c r="F320">
        <f t="shared" si="8"/>
        <v>-0.11205128205128202</v>
      </c>
    </row>
    <row r="321" spans="2:6">
      <c r="B321">
        <v>1974.5833333333301</v>
      </c>
      <c r="C321">
        <v>0.27</v>
      </c>
      <c r="D321">
        <f t="shared" si="9"/>
        <v>-0.24846153846153843</v>
      </c>
      <c r="E321">
        <f t="shared" si="8"/>
        <v>9.0000000000000011E-2</v>
      </c>
      <c r="F321">
        <f t="shared" si="8"/>
        <v>-8.2820512820512809E-2</v>
      </c>
    </row>
    <row r="322" spans="2:6">
      <c r="B322">
        <v>1974.6666666666699</v>
      </c>
      <c r="C322">
        <v>0.44</v>
      </c>
      <c r="D322">
        <f t="shared" si="9"/>
        <v>-0.27923076923076923</v>
      </c>
      <c r="E322">
        <f t="shared" si="8"/>
        <v>0.14666666666666667</v>
      </c>
      <c r="F322">
        <f t="shared" si="8"/>
        <v>-9.3076923076923071E-2</v>
      </c>
    </row>
    <row r="323" spans="2:6">
      <c r="B323">
        <v>1974.75</v>
      </c>
      <c r="C323">
        <v>-0.1</v>
      </c>
      <c r="D323">
        <f t="shared" si="9"/>
        <v>-0.31769230769230766</v>
      </c>
      <c r="E323">
        <f t="shared" ref="E323:F386" si="10">C323/3</f>
        <v>-3.3333333333333333E-2</v>
      </c>
      <c r="F323">
        <f t="shared" si="10"/>
        <v>-0.10589743589743589</v>
      </c>
    </row>
    <row r="324" spans="2:6">
      <c r="B324">
        <v>1974.8333333333301</v>
      </c>
      <c r="C324">
        <v>0.43</v>
      </c>
      <c r="D324">
        <f t="shared" si="9"/>
        <v>-0.38538461538461538</v>
      </c>
      <c r="E324">
        <f t="shared" si="10"/>
        <v>0.14333333333333334</v>
      </c>
      <c r="F324">
        <f t="shared" si="10"/>
        <v>-0.12846153846153846</v>
      </c>
    </row>
    <row r="325" spans="2:6">
      <c r="B325">
        <v>1974.9166666666699</v>
      </c>
      <c r="C325">
        <v>-0.12</v>
      </c>
      <c r="D325">
        <f t="shared" si="9"/>
        <v>-0.39230769230769236</v>
      </c>
      <c r="E325">
        <f t="shared" si="10"/>
        <v>-0.04</v>
      </c>
      <c r="F325">
        <f t="shared" si="10"/>
        <v>-0.13076923076923078</v>
      </c>
    </row>
    <row r="326" spans="2:6">
      <c r="B326">
        <v>1975</v>
      </c>
      <c r="C326">
        <v>-0.84</v>
      </c>
      <c r="D326">
        <f t="shared" si="9"/>
        <v>-0.46846153846153854</v>
      </c>
      <c r="E326">
        <f t="shared" si="10"/>
        <v>-0.27999999999999997</v>
      </c>
      <c r="F326">
        <f t="shared" si="10"/>
        <v>-0.15615384615384617</v>
      </c>
    </row>
    <row r="327" spans="2:6">
      <c r="B327">
        <v>1975.0833333333301</v>
      </c>
      <c r="C327">
        <v>-0.71</v>
      </c>
      <c r="D327">
        <f t="shared" si="9"/>
        <v>-0.58384615384615379</v>
      </c>
      <c r="E327">
        <f t="shared" si="10"/>
        <v>-0.23666666666666666</v>
      </c>
      <c r="F327">
        <f t="shared" si="10"/>
        <v>-0.19461538461538461</v>
      </c>
    </row>
    <row r="328" spans="2:6">
      <c r="B328">
        <v>1975.1666666666699</v>
      </c>
      <c r="C328">
        <v>-0.51</v>
      </c>
      <c r="D328">
        <f t="shared" ref="D328:D391" si="11">AVERAGE(C323:C335)</f>
        <v>-0.716923076923077</v>
      </c>
      <c r="E328">
        <f t="shared" si="10"/>
        <v>-0.17</v>
      </c>
      <c r="F328">
        <f t="shared" si="10"/>
        <v>-0.23897435897435901</v>
      </c>
    </row>
    <row r="329" spans="2:6">
      <c r="B329">
        <v>1975.25</v>
      </c>
      <c r="C329">
        <v>-1.3</v>
      </c>
      <c r="D329">
        <f t="shared" si="11"/>
        <v>-0.86923076923076947</v>
      </c>
      <c r="E329">
        <f t="shared" si="10"/>
        <v>-0.43333333333333335</v>
      </c>
      <c r="F329">
        <f t="shared" si="10"/>
        <v>-0.28974358974358982</v>
      </c>
    </row>
    <row r="330" spans="2:6">
      <c r="B330">
        <v>1975.3333333333301</v>
      </c>
      <c r="C330">
        <v>-1.02</v>
      </c>
      <c r="D330">
        <f t="shared" si="11"/>
        <v>-1.0261538461538462</v>
      </c>
      <c r="E330">
        <f t="shared" si="10"/>
        <v>-0.34</v>
      </c>
      <c r="F330">
        <f t="shared" si="10"/>
        <v>-0.34205128205128205</v>
      </c>
    </row>
    <row r="331" spans="2:6">
      <c r="B331">
        <v>1975.4166666666699</v>
      </c>
      <c r="C331">
        <v>-1.1599999999999999</v>
      </c>
      <c r="D331">
        <f t="shared" si="11"/>
        <v>-1.1046153846153848</v>
      </c>
      <c r="E331">
        <f t="shared" si="10"/>
        <v>-0.38666666666666666</v>
      </c>
      <c r="F331">
        <f t="shared" si="10"/>
        <v>-0.36820512820512824</v>
      </c>
    </row>
    <row r="332" spans="2:6">
      <c r="B332">
        <v>1975.5</v>
      </c>
      <c r="C332">
        <v>-0.4</v>
      </c>
      <c r="D332">
        <f t="shared" si="11"/>
        <v>-1.1823076923076923</v>
      </c>
      <c r="E332">
        <f t="shared" si="10"/>
        <v>-0.13333333333333333</v>
      </c>
      <c r="F332">
        <f t="shared" si="10"/>
        <v>-0.39410256410256411</v>
      </c>
    </row>
    <row r="333" spans="2:6">
      <c r="B333">
        <v>1975.5833333333301</v>
      </c>
      <c r="C333">
        <v>-1.07</v>
      </c>
      <c r="D333">
        <f t="shared" si="11"/>
        <v>-1.2015384615384617</v>
      </c>
      <c r="E333">
        <f t="shared" si="10"/>
        <v>-0.35666666666666669</v>
      </c>
      <c r="F333">
        <f t="shared" si="10"/>
        <v>-0.40051282051282056</v>
      </c>
    </row>
    <row r="334" spans="2:6">
      <c r="B334">
        <v>1975.6666666666699</v>
      </c>
      <c r="C334">
        <v>-1.23</v>
      </c>
      <c r="D334">
        <f t="shared" si="11"/>
        <v>-1.2307692307692308</v>
      </c>
      <c r="E334">
        <f t="shared" si="10"/>
        <v>-0.41</v>
      </c>
      <c r="F334">
        <f t="shared" si="10"/>
        <v>-0.4102564102564103</v>
      </c>
    </row>
    <row r="335" spans="2:6">
      <c r="B335">
        <v>1975.75</v>
      </c>
      <c r="C335">
        <v>-1.29</v>
      </c>
      <c r="D335">
        <f t="shared" si="11"/>
        <v>-1.1830769230769229</v>
      </c>
      <c r="E335">
        <f t="shared" si="10"/>
        <v>-0.43</v>
      </c>
      <c r="F335">
        <f t="shared" si="10"/>
        <v>-0.39435897435897432</v>
      </c>
    </row>
    <row r="336" spans="2:6">
      <c r="B336">
        <v>1975.8333333333301</v>
      </c>
      <c r="C336">
        <v>-2.08</v>
      </c>
      <c r="D336">
        <f t="shared" si="11"/>
        <v>-1.1561538461538461</v>
      </c>
      <c r="E336">
        <f t="shared" si="10"/>
        <v>-0.69333333333333336</v>
      </c>
      <c r="F336">
        <f t="shared" si="10"/>
        <v>-0.38538461538461538</v>
      </c>
    </row>
    <row r="337" spans="2:6">
      <c r="B337">
        <v>1975.9166666666699</v>
      </c>
      <c r="C337">
        <v>-1.61</v>
      </c>
      <c r="D337">
        <f t="shared" si="11"/>
        <v>-1.02</v>
      </c>
      <c r="E337">
        <f t="shared" si="10"/>
        <v>-0.53666666666666674</v>
      </c>
      <c r="F337">
        <f t="shared" si="10"/>
        <v>-0.34</v>
      </c>
    </row>
    <row r="338" spans="2:6">
      <c r="B338">
        <v>1976</v>
      </c>
      <c r="C338">
        <v>-1.1399999999999999</v>
      </c>
      <c r="D338">
        <f t="shared" si="11"/>
        <v>-0.89076923076923087</v>
      </c>
      <c r="E338">
        <f t="shared" si="10"/>
        <v>-0.37999999999999995</v>
      </c>
      <c r="F338">
        <f t="shared" si="10"/>
        <v>-0.29692307692307696</v>
      </c>
    </row>
    <row r="339" spans="2:6">
      <c r="B339">
        <v>1976.0833333333301</v>
      </c>
      <c r="C339">
        <v>-1.85</v>
      </c>
      <c r="D339">
        <f t="shared" si="11"/>
        <v>-0.74538461538461553</v>
      </c>
      <c r="E339">
        <f t="shared" si="10"/>
        <v>-0.6166666666666667</v>
      </c>
      <c r="F339">
        <f t="shared" si="10"/>
        <v>-0.24846153846153851</v>
      </c>
    </row>
    <row r="340" spans="2:6">
      <c r="B340">
        <v>1976.1666666666699</v>
      </c>
      <c r="C340">
        <v>-0.96</v>
      </c>
      <c r="D340">
        <f t="shared" si="11"/>
        <v>-0.56538461538461537</v>
      </c>
      <c r="E340">
        <f t="shared" si="10"/>
        <v>-0.32</v>
      </c>
      <c r="F340">
        <f t="shared" si="10"/>
        <v>-0.18846153846153846</v>
      </c>
    </row>
    <row r="341" spans="2:6">
      <c r="B341">
        <v>1976.25</v>
      </c>
      <c r="C341">
        <v>-0.89</v>
      </c>
      <c r="D341">
        <f t="shared" si="11"/>
        <v>-0.36999999999999988</v>
      </c>
      <c r="E341">
        <f t="shared" si="10"/>
        <v>-0.29666666666666669</v>
      </c>
      <c r="F341">
        <f t="shared" si="10"/>
        <v>-0.12333333333333329</v>
      </c>
    </row>
    <row r="342" spans="2:6">
      <c r="B342">
        <v>1976.3333333333301</v>
      </c>
      <c r="C342">
        <v>-0.68</v>
      </c>
      <c r="D342">
        <f t="shared" si="11"/>
        <v>-0.11615384615384598</v>
      </c>
      <c r="E342">
        <f t="shared" si="10"/>
        <v>-0.22666666666666668</v>
      </c>
      <c r="F342">
        <f t="shared" si="10"/>
        <v>-3.8717948717948661E-2</v>
      </c>
    </row>
    <row r="343" spans="2:6">
      <c r="B343">
        <v>1976.4166666666699</v>
      </c>
      <c r="C343">
        <v>-0.67</v>
      </c>
      <c r="D343">
        <f t="shared" si="11"/>
        <v>0.13461538461538466</v>
      </c>
      <c r="E343">
        <f t="shared" si="10"/>
        <v>-0.22333333333333336</v>
      </c>
      <c r="F343">
        <f t="shared" si="10"/>
        <v>4.4871794871794886E-2</v>
      </c>
    </row>
    <row r="344" spans="2:6">
      <c r="B344">
        <v>1976.5</v>
      </c>
      <c r="C344">
        <v>0.61</v>
      </c>
      <c r="D344">
        <f t="shared" si="11"/>
        <v>0.30769230769230776</v>
      </c>
      <c r="E344">
        <f t="shared" si="10"/>
        <v>0.20333333333333334</v>
      </c>
      <c r="F344">
        <f t="shared" si="10"/>
        <v>0.10256410256410259</v>
      </c>
    </row>
    <row r="345" spans="2:6">
      <c r="B345">
        <v>1976.5833333333301</v>
      </c>
      <c r="C345">
        <v>1.28</v>
      </c>
      <c r="D345">
        <f t="shared" si="11"/>
        <v>0.50538461538461543</v>
      </c>
      <c r="E345">
        <f t="shared" si="10"/>
        <v>0.42666666666666669</v>
      </c>
      <c r="F345">
        <f t="shared" si="10"/>
        <v>0.16846153846153847</v>
      </c>
    </row>
    <row r="346" spans="2:6">
      <c r="B346">
        <v>1976.6666666666699</v>
      </c>
      <c r="C346">
        <v>0.82</v>
      </c>
      <c r="D346">
        <f t="shared" si="11"/>
        <v>0.60230769230769221</v>
      </c>
      <c r="E346">
        <f t="shared" si="10"/>
        <v>0.27333333333333332</v>
      </c>
      <c r="F346">
        <f t="shared" si="10"/>
        <v>0.20076923076923073</v>
      </c>
    </row>
    <row r="347" spans="2:6">
      <c r="B347">
        <v>1976.75</v>
      </c>
      <c r="C347">
        <v>1.1100000000000001</v>
      </c>
      <c r="D347">
        <f t="shared" si="11"/>
        <v>0.69461538461538475</v>
      </c>
      <c r="E347">
        <f t="shared" si="10"/>
        <v>0.37000000000000005</v>
      </c>
      <c r="F347">
        <f t="shared" si="10"/>
        <v>0.23153846153846158</v>
      </c>
    </row>
    <row r="348" spans="2:6">
      <c r="B348">
        <v>1976.8333333333301</v>
      </c>
      <c r="C348">
        <v>1.25</v>
      </c>
      <c r="D348">
        <f t="shared" si="11"/>
        <v>0.77923076923076928</v>
      </c>
      <c r="E348">
        <f t="shared" si="10"/>
        <v>0.41666666666666669</v>
      </c>
      <c r="F348">
        <f t="shared" si="10"/>
        <v>0.25974358974358974</v>
      </c>
    </row>
    <row r="349" spans="2:6">
      <c r="B349">
        <v>1976.9166666666699</v>
      </c>
      <c r="C349">
        <v>1.22</v>
      </c>
      <c r="D349">
        <f t="shared" si="11"/>
        <v>0.8453846153846154</v>
      </c>
      <c r="E349">
        <f t="shared" si="10"/>
        <v>0.40666666666666668</v>
      </c>
      <c r="F349">
        <f t="shared" si="10"/>
        <v>0.28179487179487178</v>
      </c>
    </row>
    <row r="350" spans="2:6">
      <c r="B350">
        <v>1977</v>
      </c>
      <c r="C350">
        <v>1.65</v>
      </c>
      <c r="D350">
        <f t="shared" si="11"/>
        <v>0.84769230769230774</v>
      </c>
      <c r="E350">
        <f t="shared" si="10"/>
        <v>0.54999999999999993</v>
      </c>
      <c r="F350">
        <f t="shared" si="10"/>
        <v>0.28256410256410258</v>
      </c>
    </row>
    <row r="351" spans="2:6">
      <c r="B351">
        <v>1977.0833333333301</v>
      </c>
      <c r="C351">
        <v>1.1100000000000001</v>
      </c>
      <c r="D351">
        <f t="shared" si="11"/>
        <v>0.70692307692307699</v>
      </c>
      <c r="E351">
        <f t="shared" si="10"/>
        <v>0.37000000000000005</v>
      </c>
      <c r="F351">
        <f t="shared" si="10"/>
        <v>0.23564102564102565</v>
      </c>
    </row>
    <row r="352" spans="2:6">
      <c r="B352">
        <v>1977.1666666666699</v>
      </c>
      <c r="C352">
        <v>0.72</v>
      </c>
      <c r="D352">
        <f t="shared" si="11"/>
        <v>0.59692307692307689</v>
      </c>
      <c r="E352">
        <f t="shared" si="10"/>
        <v>0.24</v>
      </c>
      <c r="F352">
        <f t="shared" si="10"/>
        <v>0.19897435897435897</v>
      </c>
    </row>
    <row r="353" spans="2:6">
      <c r="B353">
        <v>1977.25</v>
      </c>
      <c r="C353">
        <v>0.3</v>
      </c>
      <c r="D353">
        <f t="shared" si="11"/>
        <v>0.45615384615384608</v>
      </c>
      <c r="E353">
        <f t="shared" si="10"/>
        <v>9.9999999999999992E-2</v>
      </c>
      <c r="F353">
        <f t="shared" si="10"/>
        <v>0.15205128205128202</v>
      </c>
    </row>
    <row r="354" spans="2:6">
      <c r="B354">
        <v>1977.3333333333301</v>
      </c>
      <c r="C354">
        <v>0.31</v>
      </c>
      <c r="D354">
        <f t="shared" si="11"/>
        <v>0.30692307692307691</v>
      </c>
      <c r="E354">
        <f t="shared" si="10"/>
        <v>0.10333333333333333</v>
      </c>
      <c r="F354">
        <f t="shared" si="10"/>
        <v>0.10230769230769231</v>
      </c>
    </row>
    <row r="355" spans="2:6">
      <c r="B355">
        <v>1977.4166666666699</v>
      </c>
      <c r="C355">
        <v>0.42</v>
      </c>
      <c r="D355">
        <f t="shared" si="11"/>
        <v>0.23923076923076916</v>
      </c>
      <c r="E355">
        <f t="shared" si="10"/>
        <v>0.13999999999999999</v>
      </c>
      <c r="F355">
        <f t="shared" si="10"/>
        <v>7.9743589743589721E-2</v>
      </c>
    </row>
    <row r="356" spans="2:6">
      <c r="B356">
        <v>1977.5</v>
      </c>
      <c r="C356">
        <v>0.19</v>
      </c>
      <c r="D356">
        <f t="shared" si="11"/>
        <v>0.22384615384615386</v>
      </c>
      <c r="E356">
        <f t="shared" si="10"/>
        <v>6.3333333333333339E-2</v>
      </c>
      <c r="F356">
        <f t="shared" si="10"/>
        <v>7.4615384615384625E-2</v>
      </c>
    </row>
    <row r="357" spans="2:6">
      <c r="B357">
        <v>1977.5833333333301</v>
      </c>
      <c r="C357">
        <v>0.64</v>
      </c>
      <c r="D357">
        <f t="shared" si="11"/>
        <v>0.24153846153846159</v>
      </c>
      <c r="E357">
        <f t="shared" si="10"/>
        <v>0.21333333333333335</v>
      </c>
      <c r="F357">
        <f t="shared" si="10"/>
        <v>8.0512820512820535E-2</v>
      </c>
    </row>
    <row r="358" spans="2:6">
      <c r="B358">
        <v>1977.6666666666699</v>
      </c>
      <c r="C358">
        <v>-0.55000000000000004</v>
      </c>
      <c r="D358">
        <f t="shared" si="11"/>
        <v>0.2853846153846154</v>
      </c>
      <c r="E358">
        <f t="shared" si="10"/>
        <v>-0.18333333333333335</v>
      </c>
      <c r="F358">
        <f t="shared" si="10"/>
        <v>9.5128205128205134E-2</v>
      </c>
    </row>
    <row r="359" spans="2:6">
      <c r="B359">
        <v>1977.75</v>
      </c>
      <c r="C359">
        <v>-0.61</v>
      </c>
      <c r="D359">
        <f t="shared" si="11"/>
        <v>0.33153846153846156</v>
      </c>
      <c r="E359">
        <f t="shared" si="10"/>
        <v>-0.20333333333333334</v>
      </c>
      <c r="F359">
        <f t="shared" si="10"/>
        <v>0.11051282051282052</v>
      </c>
    </row>
    <row r="360" spans="2:6">
      <c r="B360">
        <v>1977.8333333333301</v>
      </c>
      <c r="C360">
        <v>-0.72</v>
      </c>
      <c r="D360">
        <f t="shared" si="11"/>
        <v>0.31923076923076932</v>
      </c>
      <c r="E360">
        <f t="shared" si="10"/>
        <v>-0.24</v>
      </c>
      <c r="F360">
        <f t="shared" si="10"/>
        <v>0.10641025641025643</v>
      </c>
    </row>
    <row r="361" spans="2:6">
      <c r="B361">
        <v>1977.9166666666699</v>
      </c>
      <c r="C361">
        <v>-0.69</v>
      </c>
      <c r="D361">
        <f t="shared" si="11"/>
        <v>0.19153846153846155</v>
      </c>
      <c r="E361">
        <f t="shared" si="10"/>
        <v>-0.22999999999999998</v>
      </c>
      <c r="F361">
        <f t="shared" si="10"/>
        <v>6.3846153846153844E-2</v>
      </c>
    </row>
    <row r="362" spans="2:6">
      <c r="B362">
        <v>1978</v>
      </c>
      <c r="C362">
        <v>0.34</v>
      </c>
      <c r="D362">
        <f t="shared" si="11"/>
        <v>0.13384615384615384</v>
      </c>
      <c r="E362">
        <f t="shared" si="10"/>
        <v>0.11333333333333334</v>
      </c>
      <c r="F362">
        <f t="shared" si="10"/>
        <v>4.4615384615384612E-2</v>
      </c>
    </row>
    <row r="363" spans="2:6">
      <c r="B363">
        <v>1978.0833333333301</v>
      </c>
      <c r="C363">
        <v>1.45</v>
      </c>
      <c r="D363">
        <f t="shared" si="11"/>
        <v>5.0769230769230726E-2</v>
      </c>
      <c r="E363">
        <f t="shared" si="10"/>
        <v>0.48333333333333334</v>
      </c>
      <c r="F363">
        <f t="shared" si="10"/>
        <v>1.6923076923076909E-2</v>
      </c>
    </row>
    <row r="364" spans="2:6">
      <c r="B364">
        <v>1978.1666666666699</v>
      </c>
      <c r="C364">
        <v>1.34</v>
      </c>
      <c r="D364">
        <f t="shared" si="11"/>
        <v>0.10076923076923078</v>
      </c>
      <c r="E364">
        <f t="shared" si="10"/>
        <v>0.44666666666666671</v>
      </c>
      <c r="F364">
        <f t="shared" si="10"/>
        <v>3.3589743589743593E-2</v>
      </c>
    </row>
    <row r="365" spans="2:6">
      <c r="B365">
        <v>1978.25</v>
      </c>
      <c r="C365">
        <v>1.29</v>
      </c>
      <c r="D365">
        <f t="shared" si="11"/>
        <v>0.14230769230769233</v>
      </c>
      <c r="E365">
        <f t="shared" si="10"/>
        <v>0.43</v>
      </c>
      <c r="F365">
        <f t="shared" si="10"/>
        <v>4.7435897435897441E-2</v>
      </c>
    </row>
    <row r="366" spans="2:6">
      <c r="B366">
        <v>1978.3333333333301</v>
      </c>
      <c r="C366">
        <v>0.9</v>
      </c>
      <c r="D366">
        <f t="shared" si="11"/>
        <v>0.16461538461538469</v>
      </c>
      <c r="E366">
        <f t="shared" si="10"/>
        <v>0.3</v>
      </c>
      <c r="F366">
        <f t="shared" si="10"/>
        <v>5.4871794871794895E-2</v>
      </c>
    </row>
    <row r="367" spans="2:6">
      <c r="B367">
        <v>1978.4166666666699</v>
      </c>
      <c r="C367">
        <v>0.15</v>
      </c>
      <c r="D367">
        <f t="shared" si="11"/>
        <v>0.1730769230769231</v>
      </c>
      <c r="E367">
        <f t="shared" si="10"/>
        <v>4.9999999999999996E-2</v>
      </c>
      <c r="F367">
        <f t="shared" si="10"/>
        <v>5.7692307692307702E-2</v>
      </c>
    </row>
    <row r="368" spans="2:6">
      <c r="B368">
        <v>1978.5</v>
      </c>
      <c r="C368">
        <v>-1.24</v>
      </c>
      <c r="D368">
        <f t="shared" si="11"/>
        <v>4.4615384615384654E-2</v>
      </c>
      <c r="E368">
        <f t="shared" si="10"/>
        <v>-0.41333333333333333</v>
      </c>
      <c r="F368">
        <f t="shared" si="10"/>
        <v>1.4871794871794885E-2</v>
      </c>
    </row>
    <row r="369" spans="2:6">
      <c r="B369">
        <v>1978.5833333333301</v>
      </c>
      <c r="C369">
        <v>-0.56000000000000005</v>
      </c>
      <c r="D369">
        <f t="shared" si="11"/>
        <v>-4.3846153846153882E-2</v>
      </c>
      <c r="E369">
        <f t="shared" si="10"/>
        <v>-0.18666666666666668</v>
      </c>
      <c r="F369">
        <f t="shared" si="10"/>
        <v>-1.4615384615384627E-2</v>
      </c>
    </row>
    <row r="370" spans="2:6">
      <c r="B370">
        <v>1978.6666666666699</v>
      </c>
      <c r="C370">
        <v>-0.44</v>
      </c>
      <c r="D370">
        <f t="shared" si="11"/>
        <v>-7.8461538461538458E-2</v>
      </c>
      <c r="E370">
        <f t="shared" si="10"/>
        <v>-0.14666666666666667</v>
      </c>
      <c r="F370">
        <f t="shared" si="10"/>
        <v>-2.6153846153846153E-2</v>
      </c>
    </row>
    <row r="371" spans="2:6">
      <c r="B371">
        <v>1978.75</v>
      </c>
      <c r="C371">
        <v>0.1</v>
      </c>
      <c r="D371">
        <f t="shared" si="11"/>
        <v>-9.3846153846153843E-2</v>
      </c>
      <c r="E371">
        <f t="shared" si="10"/>
        <v>3.3333333333333333E-2</v>
      </c>
      <c r="F371">
        <f t="shared" si="10"/>
        <v>-3.1282051282051283E-2</v>
      </c>
    </row>
    <row r="372" spans="2:6">
      <c r="B372">
        <v>1978.8333333333301</v>
      </c>
      <c r="C372">
        <v>-7.0000000000000007E-2</v>
      </c>
      <c r="D372">
        <f t="shared" si="11"/>
        <v>-0.15000000000000002</v>
      </c>
      <c r="E372">
        <f t="shared" si="10"/>
        <v>-2.3333333333333334E-2</v>
      </c>
      <c r="F372">
        <f t="shared" si="10"/>
        <v>-5.000000000000001E-2</v>
      </c>
    </row>
    <row r="373" spans="2:6">
      <c r="B373">
        <v>1978.9166666666699</v>
      </c>
      <c r="C373">
        <v>-0.43</v>
      </c>
      <c r="D373">
        <f t="shared" si="11"/>
        <v>-9.6923076923076973E-2</v>
      </c>
      <c r="E373">
        <f t="shared" si="10"/>
        <v>-0.14333333333333334</v>
      </c>
      <c r="F373">
        <f t="shared" si="10"/>
        <v>-3.2307692307692322E-2</v>
      </c>
    </row>
    <row r="374" spans="2:6">
      <c r="B374">
        <v>1979</v>
      </c>
      <c r="C374">
        <v>-0.57999999999999996</v>
      </c>
      <c r="D374">
        <f t="shared" si="11"/>
        <v>3.8461538461538464E-2</v>
      </c>
      <c r="E374">
        <f t="shared" si="10"/>
        <v>-0.19333333333333333</v>
      </c>
      <c r="F374">
        <f t="shared" si="10"/>
        <v>1.2820512820512822E-2</v>
      </c>
    </row>
    <row r="375" spans="2:6">
      <c r="B375">
        <v>1979.0833333333301</v>
      </c>
      <c r="C375">
        <v>-1.33</v>
      </c>
      <c r="D375">
        <f t="shared" si="11"/>
        <v>0.15846153846153846</v>
      </c>
      <c r="E375">
        <f t="shared" si="10"/>
        <v>-0.44333333333333336</v>
      </c>
      <c r="F375">
        <f t="shared" si="10"/>
        <v>5.2820512820512817E-2</v>
      </c>
    </row>
    <row r="376" spans="2:6">
      <c r="B376">
        <v>1979.1666666666699</v>
      </c>
      <c r="C376">
        <v>0.3</v>
      </c>
      <c r="D376">
        <f t="shared" si="11"/>
        <v>0.27384615384615385</v>
      </c>
      <c r="E376">
        <f t="shared" si="10"/>
        <v>9.9999999999999992E-2</v>
      </c>
      <c r="F376">
        <f t="shared" si="10"/>
        <v>9.1282051282051288E-2</v>
      </c>
    </row>
    <row r="377" spans="2:6">
      <c r="B377">
        <v>1979.25</v>
      </c>
      <c r="C377">
        <v>0.89</v>
      </c>
      <c r="D377">
        <f t="shared" si="11"/>
        <v>0.30307692307692308</v>
      </c>
      <c r="E377">
        <f t="shared" si="10"/>
        <v>0.29666666666666669</v>
      </c>
      <c r="F377">
        <f t="shared" si="10"/>
        <v>0.10102564102564103</v>
      </c>
    </row>
    <row r="378" spans="2:6">
      <c r="B378">
        <v>1979.3333333333301</v>
      </c>
      <c r="C378">
        <v>1.0900000000000001</v>
      </c>
      <c r="D378">
        <f t="shared" si="11"/>
        <v>0.27615384615384614</v>
      </c>
      <c r="E378">
        <f t="shared" si="10"/>
        <v>0.36333333333333334</v>
      </c>
      <c r="F378">
        <f t="shared" si="10"/>
        <v>9.2051282051282046E-2</v>
      </c>
    </row>
    <row r="379" spans="2:6">
      <c r="B379">
        <v>1979.4166666666699</v>
      </c>
      <c r="C379">
        <v>0.17</v>
      </c>
      <c r="D379">
        <f t="shared" si="11"/>
        <v>0.30076923076923073</v>
      </c>
      <c r="E379">
        <f t="shared" si="10"/>
        <v>5.6666666666666671E-2</v>
      </c>
      <c r="F379">
        <f t="shared" si="10"/>
        <v>0.10025641025641024</v>
      </c>
    </row>
    <row r="380" spans="2:6">
      <c r="B380">
        <v>1979.5</v>
      </c>
      <c r="C380">
        <v>0.84</v>
      </c>
      <c r="D380">
        <f t="shared" si="11"/>
        <v>0.44692307692307687</v>
      </c>
      <c r="E380">
        <f t="shared" si="10"/>
        <v>0.27999999999999997</v>
      </c>
      <c r="F380">
        <f t="shared" si="10"/>
        <v>0.14897435897435896</v>
      </c>
    </row>
    <row r="381" spans="2:6">
      <c r="B381">
        <v>1979.5833333333301</v>
      </c>
      <c r="C381">
        <v>0.52</v>
      </c>
      <c r="D381">
        <f t="shared" si="11"/>
        <v>0.6330769230769232</v>
      </c>
      <c r="E381">
        <f t="shared" si="10"/>
        <v>0.17333333333333334</v>
      </c>
      <c r="F381">
        <f t="shared" si="10"/>
        <v>0.21102564102564106</v>
      </c>
    </row>
    <row r="382" spans="2:6">
      <c r="B382">
        <v>1979.6666666666699</v>
      </c>
      <c r="C382">
        <v>1</v>
      </c>
      <c r="D382">
        <f t="shared" si="11"/>
        <v>0.72461538461538466</v>
      </c>
      <c r="E382">
        <f t="shared" si="10"/>
        <v>0.33333333333333331</v>
      </c>
      <c r="F382">
        <f t="shared" si="10"/>
        <v>0.24153846153846156</v>
      </c>
    </row>
    <row r="383" spans="2:6">
      <c r="B383">
        <v>1979.75</v>
      </c>
      <c r="C383">
        <v>1.06</v>
      </c>
      <c r="D383">
        <f t="shared" si="11"/>
        <v>0.7484615384615384</v>
      </c>
      <c r="E383">
        <f t="shared" si="10"/>
        <v>0.35333333333333333</v>
      </c>
      <c r="F383">
        <f t="shared" si="10"/>
        <v>0.24948717948717947</v>
      </c>
    </row>
    <row r="384" spans="2:6">
      <c r="B384">
        <v>1979.8333333333301</v>
      </c>
      <c r="C384">
        <v>0.48</v>
      </c>
      <c r="D384">
        <f t="shared" si="11"/>
        <v>0.64769230769230768</v>
      </c>
      <c r="E384">
        <f t="shared" si="10"/>
        <v>0.16</v>
      </c>
      <c r="F384">
        <f t="shared" si="10"/>
        <v>0.2158974358974359</v>
      </c>
    </row>
    <row r="385" spans="2:6">
      <c r="B385">
        <v>1979.9166666666699</v>
      </c>
      <c r="C385">
        <v>-0.42</v>
      </c>
      <c r="D385">
        <f t="shared" si="11"/>
        <v>0.65230769230769237</v>
      </c>
      <c r="E385">
        <f t="shared" si="10"/>
        <v>-0.13999999999999999</v>
      </c>
      <c r="F385">
        <f t="shared" si="10"/>
        <v>0.21743589743589745</v>
      </c>
    </row>
    <row r="386" spans="2:6">
      <c r="B386">
        <v>1980</v>
      </c>
      <c r="C386">
        <v>-0.11</v>
      </c>
      <c r="D386">
        <f t="shared" si="11"/>
        <v>0.62692307692307714</v>
      </c>
      <c r="E386">
        <f t="shared" si="10"/>
        <v>-3.6666666666666667E-2</v>
      </c>
      <c r="F386">
        <f t="shared" si="10"/>
        <v>0.20897435897435904</v>
      </c>
    </row>
    <row r="387" spans="2:6">
      <c r="B387">
        <v>1980.0833333333301</v>
      </c>
      <c r="C387">
        <v>1.32</v>
      </c>
      <c r="D387">
        <f t="shared" si="11"/>
        <v>0.59461538461538466</v>
      </c>
      <c r="E387">
        <f t="shared" ref="E387:F450" si="12">C387/3</f>
        <v>0.44</v>
      </c>
      <c r="F387">
        <f t="shared" si="12"/>
        <v>0.19820512820512823</v>
      </c>
    </row>
    <row r="388" spans="2:6">
      <c r="B388">
        <v>1980.1666666666699</v>
      </c>
      <c r="C388">
        <v>1.0900000000000001</v>
      </c>
      <c r="D388">
        <f t="shared" si="11"/>
        <v>0.6215384615384616</v>
      </c>
      <c r="E388">
        <f t="shared" si="12"/>
        <v>0.36333333333333334</v>
      </c>
      <c r="F388">
        <f t="shared" si="12"/>
        <v>0.2071794871794872</v>
      </c>
    </row>
    <row r="389" spans="2:6">
      <c r="B389">
        <v>1980.25</v>
      </c>
      <c r="C389">
        <v>1.49</v>
      </c>
      <c r="D389">
        <f t="shared" si="11"/>
        <v>0.56846153846153857</v>
      </c>
      <c r="E389">
        <f t="shared" si="12"/>
        <v>0.49666666666666665</v>
      </c>
      <c r="F389">
        <f t="shared" si="12"/>
        <v>0.18948717948717952</v>
      </c>
    </row>
    <row r="390" spans="2:6">
      <c r="B390">
        <v>1980.3333333333301</v>
      </c>
      <c r="C390">
        <v>1.2</v>
      </c>
      <c r="D390">
        <f t="shared" si="11"/>
        <v>0.52384615384615396</v>
      </c>
      <c r="E390">
        <f t="shared" si="12"/>
        <v>0.39999999999999997</v>
      </c>
      <c r="F390">
        <f t="shared" si="12"/>
        <v>0.17461538461538464</v>
      </c>
    </row>
    <row r="391" spans="2:6">
      <c r="B391">
        <v>1980.4166666666699</v>
      </c>
      <c r="C391">
        <v>-0.22</v>
      </c>
      <c r="D391">
        <f t="shared" si="11"/>
        <v>0.60153846153846158</v>
      </c>
      <c r="E391">
        <f t="shared" si="12"/>
        <v>-7.3333333333333334E-2</v>
      </c>
      <c r="F391">
        <f t="shared" si="12"/>
        <v>0.20051282051282052</v>
      </c>
    </row>
    <row r="392" spans="2:6">
      <c r="B392">
        <v>1980.5</v>
      </c>
      <c r="C392">
        <v>0.23</v>
      </c>
      <c r="D392">
        <f t="shared" ref="D392:D455" si="13">AVERAGE(C387:C399)</f>
        <v>0.72230769230769232</v>
      </c>
      <c r="E392">
        <f t="shared" si="12"/>
        <v>7.6666666666666675E-2</v>
      </c>
      <c r="F392">
        <f t="shared" si="12"/>
        <v>0.24076923076923076</v>
      </c>
    </row>
    <row r="393" spans="2:6">
      <c r="B393">
        <v>1980.5833333333301</v>
      </c>
      <c r="C393">
        <v>0.51</v>
      </c>
      <c r="D393">
        <f t="shared" si="13"/>
        <v>0.69692307692307698</v>
      </c>
      <c r="E393">
        <f t="shared" si="12"/>
        <v>0.17</v>
      </c>
      <c r="F393">
        <f t="shared" si="12"/>
        <v>0.23230769230769233</v>
      </c>
    </row>
    <row r="394" spans="2:6">
      <c r="B394">
        <v>1980.6666666666699</v>
      </c>
      <c r="C394">
        <v>0.1</v>
      </c>
      <c r="D394">
        <f t="shared" si="13"/>
        <v>0.72461538461538466</v>
      </c>
      <c r="E394">
        <f t="shared" si="12"/>
        <v>3.3333333333333333E-2</v>
      </c>
      <c r="F394">
        <f t="shared" si="12"/>
        <v>0.24153846153846156</v>
      </c>
    </row>
    <row r="395" spans="2:6">
      <c r="B395">
        <v>1980.75</v>
      </c>
      <c r="C395">
        <v>1.35</v>
      </c>
      <c r="D395">
        <f t="shared" si="13"/>
        <v>0.74461538461538457</v>
      </c>
      <c r="E395">
        <f t="shared" si="12"/>
        <v>0.45</v>
      </c>
      <c r="F395">
        <f t="shared" si="12"/>
        <v>0.24820512820512819</v>
      </c>
    </row>
    <row r="396" spans="2:6">
      <c r="B396">
        <v>1980.8333333333301</v>
      </c>
      <c r="C396">
        <v>0.37</v>
      </c>
      <c r="D396">
        <f t="shared" si="13"/>
        <v>0.78230769230769226</v>
      </c>
      <c r="E396">
        <f t="shared" si="12"/>
        <v>0.12333333333333334</v>
      </c>
      <c r="F396">
        <f t="shared" si="12"/>
        <v>0.26076923076923075</v>
      </c>
    </row>
    <row r="397" spans="2:6">
      <c r="B397">
        <v>1980.9166666666699</v>
      </c>
      <c r="C397">
        <v>-0.1</v>
      </c>
      <c r="D397">
        <f t="shared" si="13"/>
        <v>0.86384615384615371</v>
      </c>
      <c r="E397">
        <f t="shared" si="12"/>
        <v>-3.3333333333333333E-2</v>
      </c>
      <c r="F397">
        <f t="shared" si="12"/>
        <v>0.2879487179487179</v>
      </c>
    </row>
    <row r="398" spans="2:6">
      <c r="B398">
        <v>1981</v>
      </c>
      <c r="C398">
        <v>0.59</v>
      </c>
      <c r="D398">
        <f t="shared" si="13"/>
        <v>0.85999999999999988</v>
      </c>
      <c r="E398">
        <f t="shared" si="12"/>
        <v>0.19666666666666666</v>
      </c>
      <c r="F398">
        <f t="shared" si="12"/>
        <v>0.28666666666666663</v>
      </c>
    </row>
    <row r="399" spans="2:6">
      <c r="B399">
        <v>1981.0833333333301</v>
      </c>
      <c r="C399">
        <v>1.46</v>
      </c>
      <c r="D399">
        <f t="shared" si="13"/>
        <v>0.85307692307692307</v>
      </c>
      <c r="E399">
        <f t="shared" si="12"/>
        <v>0.48666666666666664</v>
      </c>
      <c r="F399">
        <f t="shared" si="12"/>
        <v>0.28435897435897434</v>
      </c>
    </row>
    <row r="400" spans="2:6">
      <c r="B400">
        <v>1981.1666666666699</v>
      </c>
      <c r="C400">
        <v>0.99</v>
      </c>
      <c r="D400">
        <f t="shared" si="13"/>
        <v>0.85923076923076924</v>
      </c>
      <c r="E400">
        <f t="shared" si="12"/>
        <v>0.33</v>
      </c>
      <c r="F400">
        <f t="shared" si="12"/>
        <v>0.28641025641025641</v>
      </c>
    </row>
    <row r="401" spans="2:6">
      <c r="B401">
        <v>1981.25</v>
      </c>
      <c r="C401">
        <v>1.45</v>
      </c>
      <c r="D401">
        <f t="shared" si="13"/>
        <v>0.81692307692307686</v>
      </c>
      <c r="E401">
        <f t="shared" si="12"/>
        <v>0.48333333333333334</v>
      </c>
      <c r="F401">
        <f t="shared" si="12"/>
        <v>0.27230769230769231</v>
      </c>
    </row>
    <row r="402" spans="2:6">
      <c r="B402">
        <v>1981.3333333333301</v>
      </c>
      <c r="C402">
        <v>1.75</v>
      </c>
      <c r="D402">
        <f t="shared" si="13"/>
        <v>0.84</v>
      </c>
      <c r="E402">
        <f t="shared" si="12"/>
        <v>0.58333333333333337</v>
      </c>
      <c r="F402">
        <f t="shared" si="12"/>
        <v>0.27999999999999997</v>
      </c>
    </row>
    <row r="403" spans="2:6">
      <c r="B403">
        <v>1981.4166666666699</v>
      </c>
      <c r="C403">
        <v>1.69</v>
      </c>
      <c r="D403">
        <f t="shared" si="13"/>
        <v>0.87384615384615383</v>
      </c>
      <c r="E403">
        <f t="shared" si="12"/>
        <v>0.56333333333333335</v>
      </c>
      <c r="F403">
        <f t="shared" si="12"/>
        <v>0.29128205128205126</v>
      </c>
    </row>
    <row r="404" spans="2:6">
      <c r="B404">
        <v>1981.5</v>
      </c>
      <c r="C404">
        <v>0.84</v>
      </c>
      <c r="D404">
        <f t="shared" si="13"/>
        <v>0.8438461538461538</v>
      </c>
      <c r="E404">
        <f t="shared" si="12"/>
        <v>0.27999999999999997</v>
      </c>
      <c r="F404">
        <f t="shared" si="12"/>
        <v>0.28128205128205125</v>
      </c>
    </row>
    <row r="405" spans="2:6">
      <c r="B405">
        <v>1981.5833333333301</v>
      </c>
      <c r="C405">
        <v>0.18</v>
      </c>
      <c r="D405">
        <f t="shared" si="13"/>
        <v>0.74615384615384595</v>
      </c>
      <c r="E405">
        <f t="shared" si="12"/>
        <v>0.06</v>
      </c>
      <c r="F405">
        <f t="shared" si="12"/>
        <v>0.24871794871794864</v>
      </c>
    </row>
    <row r="406" spans="2:6">
      <c r="B406">
        <v>1981.6666666666699</v>
      </c>
      <c r="C406">
        <v>0.42</v>
      </c>
      <c r="D406">
        <f t="shared" si="13"/>
        <v>0.65538461538461534</v>
      </c>
      <c r="E406">
        <f t="shared" si="12"/>
        <v>0.13999999999999999</v>
      </c>
      <c r="F406">
        <f t="shared" si="12"/>
        <v>0.21846153846153846</v>
      </c>
    </row>
    <row r="407" spans="2:6">
      <c r="B407">
        <v>1981.75</v>
      </c>
      <c r="C407">
        <v>0.18</v>
      </c>
      <c r="D407">
        <f t="shared" si="13"/>
        <v>0.4992307692307692</v>
      </c>
      <c r="E407">
        <f t="shared" si="12"/>
        <v>0.06</v>
      </c>
      <c r="F407">
        <f t="shared" si="12"/>
        <v>0.16641025641025639</v>
      </c>
    </row>
    <row r="408" spans="2:6">
      <c r="B408">
        <v>1981.8333333333301</v>
      </c>
      <c r="C408">
        <v>0.8</v>
      </c>
      <c r="D408">
        <f t="shared" si="13"/>
        <v>0.30461538461538462</v>
      </c>
      <c r="E408">
        <f t="shared" si="12"/>
        <v>0.26666666666666666</v>
      </c>
      <c r="F408">
        <f t="shared" si="12"/>
        <v>0.10153846153846154</v>
      </c>
    </row>
    <row r="409" spans="2:6">
      <c r="B409">
        <v>1981.9166666666699</v>
      </c>
      <c r="C409">
        <v>0.67</v>
      </c>
      <c r="D409">
        <f t="shared" si="13"/>
        <v>0.2192307692307692</v>
      </c>
      <c r="E409">
        <f t="shared" si="12"/>
        <v>0.22333333333333336</v>
      </c>
      <c r="F409">
        <f t="shared" si="12"/>
        <v>7.3076923076923067E-2</v>
      </c>
    </row>
    <row r="410" spans="2:6">
      <c r="B410">
        <v>1982</v>
      </c>
      <c r="C410">
        <v>0.34</v>
      </c>
      <c r="D410">
        <f t="shared" si="13"/>
        <v>0.1846153846153846</v>
      </c>
      <c r="E410">
        <f t="shared" si="12"/>
        <v>0.11333333333333334</v>
      </c>
      <c r="F410">
        <f t="shared" si="12"/>
        <v>6.1538461538461535E-2</v>
      </c>
    </row>
    <row r="411" spans="2:6">
      <c r="B411">
        <v>1982.0833333333301</v>
      </c>
      <c r="C411">
        <v>0.2</v>
      </c>
      <c r="D411">
        <f t="shared" si="13"/>
        <v>0.23538461538461536</v>
      </c>
      <c r="E411">
        <f t="shared" si="12"/>
        <v>6.6666666666666666E-2</v>
      </c>
      <c r="F411">
        <f t="shared" si="12"/>
        <v>7.8461538461538458E-2</v>
      </c>
    </row>
    <row r="412" spans="2:6">
      <c r="B412">
        <v>1982.1666666666699</v>
      </c>
      <c r="C412">
        <v>0.19</v>
      </c>
      <c r="D412">
        <f t="shared" si="13"/>
        <v>0.23153846153846153</v>
      </c>
      <c r="E412">
        <f t="shared" si="12"/>
        <v>6.3333333333333339E-2</v>
      </c>
      <c r="F412">
        <f t="shared" si="12"/>
        <v>7.717948717948718E-2</v>
      </c>
    </row>
    <row r="413" spans="2:6">
      <c r="B413">
        <v>1982.25</v>
      </c>
      <c r="C413">
        <v>-0.19</v>
      </c>
      <c r="D413">
        <f t="shared" si="13"/>
        <v>0.19846153846153847</v>
      </c>
      <c r="E413">
        <f t="shared" si="12"/>
        <v>-6.3333333333333339E-2</v>
      </c>
      <c r="F413">
        <f t="shared" si="12"/>
        <v>6.615384615384616E-2</v>
      </c>
    </row>
    <row r="414" spans="2:6">
      <c r="B414">
        <v>1982.3333333333301</v>
      </c>
      <c r="C414">
        <v>-0.57999999999999996</v>
      </c>
      <c r="D414">
        <f t="shared" si="13"/>
        <v>0.15692307692307692</v>
      </c>
      <c r="E414">
        <f t="shared" si="12"/>
        <v>-0.19333333333333333</v>
      </c>
      <c r="F414">
        <f t="shared" si="12"/>
        <v>5.2307692307692305E-2</v>
      </c>
    </row>
    <row r="415" spans="2:6">
      <c r="B415">
        <v>1982.4166666666699</v>
      </c>
      <c r="C415">
        <v>-0.78</v>
      </c>
      <c r="D415">
        <f t="shared" si="13"/>
        <v>0.14846153846153845</v>
      </c>
      <c r="E415">
        <f t="shared" si="12"/>
        <v>-0.26</v>
      </c>
      <c r="F415">
        <f t="shared" si="12"/>
        <v>4.9487179487179483E-2</v>
      </c>
    </row>
    <row r="416" spans="2:6">
      <c r="B416">
        <v>1982.5</v>
      </c>
      <c r="C416">
        <v>0.57999999999999996</v>
      </c>
      <c r="D416">
        <f t="shared" si="13"/>
        <v>0.21</v>
      </c>
      <c r="E416">
        <f t="shared" si="12"/>
        <v>0.19333333333333333</v>
      </c>
      <c r="F416">
        <f t="shared" si="12"/>
        <v>6.9999999999999993E-2</v>
      </c>
    </row>
    <row r="417" spans="2:6">
      <c r="B417">
        <v>1982.5833333333301</v>
      </c>
      <c r="C417">
        <v>0.39</v>
      </c>
      <c r="D417">
        <f t="shared" si="13"/>
        <v>0.35692307692307695</v>
      </c>
      <c r="E417">
        <f t="shared" si="12"/>
        <v>0.13</v>
      </c>
      <c r="F417">
        <f t="shared" si="12"/>
        <v>0.11897435897435898</v>
      </c>
    </row>
    <row r="418" spans="2:6">
      <c r="B418">
        <v>1982.6666666666699</v>
      </c>
      <c r="C418">
        <v>0.84</v>
      </c>
      <c r="D418">
        <f t="shared" si="13"/>
        <v>0.4861538461538461</v>
      </c>
      <c r="E418">
        <f t="shared" si="12"/>
        <v>0.27999999999999997</v>
      </c>
      <c r="F418">
        <f t="shared" si="12"/>
        <v>0.16205128205128203</v>
      </c>
    </row>
    <row r="419" spans="2:6">
      <c r="B419">
        <v>1982.75</v>
      </c>
      <c r="C419">
        <v>0.37</v>
      </c>
      <c r="D419">
        <f t="shared" si="13"/>
        <v>0.63923076923076927</v>
      </c>
      <c r="E419">
        <f t="shared" si="12"/>
        <v>0.12333333333333334</v>
      </c>
      <c r="F419">
        <f t="shared" si="12"/>
        <v>0.21307692307692308</v>
      </c>
    </row>
    <row r="420" spans="2:6">
      <c r="B420">
        <v>1982.8333333333301</v>
      </c>
      <c r="C420">
        <v>-0.25</v>
      </c>
      <c r="D420">
        <f t="shared" si="13"/>
        <v>0.86538461538461542</v>
      </c>
      <c r="E420">
        <f t="shared" si="12"/>
        <v>-8.3333333333333329E-2</v>
      </c>
      <c r="F420">
        <f t="shared" si="12"/>
        <v>0.28846153846153849</v>
      </c>
    </row>
    <row r="421" spans="2:6">
      <c r="B421">
        <v>1982.9166666666699</v>
      </c>
      <c r="C421">
        <v>0.26</v>
      </c>
      <c r="D421">
        <f t="shared" si="13"/>
        <v>1.1953846153846153</v>
      </c>
      <c r="E421">
        <f t="shared" si="12"/>
        <v>8.666666666666667E-2</v>
      </c>
      <c r="F421">
        <f t="shared" si="12"/>
        <v>0.39846153846153842</v>
      </c>
    </row>
    <row r="422" spans="2:6">
      <c r="B422">
        <v>1983</v>
      </c>
      <c r="C422">
        <v>0.56000000000000005</v>
      </c>
      <c r="D422">
        <f t="shared" si="13"/>
        <v>1.293076923076923</v>
      </c>
      <c r="E422">
        <f t="shared" si="12"/>
        <v>0.18666666666666668</v>
      </c>
      <c r="F422">
        <f t="shared" si="12"/>
        <v>0.431025641025641</v>
      </c>
    </row>
    <row r="423" spans="2:6">
      <c r="B423">
        <v>1983.0833333333301</v>
      </c>
      <c r="C423">
        <v>1.1399999999999999</v>
      </c>
      <c r="D423">
        <f t="shared" si="13"/>
        <v>1.333076923076923</v>
      </c>
      <c r="E423">
        <f t="shared" si="12"/>
        <v>0.37999999999999995</v>
      </c>
      <c r="F423">
        <f t="shared" si="12"/>
        <v>0.44435897435897437</v>
      </c>
    </row>
    <row r="424" spans="2:6">
      <c r="B424">
        <v>1983.1666666666699</v>
      </c>
      <c r="C424">
        <v>2.11</v>
      </c>
      <c r="D424">
        <f t="shared" si="13"/>
        <v>1.3423076923076922</v>
      </c>
      <c r="E424">
        <f t="shared" si="12"/>
        <v>0.70333333333333325</v>
      </c>
      <c r="F424">
        <f t="shared" si="12"/>
        <v>0.4474358974358974</v>
      </c>
    </row>
    <row r="425" spans="2:6">
      <c r="B425">
        <v>1983.25</v>
      </c>
      <c r="C425">
        <v>1.87</v>
      </c>
      <c r="D425">
        <f t="shared" si="13"/>
        <v>1.3923076923076922</v>
      </c>
      <c r="E425">
        <f t="shared" si="12"/>
        <v>0.62333333333333341</v>
      </c>
      <c r="F425">
        <f t="shared" si="12"/>
        <v>0.46410256410256406</v>
      </c>
    </row>
    <row r="426" spans="2:6">
      <c r="B426">
        <v>1983.3333333333301</v>
      </c>
      <c r="C426">
        <v>1.8</v>
      </c>
      <c r="D426">
        <f t="shared" si="13"/>
        <v>1.5415384615384615</v>
      </c>
      <c r="E426">
        <f t="shared" si="12"/>
        <v>0.6</v>
      </c>
      <c r="F426">
        <f t="shared" si="12"/>
        <v>0.51384615384615384</v>
      </c>
    </row>
    <row r="427" spans="2:6">
      <c r="B427">
        <v>1983.4166666666699</v>
      </c>
      <c r="C427">
        <v>2.36</v>
      </c>
      <c r="D427">
        <f t="shared" si="13"/>
        <v>1.6369230769230769</v>
      </c>
      <c r="E427">
        <f t="shared" si="12"/>
        <v>0.78666666666666663</v>
      </c>
      <c r="F427">
        <f t="shared" si="12"/>
        <v>0.54564102564102568</v>
      </c>
    </row>
    <row r="428" spans="2:6">
      <c r="B428">
        <v>1983.5</v>
      </c>
      <c r="C428">
        <v>3.51</v>
      </c>
      <c r="D428">
        <f t="shared" si="13"/>
        <v>1.686923076923077</v>
      </c>
      <c r="E428">
        <f t="shared" si="12"/>
        <v>1.17</v>
      </c>
      <c r="F428">
        <f t="shared" si="12"/>
        <v>0.56230769230769229</v>
      </c>
    </row>
    <row r="429" spans="2:6">
      <c r="B429">
        <v>1983.5833333333301</v>
      </c>
      <c r="C429">
        <v>1.85</v>
      </c>
      <c r="D429">
        <f t="shared" si="13"/>
        <v>1.7353846153846155</v>
      </c>
      <c r="E429">
        <f t="shared" si="12"/>
        <v>0.6166666666666667</v>
      </c>
      <c r="F429">
        <f t="shared" si="12"/>
        <v>0.57846153846153847</v>
      </c>
    </row>
    <row r="430" spans="2:6">
      <c r="B430">
        <v>1983.6666666666699</v>
      </c>
      <c r="C430">
        <v>0.91</v>
      </c>
      <c r="D430">
        <f t="shared" si="13"/>
        <v>1.69</v>
      </c>
      <c r="E430">
        <f t="shared" si="12"/>
        <v>0.30333333333333334</v>
      </c>
      <c r="F430">
        <f t="shared" si="12"/>
        <v>0.56333333333333335</v>
      </c>
    </row>
    <row r="431" spans="2:6">
      <c r="B431">
        <v>1983.75</v>
      </c>
      <c r="C431">
        <v>0.96</v>
      </c>
      <c r="D431">
        <f t="shared" si="13"/>
        <v>1.6461538461538461</v>
      </c>
      <c r="E431">
        <f t="shared" si="12"/>
        <v>0.32</v>
      </c>
      <c r="F431">
        <f t="shared" si="12"/>
        <v>0.54871794871794866</v>
      </c>
    </row>
    <row r="432" spans="2:6">
      <c r="B432">
        <v>1983.8333333333301</v>
      </c>
      <c r="C432">
        <v>1.02</v>
      </c>
      <c r="D432">
        <f t="shared" si="13"/>
        <v>1.5215384615384613</v>
      </c>
      <c r="E432">
        <f t="shared" si="12"/>
        <v>0.34</v>
      </c>
      <c r="F432">
        <f t="shared" si="12"/>
        <v>0.50717948717948713</v>
      </c>
    </row>
    <row r="433" spans="2:6">
      <c r="B433">
        <v>1983.9166666666699</v>
      </c>
      <c r="C433">
        <v>1.69</v>
      </c>
      <c r="D433">
        <f t="shared" si="13"/>
        <v>1.326153846153846</v>
      </c>
      <c r="E433">
        <f t="shared" si="12"/>
        <v>0.56333333333333335</v>
      </c>
      <c r="F433">
        <f t="shared" si="12"/>
        <v>0.44205128205128202</v>
      </c>
    </row>
    <row r="434" spans="2:6">
      <c r="B434">
        <v>1984</v>
      </c>
      <c r="C434">
        <v>1.5</v>
      </c>
      <c r="D434">
        <f t="shared" si="13"/>
        <v>1.0538461538461539</v>
      </c>
      <c r="E434">
        <f t="shared" si="12"/>
        <v>0.5</v>
      </c>
      <c r="F434">
        <f t="shared" si="12"/>
        <v>0.35128205128205131</v>
      </c>
    </row>
    <row r="435" spans="2:6">
      <c r="B435">
        <v>1984.0833333333301</v>
      </c>
      <c r="C435">
        <v>1.21</v>
      </c>
      <c r="D435">
        <f t="shared" si="13"/>
        <v>0.96307692307692316</v>
      </c>
      <c r="E435">
        <f t="shared" si="12"/>
        <v>0.40333333333333332</v>
      </c>
      <c r="F435">
        <f t="shared" si="12"/>
        <v>0.32102564102564107</v>
      </c>
    </row>
    <row r="436" spans="2:6">
      <c r="B436">
        <v>1984.1666666666699</v>
      </c>
      <c r="C436">
        <v>1.77</v>
      </c>
      <c r="D436">
        <f t="shared" si="13"/>
        <v>0.93769230769230782</v>
      </c>
      <c r="E436">
        <f t="shared" si="12"/>
        <v>0.59</v>
      </c>
      <c r="F436">
        <f t="shared" si="12"/>
        <v>0.31256410256410261</v>
      </c>
    </row>
    <row r="437" spans="2:6">
      <c r="B437">
        <v>1984.25</v>
      </c>
      <c r="C437">
        <v>1.52</v>
      </c>
      <c r="D437">
        <f t="shared" si="13"/>
        <v>0.91846153846153855</v>
      </c>
      <c r="E437">
        <f t="shared" si="12"/>
        <v>0.50666666666666671</v>
      </c>
      <c r="F437">
        <f t="shared" si="12"/>
        <v>0.30615384615384617</v>
      </c>
    </row>
    <row r="438" spans="2:6">
      <c r="B438">
        <v>1984.3333333333301</v>
      </c>
      <c r="C438">
        <v>1.3</v>
      </c>
      <c r="D438">
        <f t="shared" si="13"/>
        <v>0.90307692307692322</v>
      </c>
      <c r="E438">
        <f t="shared" si="12"/>
        <v>0.43333333333333335</v>
      </c>
      <c r="F438">
        <f t="shared" si="12"/>
        <v>0.30102564102564106</v>
      </c>
    </row>
    <row r="439" spans="2:6">
      <c r="B439">
        <v>1984.4166666666699</v>
      </c>
      <c r="C439">
        <v>0.18</v>
      </c>
      <c r="D439">
        <f t="shared" si="13"/>
        <v>0.87076923076923074</v>
      </c>
      <c r="E439">
        <f t="shared" si="12"/>
        <v>0.06</v>
      </c>
      <c r="F439">
        <f t="shared" si="12"/>
        <v>0.29025641025641025</v>
      </c>
    </row>
    <row r="440" spans="2:6">
      <c r="B440">
        <v>1984.5</v>
      </c>
      <c r="C440">
        <v>-0.18</v>
      </c>
      <c r="D440">
        <f t="shared" si="13"/>
        <v>0.82769230769230751</v>
      </c>
      <c r="E440">
        <f t="shared" si="12"/>
        <v>-0.06</v>
      </c>
      <c r="F440">
        <f t="shared" si="12"/>
        <v>0.27589743589743582</v>
      </c>
    </row>
    <row r="441" spans="2:6">
      <c r="B441">
        <v>1984.5833333333301</v>
      </c>
      <c r="C441">
        <v>-0.03</v>
      </c>
      <c r="D441">
        <f t="shared" si="13"/>
        <v>0.77846153846153843</v>
      </c>
      <c r="E441">
        <f t="shared" si="12"/>
        <v>-0.01</v>
      </c>
      <c r="F441">
        <f t="shared" si="12"/>
        <v>0.25948717948717948</v>
      </c>
    </row>
    <row r="442" spans="2:6">
      <c r="B442">
        <v>1984.6666666666699</v>
      </c>
      <c r="C442">
        <v>0.67</v>
      </c>
      <c r="D442">
        <f t="shared" si="13"/>
        <v>0.65692307692307683</v>
      </c>
      <c r="E442">
        <f t="shared" si="12"/>
        <v>0.22333333333333336</v>
      </c>
      <c r="F442">
        <f t="shared" si="12"/>
        <v>0.21897435897435893</v>
      </c>
    </row>
    <row r="443" spans="2:6">
      <c r="B443">
        <v>1984.75</v>
      </c>
      <c r="C443">
        <v>0.57999999999999996</v>
      </c>
      <c r="D443">
        <f t="shared" si="13"/>
        <v>0.54</v>
      </c>
      <c r="E443">
        <f t="shared" si="12"/>
        <v>0.19333333333333333</v>
      </c>
      <c r="F443">
        <f t="shared" si="12"/>
        <v>0.18000000000000002</v>
      </c>
    </row>
    <row r="444" spans="2:6">
      <c r="B444">
        <v>1984.8333333333301</v>
      </c>
      <c r="C444">
        <v>0.71</v>
      </c>
      <c r="D444">
        <f t="shared" si="13"/>
        <v>0.45384615384615379</v>
      </c>
      <c r="E444">
        <f t="shared" si="12"/>
        <v>0.23666666666666666</v>
      </c>
      <c r="F444">
        <f t="shared" si="12"/>
        <v>0.15128205128205127</v>
      </c>
    </row>
    <row r="445" spans="2:6">
      <c r="B445">
        <v>1984.9166666666699</v>
      </c>
      <c r="C445">
        <v>0.82</v>
      </c>
      <c r="D445">
        <f t="shared" si="13"/>
        <v>0.52230769230769236</v>
      </c>
      <c r="E445">
        <f t="shared" si="12"/>
        <v>0.27333333333333332</v>
      </c>
      <c r="F445">
        <f t="shared" si="12"/>
        <v>0.17410256410256411</v>
      </c>
    </row>
    <row r="446" spans="2:6">
      <c r="B446">
        <v>1985</v>
      </c>
      <c r="C446">
        <v>1.27</v>
      </c>
      <c r="D446">
        <f t="shared" si="13"/>
        <v>0.59846153846153838</v>
      </c>
      <c r="E446">
        <f t="shared" si="12"/>
        <v>0.42333333333333334</v>
      </c>
      <c r="F446">
        <f t="shared" si="12"/>
        <v>0.19948717948717945</v>
      </c>
    </row>
    <row r="447" spans="2:6">
      <c r="B447">
        <v>1985.0833333333301</v>
      </c>
      <c r="C447">
        <v>0.94</v>
      </c>
      <c r="D447">
        <f t="shared" si="13"/>
        <v>0.63461538461538458</v>
      </c>
      <c r="E447">
        <f t="shared" si="12"/>
        <v>0.3133333333333333</v>
      </c>
      <c r="F447">
        <f t="shared" si="12"/>
        <v>0.21153846153846154</v>
      </c>
    </row>
    <row r="448" spans="2:6">
      <c r="B448">
        <v>1985.1666666666699</v>
      </c>
      <c r="C448">
        <v>0.56999999999999995</v>
      </c>
      <c r="D448">
        <f t="shared" si="13"/>
        <v>0.60538461538461541</v>
      </c>
      <c r="E448">
        <f t="shared" si="12"/>
        <v>0.18999999999999997</v>
      </c>
      <c r="F448">
        <f t="shared" si="12"/>
        <v>0.20179487179487179</v>
      </c>
    </row>
    <row r="449" spans="2:6">
      <c r="B449">
        <v>1985.25</v>
      </c>
      <c r="C449">
        <v>0.19</v>
      </c>
      <c r="D449">
        <f t="shared" si="13"/>
        <v>0.5030769230769232</v>
      </c>
      <c r="E449">
        <f t="shared" si="12"/>
        <v>6.3333333333333339E-2</v>
      </c>
      <c r="F449">
        <f t="shared" si="12"/>
        <v>0.16769230769230772</v>
      </c>
    </row>
    <row r="450" spans="2:6">
      <c r="B450">
        <v>1985.3333333333301</v>
      </c>
      <c r="C450">
        <v>0</v>
      </c>
      <c r="D450">
        <f t="shared" si="13"/>
        <v>0.47769230769230769</v>
      </c>
      <c r="E450">
        <f t="shared" si="12"/>
        <v>0</v>
      </c>
      <c r="F450">
        <f t="shared" si="12"/>
        <v>0.15923076923076923</v>
      </c>
    </row>
    <row r="451" spans="2:6">
      <c r="B451">
        <v>1985.4166666666699</v>
      </c>
      <c r="C451">
        <v>0.18</v>
      </c>
      <c r="D451">
        <f t="shared" si="13"/>
        <v>0.50076923076923074</v>
      </c>
      <c r="E451">
        <f t="shared" ref="E451:F514" si="14">C451/3</f>
        <v>0.06</v>
      </c>
      <c r="F451">
        <f t="shared" si="14"/>
        <v>0.16692307692307692</v>
      </c>
    </row>
    <row r="452" spans="2:6">
      <c r="B452">
        <v>1985.5</v>
      </c>
      <c r="C452">
        <v>1.07</v>
      </c>
      <c r="D452">
        <f t="shared" si="13"/>
        <v>0.52692307692307694</v>
      </c>
      <c r="E452">
        <f t="shared" si="14"/>
        <v>0.35666666666666669</v>
      </c>
      <c r="F452">
        <f t="shared" si="14"/>
        <v>0.17564102564102566</v>
      </c>
    </row>
    <row r="453" spans="2:6">
      <c r="B453">
        <v>1985.5833333333301</v>
      </c>
      <c r="C453">
        <v>0.81</v>
      </c>
      <c r="D453">
        <f t="shared" si="13"/>
        <v>0.62230769230769234</v>
      </c>
      <c r="E453">
        <f t="shared" si="14"/>
        <v>0.27</v>
      </c>
      <c r="F453">
        <f t="shared" si="14"/>
        <v>0.20743589743589744</v>
      </c>
    </row>
    <row r="454" spans="2:6">
      <c r="B454">
        <v>1985.6666666666699</v>
      </c>
      <c r="C454">
        <v>0.44</v>
      </c>
      <c r="D454">
        <f t="shared" si="13"/>
        <v>0.69769230769230772</v>
      </c>
      <c r="E454">
        <f t="shared" si="14"/>
        <v>0.14666666666666667</v>
      </c>
      <c r="F454">
        <f t="shared" si="14"/>
        <v>0.23256410256410256</v>
      </c>
    </row>
    <row r="455" spans="2:6">
      <c r="B455">
        <v>1985.75</v>
      </c>
      <c r="C455">
        <v>0.28999999999999998</v>
      </c>
      <c r="D455">
        <f t="shared" si="13"/>
        <v>0.77230769230769236</v>
      </c>
      <c r="E455">
        <f t="shared" si="14"/>
        <v>9.6666666666666665E-2</v>
      </c>
      <c r="F455">
        <f t="shared" si="14"/>
        <v>0.25743589743589745</v>
      </c>
    </row>
    <row r="456" spans="2:6">
      <c r="B456">
        <v>1985.8333333333301</v>
      </c>
      <c r="C456">
        <v>-0.75</v>
      </c>
      <c r="D456">
        <f t="shared" ref="D456:D519" si="15">AVERAGE(C451:C463)</f>
        <v>0.84076923076923094</v>
      </c>
      <c r="E456">
        <f t="shared" si="14"/>
        <v>-0.25</v>
      </c>
      <c r="F456">
        <f t="shared" si="14"/>
        <v>0.28025641025641029</v>
      </c>
    </row>
    <row r="457" spans="2:6">
      <c r="B457">
        <v>1985.9166666666699</v>
      </c>
      <c r="C457">
        <v>0.38</v>
      </c>
      <c r="D457">
        <f t="shared" si="15"/>
        <v>0.93307692307692325</v>
      </c>
      <c r="E457">
        <f t="shared" si="14"/>
        <v>0.12666666666666668</v>
      </c>
      <c r="F457">
        <f t="shared" si="14"/>
        <v>0.31102564102564106</v>
      </c>
    </row>
    <row r="458" spans="2:6">
      <c r="B458">
        <v>1986</v>
      </c>
      <c r="C458">
        <v>1.1200000000000001</v>
      </c>
      <c r="D458">
        <f t="shared" si="15"/>
        <v>0.86769230769230765</v>
      </c>
      <c r="E458">
        <f t="shared" si="14"/>
        <v>0.37333333333333335</v>
      </c>
      <c r="F458">
        <f t="shared" si="14"/>
        <v>0.28923076923076924</v>
      </c>
    </row>
    <row r="459" spans="2:6">
      <c r="B459">
        <v>1986.0833333333301</v>
      </c>
      <c r="C459">
        <v>1.61</v>
      </c>
      <c r="D459">
        <f t="shared" si="15"/>
        <v>0.82230769230769241</v>
      </c>
      <c r="E459">
        <f t="shared" si="14"/>
        <v>0.53666666666666674</v>
      </c>
      <c r="F459">
        <f t="shared" si="14"/>
        <v>0.27410256410256412</v>
      </c>
    </row>
    <row r="460" spans="2:6">
      <c r="B460">
        <v>1986.1666666666699</v>
      </c>
      <c r="C460">
        <v>2.1800000000000002</v>
      </c>
      <c r="D460">
        <f t="shared" si="15"/>
        <v>0.86538461538461542</v>
      </c>
      <c r="E460">
        <f t="shared" si="14"/>
        <v>0.72666666666666668</v>
      </c>
      <c r="F460">
        <f t="shared" si="14"/>
        <v>0.28846153846153849</v>
      </c>
    </row>
    <row r="461" spans="2:6">
      <c r="B461">
        <v>1986.25</v>
      </c>
      <c r="C461">
        <v>1.55</v>
      </c>
      <c r="D461">
        <f t="shared" si="15"/>
        <v>0.97923076923076924</v>
      </c>
      <c r="E461">
        <f t="shared" si="14"/>
        <v>0.51666666666666672</v>
      </c>
      <c r="F461">
        <f t="shared" si="14"/>
        <v>0.32641025641025639</v>
      </c>
    </row>
    <row r="462" spans="2:6">
      <c r="B462">
        <v>1986.3333333333301</v>
      </c>
      <c r="C462">
        <v>1.1599999999999999</v>
      </c>
      <c r="D462">
        <f t="shared" si="15"/>
        <v>1.1730769230769231</v>
      </c>
      <c r="E462">
        <f t="shared" si="14"/>
        <v>0.38666666666666666</v>
      </c>
      <c r="F462">
        <f t="shared" si="14"/>
        <v>0.39102564102564102</v>
      </c>
    </row>
    <row r="463" spans="2:6">
      <c r="B463">
        <v>1986.4166666666699</v>
      </c>
      <c r="C463">
        <v>0.89</v>
      </c>
      <c r="D463">
        <f t="shared" si="15"/>
        <v>1.2884615384615385</v>
      </c>
      <c r="E463">
        <f t="shared" si="14"/>
        <v>0.29666666666666669</v>
      </c>
      <c r="F463">
        <f t="shared" si="14"/>
        <v>0.42948717948717952</v>
      </c>
    </row>
    <row r="464" spans="2:6">
      <c r="B464">
        <v>1986.5</v>
      </c>
      <c r="C464">
        <v>1.38</v>
      </c>
      <c r="D464">
        <f t="shared" si="15"/>
        <v>1.3369230769230769</v>
      </c>
      <c r="E464">
        <f t="shared" si="14"/>
        <v>0.45999999999999996</v>
      </c>
      <c r="F464">
        <f t="shared" si="14"/>
        <v>0.44564102564102565</v>
      </c>
    </row>
    <row r="465" spans="2:6">
      <c r="B465">
        <v>1986.5833333333301</v>
      </c>
      <c r="C465">
        <v>0.22</v>
      </c>
      <c r="D465">
        <f t="shared" si="15"/>
        <v>1.3746153846153848</v>
      </c>
      <c r="E465">
        <f t="shared" si="14"/>
        <v>7.3333333333333334E-2</v>
      </c>
      <c r="F465">
        <f t="shared" si="14"/>
        <v>0.45820512820512826</v>
      </c>
    </row>
    <row r="466" spans="2:6">
      <c r="B466">
        <v>1986.6666666666699</v>
      </c>
      <c r="C466">
        <v>0.22</v>
      </c>
      <c r="D466">
        <f t="shared" si="15"/>
        <v>1.3730769230769231</v>
      </c>
      <c r="E466">
        <f t="shared" si="14"/>
        <v>7.3333333333333334E-2</v>
      </c>
      <c r="F466">
        <f t="shared" si="14"/>
        <v>0.45769230769230768</v>
      </c>
    </row>
    <row r="467" spans="2:6">
      <c r="B467">
        <v>1986.75</v>
      </c>
      <c r="C467">
        <v>1</v>
      </c>
      <c r="D467">
        <f t="shared" si="15"/>
        <v>1.3961538461538461</v>
      </c>
      <c r="E467">
        <f t="shared" si="14"/>
        <v>0.33333333333333331</v>
      </c>
      <c r="F467">
        <f t="shared" si="14"/>
        <v>0.46538461538461534</v>
      </c>
    </row>
    <row r="468" spans="2:6">
      <c r="B468">
        <v>1986.8333333333301</v>
      </c>
      <c r="C468">
        <v>1.77</v>
      </c>
      <c r="D468">
        <f t="shared" si="15"/>
        <v>1.3630769230769231</v>
      </c>
      <c r="E468">
        <f t="shared" si="14"/>
        <v>0.59</v>
      </c>
      <c r="F468">
        <f t="shared" si="14"/>
        <v>0.45435897435897438</v>
      </c>
    </row>
    <row r="469" spans="2:6">
      <c r="B469">
        <v>1986.9166666666699</v>
      </c>
      <c r="C469">
        <v>1.77</v>
      </c>
      <c r="D469">
        <f t="shared" si="15"/>
        <v>1.4492307692307689</v>
      </c>
      <c r="E469">
        <f t="shared" si="14"/>
        <v>0.59</v>
      </c>
      <c r="F469">
        <f t="shared" si="14"/>
        <v>0.48307692307692296</v>
      </c>
    </row>
    <row r="470" spans="2:6">
      <c r="B470">
        <v>1987</v>
      </c>
      <c r="C470">
        <v>1.88</v>
      </c>
      <c r="D470">
        <f t="shared" si="15"/>
        <v>1.5607692307692307</v>
      </c>
      <c r="E470">
        <f t="shared" si="14"/>
        <v>0.62666666666666659</v>
      </c>
      <c r="F470">
        <f t="shared" si="14"/>
        <v>0.52025641025641023</v>
      </c>
    </row>
    <row r="471" spans="2:6">
      <c r="B471">
        <v>1987.0833333333301</v>
      </c>
      <c r="C471">
        <v>1.75</v>
      </c>
      <c r="D471">
        <f t="shared" si="15"/>
        <v>1.7315384615384617</v>
      </c>
      <c r="E471">
        <f t="shared" si="14"/>
        <v>0.58333333333333337</v>
      </c>
      <c r="F471">
        <f t="shared" si="14"/>
        <v>0.57717948717948719</v>
      </c>
    </row>
    <row r="472" spans="2:6">
      <c r="B472">
        <v>1987.1666666666699</v>
      </c>
      <c r="C472">
        <v>2.1</v>
      </c>
      <c r="D472">
        <f t="shared" si="15"/>
        <v>1.8192307692307694</v>
      </c>
      <c r="E472">
        <f t="shared" si="14"/>
        <v>0.70000000000000007</v>
      </c>
      <c r="F472">
        <f t="shared" si="14"/>
        <v>0.60641025641025648</v>
      </c>
    </row>
    <row r="473" spans="2:6">
      <c r="B473">
        <v>1987.25</v>
      </c>
      <c r="C473">
        <v>2.16</v>
      </c>
      <c r="D473">
        <f t="shared" si="15"/>
        <v>1.8553846153846154</v>
      </c>
      <c r="E473">
        <f t="shared" si="14"/>
        <v>0.72000000000000008</v>
      </c>
      <c r="F473">
        <f t="shared" si="14"/>
        <v>0.61846153846153851</v>
      </c>
    </row>
    <row r="474" spans="2:6">
      <c r="B474">
        <v>1987.3333333333301</v>
      </c>
      <c r="C474">
        <v>1.85</v>
      </c>
      <c r="D474">
        <f t="shared" si="15"/>
        <v>1.8169230769230766</v>
      </c>
      <c r="E474">
        <f t="shared" si="14"/>
        <v>0.6166666666666667</v>
      </c>
      <c r="F474">
        <f t="shared" si="14"/>
        <v>0.60564102564102551</v>
      </c>
    </row>
    <row r="475" spans="2:6">
      <c r="B475">
        <v>1987.4166666666699</v>
      </c>
      <c r="C475">
        <v>0.73</v>
      </c>
      <c r="D475">
        <f t="shared" si="15"/>
        <v>1.7523076923076921</v>
      </c>
      <c r="E475">
        <f t="shared" si="14"/>
        <v>0.24333333333333332</v>
      </c>
      <c r="F475">
        <f t="shared" si="14"/>
        <v>0.584102564102564</v>
      </c>
    </row>
    <row r="476" spans="2:6">
      <c r="B476">
        <v>1987.5</v>
      </c>
      <c r="C476">
        <v>2.0099999999999998</v>
      </c>
      <c r="D476">
        <f t="shared" si="15"/>
        <v>1.7030769230769229</v>
      </c>
      <c r="E476">
        <f t="shared" si="14"/>
        <v>0.66999999999999993</v>
      </c>
      <c r="F476">
        <f t="shared" si="14"/>
        <v>0.56769230769230761</v>
      </c>
    </row>
    <row r="477" spans="2:6">
      <c r="B477">
        <v>1987.5833333333301</v>
      </c>
      <c r="C477">
        <v>2.83</v>
      </c>
      <c r="D477">
        <f t="shared" si="15"/>
        <v>1.6776923076923074</v>
      </c>
      <c r="E477">
        <f t="shared" si="14"/>
        <v>0.94333333333333336</v>
      </c>
      <c r="F477">
        <f t="shared" si="14"/>
        <v>0.55923076923076909</v>
      </c>
    </row>
    <row r="478" spans="2:6">
      <c r="B478">
        <v>1987.6666666666699</v>
      </c>
      <c r="C478">
        <v>2.44</v>
      </c>
      <c r="D478">
        <f t="shared" si="15"/>
        <v>1.5884615384615386</v>
      </c>
      <c r="E478">
        <f t="shared" si="14"/>
        <v>0.81333333333333335</v>
      </c>
      <c r="F478">
        <f t="shared" si="14"/>
        <v>0.52948717948717949</v>
      </c>
    </row>
    <row r="479" spans="2:6">
      <c r="B479">
        <v>1987.75</v>
      </c>
      <c r="C479">
        <v>1.36</v>
      </c>
      <c r="D479">
        <f t="shared" si="15"/>
        <v>1.5146153846153845</v>
      </c>
      <c r="E479">
        <f t="shared" si="14"/>
        <v>0.45333333333333337</v>
      </c>
      <c r="F479">
        <f t="shared" si="14"/>
        <v>0.50487179487179479</v>
      </c>
    </row>
    <row r="480" spans="2:6">
      <c r="B480">
        <v>1987.8333333333301</v>
      </c>
      <c r="C480">
        <v>1.47</v>
      </c>
      <c r="D480">
        <f t="shared" si="15"/>
        <v>1.4292307692307691</v>
      </c>
      <c r="E480">
        <f t="shared" si="14"/>
        <v>0.49</v>
      </c>
      <c r="F480">
        <f t="shared" si="14"/>
        <v>0.47641025641025636</v>
      </c>
    </row>
    <row r="481" spans="2:6">
      <c r="B481">
        <v>1987.9166666666699</v>
      </c>
      <c r="C481">
        <v>1.27</v>
      </c>
      <c r="D481">
        <f t="shared" si="15"/>
        <v>1.4223076923076923</v>
      </c>
      <c r="E481">
        <f t="shared" si="14"/>
        <v>0.42333333333333334</v>
      </c>
      <c r="F481">
        <f t="shared" si="14"/>
        <v>0.47410256410256407</v>
      </c>
    </row>
    <row r="482" spans="2:6">
      <c r="B482">
        <v>1988</v>
      </c>
      <c r="C482">
        <v>0.93</v>
      </c>
      <c r="D482">
        <f t="shared" si="15"/>
        <v>1.2823076923076921</v>
      </c>
      <c r="E482">
        <f t="shared" si="14"/>
        <v>0.31</v>
      </c>
      <c r="F482">
        <f t="shared" si="14"/>
        <v>0.42743589743589738</v>
      </c>
    </row>
    <row r="483" spans="2:6">
      <c r="B483">
        <v>1988.0833333333301</v>
      </c>
      <c r="C483">
        <v>1.24</v>
      </c>
      <c r="D483">
        <f t="shared" si="15"/>
        <v>1.036153846153846</v>
      </c>
      <c r="E483">
        <f t="shared" si="14"/>
        <v>0.41333333333333333</v>
      </c>
      <c r="F483">
        <f t="shared" si="14"/>
        <v>0.34538461538461535</v>
      </c>
    </row>
    <row r="484" spans="2:6">
      <c r="B484">
        <v>1988.1666666666699</v>
      </c>
      <c r="C484">
        <v>1.42</v>
      </c>
      <c r="D484">
        <f t="shared" si="15"/>
        <v>0.84076923076923071</v>
      </c>
      <c r="E484">
        <f t="shared" si="14"/>
        <v>0.47333333333333333</v>
      </c>
      <c r="F484">
        <f t="shared" si="14"/>
        <v>0.28025641025641024</v>
      </c>
    </row>
    <row r="485" spans="2:6">
      <c r="B485">
        <v>1988.25</v>
      </c>
      <c r="C485">
        <v>0.94</v>
      </c>
      <c r="D485">
        <f t="shared" si="15"/>
        <v>0.73461538461538467</v>
      </c>
      <c r="E485">
        <f t="shared" si="14"/>
        <v>0.3133333333333333</v>
      </c>
      <c r="F485">
        <f t="shared" si="14"/>
        <v>0.24487179487179489</v>
      </c>
    </row>
    <row r="486" spans="2:6">
      <c r="B486">
        <v>1988.3333333333301</v>
      </c>
      <c r="C486">
        <v>1.2</v>
      </c>
      <c r="D486">
        <f t="shared" si="15"/>
        <v>0.58846153846153859</v>
      </c>
      <c r="E486">
        <f t="shared" si="14"/>
        <v>0.39999999999999997</v>
      </c>
      <c r="F486">
        <f t="shared" si="14"/>
        <v>0.19615384615384621</v>
      </c>
    </row>
    <row r="487" spans="2:6">
      <c r="B487">
        <v>1988.4166666666699</v>
      </c>
      <c r="C487">
        <v>0.74</v>
      </c>
      <c r="D487">
        <f t="shared" si="15"/>
        <v>0.41769230769230775</v>
      </c>
      <c r="E487">
        <f t="shared" si="14"/>
        <v>0.24666666666666667</v>
      </c>
      <c r="F487">
        <f t="shared" si="14"/>
        <v>0.13923076923076924</v>
      </c>
    </row>
    <row r="488" spans="2:6">
      <c r="B488">
        <v>1988.5</v>
      </c>
      <c r="C488">
        <v>0.64</v>
      </c>
      <c r="D488">
        <f t="shared" si="15"/>
        <v>0.26769230769230778</v>
      </c>
      <c r="E488">
        <f t="shared" si="14"/>
        <v>0.21333333333333335</v>
      </c>
      <c r="F488">
        <f t="shared" si="14"/>
        <v>8.9230769230769266E-2</v>
      </c>
    </row>
    <row r="489" spans="2:6">
      <c r="B489">
        <v>1988.5833333333301</v>
      </c>
      <c r="C489">
        <v>0.19</v>
      </c>
      <c r="D489">
        <f t="shared" si="15"/>
        <v>0.10846153846153851</v>
      </c>
      <c r="E489">
        <f t="shared" si="14"/>
        <v>6.3333333333333339E-2</v>
      </c>
      <c r="F489">
        <f t="shared" si="14"/>
        <v>3.6153846153846168E-2</v>
      </c>
    </row>
    <row r="490" spans="2:6">
      <c r="B490">
        <v>1988.6666666666699</v>
      </c>
      <c r="C490">
        <v>-0.37</v>
      </c>
      <c r="D490">
        <f t="shared" si="15"/>
        <v>-2.5384615384615412E-2</v>
      </c>
      <c r="E490">
        <f t="shared" si="14"/>
        <v>-0.12333333333333334</v>
      </c>
      <c r="F490">
        <f t="shared" si="14"/>
        <v>-8.46153846153847E-3</v>
      </c>
    </row>
    <row r="491" spans="2:6">
      <c r="B491">
        <v>1988.75</v>
      </c>
      <c r="C491">
        <v>-0.1</v>
      </c>
      <c r="D491">
        <f t="shared" si="15"/>
        <v>-6.1538461538461542E-2</v>
      </c>
      <c r="E491">
        <f t="shared" si="14"/>
        <v>-3.3333333333333333E-2</v>
      </c>
      <c r="F491">
        <f t="shared" si="14"/>
        <v>-2.0512820512820513E-2</v>
      </c>
    </row>
    <row r="492" spans="2:6">
      <c r="B492">
        <v>1988.8333333333301</v>
      </c>
      <c r="C492">
        <v>-0.02</v>
      </c>
      <c r="D492">
        <f t="shared" si="15"/>
        <v>-0.12615384615384617</v>
      </c>
      <c r="E492">
        <f t="shared" si="14"/>
        <v>-6.6666666666666671E-3</v>
      </c>
      <c r="F492">
        <f t="shared" si="14"/>
        <v>-4.2051282051282057E-2</v>
      </c>
    </row>
    <row r="493" spans="2:6">
      <c r="B493">
        <v>1988.9166666666699</v>
      </c>
      <c r="C493">
        <v>-0.43</v>
      </c>
      <c r="D493">
        <f t="shared" si="15"/>
        <v>-0.11923076923076918</v>
      </c>
      <c r="E493">
        <f t="shared" si="14"/>
        <v>-0.14333333333333334</v>
      </c>
      <c r="F493">
        <f t="shared" si="14"/>
        <v>-3.9743589743589727E-2</v>
      </c>
    </row>
    <row r="494" spans="2:6">
      <c r="B494">
        <v>1989</v>
      </c>
      <c r="C494">
        <v>-0.95</v>
      </c>
      <c r="D494">
        <f t="shared" si="15"/>
        <v>-0.16153846153846155</v>
      </c>
      <c r="E494">
        <f t="shared" si="14"/>
        <v>-0.31666666666666665</v>
      </c>
      <c r="F494">
        <f t="shared" si="14"/>
        <v>-5.3846153846153849E-2</v>
      </c>
    </row>
    <row r="495" spans="2:6">
      <c r="B495">
        <v>1989.0833333333301</v>
      </c>
      <c r="C495">
        <v>-1.02</v>
      </c>
      <c r="D495">
        <f t="shared" si="15"/>
        <v>-0.17230769230769236</v>
      </c>
      <c r="E495">
        <f t="shared" si="14"/>
        <v>-0.34</v>
      </c>
      <c r="F495">
        <f t="shared" si="14"/>
        <v>-5.743589743589745E-2</v>
      </c>
    </row>
    <row r="496" spans="2:6">
      <c r="B496">
        <v>1989.1666666666699</v>
      </c>
      <c r="C496">
        <v>-0.83</v>
      </c>
      <c r="D496">
        <f t="shared" si="15"/>
        <v>-0.15307692307692308</v>
      </c>
      <c r="E496">
        <f t="shared" si="14"/>
        <v>-0.27666666666666667</v>
      </c>
      <c r="F496">
        <f t="shared" si="14"/>
        <v>-5.1025641025641028E-2</v>
      </c>
    </row>
    <row r="497" spans="2:6">
      <c r="B497">
        <v>1989.25</v>
      </c>
      <c r="C497">
        <v>-0.32</v>
      </c>
      <c r="D497">
        <f t="shared" si="15"/>
        <v>-0.18384615384615383</v>
      </c>
      <c r="E497">
        <f t="shared" si="14"/>
        <v>-0.10666666666666667</v>
      </c>
      <c r="F497">
        <f t="shared" si="14"/>
        <v>-6.1282051282051275E-2</v>
      </c>
    </row>
    <row r="498" spans="2:6">
      <c r="B498">
        <v>1989.3333333333301</v>
      </c>
      <c r="C498">
        <v>0.47</v>
      </c>
      <c r="D498">
        <f t="shared" si="15"/>
        <v>-0.19846153846153847</v>
      </c>
      <c r="E498">
        <f t="shared" si="14"/>
        <v>0.15666666666666665</v>
      </c>
      <c r="F498">
        <f t="shared" si="14"/>
        <v>-6.615384615384616E-2</v>
      </c>
    </row>
    <row r="499" spans="2:6">
      <c r="B499">
        <v>1989.4166666666699</v>
      </c>
      <c r="C499">
        <v>0.36</v>
      </c>
      <c r="D499">
        <f t="shared" si="15"/>
        <v>-0.1884615384615384</v>
      </c>
      <c r="E499">
        <f t="shared" si="14"/>
        <v>0.12</v>
      </c>
      <c r="F499">
        <f t="shared" si="14"/>
        <v>-6.2820512820512805E-2</v>
      </c>
    </row>
    <row r="500" spans="2:6">
      <c r="B500">
        <v>1989.5</v>
      </c>
      <c r="C500">
        <v>0.83</v>
      </c>
      <c r="D500">
        <f t="shared" si="15"/>
        <v>-0.16538461538461538</v>
      </c>
      <c r="E500">
        <f t="shared" si="14"/>
        <v>0.27666666666666667</v>
      </c>
      <c r="F500">
        <f t="shared" si="14"/>
        <v>-5.5128205128205127E-2</v>
      </c>
    </row>
    <row r="501" spans="2:6">
      <c r="B501">
        <v>1989.5833333333301</v>
      </c>
      <c r="C501">
        <v>0.09</v>
      </c>
      <c r="D501">
        <f t="shared" si="15"/>
        <v>-0.13461538461538461</v>
      </c>
      <c r="E501">
        <f t="shared" si="14"/>
        <v>0.03</v>
      </c>
      <c r="F501">
        <f t="shared" si="14"/>
        <v>-4.4871794871794872E-2</v>
      </c>
    </row>
    <row r="502" spans="2:6">
      <c r="B502">
        <v>1989.6666666666699</v>
      </c>
      <c r="C502">
        <v>0.05</v>
      </c>
      <c r="D502">
        <f t="shared" si="15"/>
        <v>-5.000000000000001E-2</v>
      </c>
      <c r="E502">
        <f t="shared" si="14"/>
        <v>1.6666666666666666E-2</v>
      </c>
      <c r="F502">
        <f t="shared" si="14"/>
        <v>-1.666666666666667E-2</v>
      </c>
    </row>
    <row r="503" spans="2:6">
      <c r="B503">
        <v>1989.75</v>
      </c>
      <c r="C503">
        <v>-0.12</v>
      </c>
      <c r="D503">
        <f t="shared" si="15"/>
        <v>8.4615384615384735E-3</v>
      </c>
      <c r="E503">
        <f t="shared" si="14"/>
        <v>-0.04</v>
      </c>
      <c r="F503">
        <f t="shared" si="14"/>
        <v>2.8205128205128246E-3</v>
      </c>
    </row>
    <row r="504" spans="2:6">
      <c r="B504">
        <v>1989.8333333333301</v>
      </c>
      <c r="C504">
        <v>-0.5</v>
      </c>
      <c r="D504">
        <f t="shared" si="15"/>
        <v>6.1538461538461504E-3</v>
      </c>
      <c r="E504">
        <f t="shared" si="14"/>
        <v>-0.16666666666666666</v>
      </c>
      <c r="F504">
        <f t="shared" si="14"/>
        <v>2.05128205128205E-3</v>
      </c>
    </row>
    <row r="505" spans="2:6">
      <c r="B505">
        <v>1989.9166666666699</v>
      </c>
      <c r="C505">
        <v>-0.21</v>
      </c>
      <c r="D505">
        <f t="shared" si="15"/>
        <v>-7.6923076923078267E-4</v>
      </c>
      <c r="E505">
        <f t="shared" si="14"/>
        <v>-6.9999999999999993E-2</v>
      </c>
      <c r="F505">
        <f t="shared" si="14"/>
        <v>-2.5641025641026091E-4</v>
      </c>
    </row>
    <row r="506" spans="2:6">
      <c r="B506">
        <v>1990</v>
      </c>
      <c r="C506">
        <v>-0.3</v>
      </c>
      <c r="D506">
        <f t="shared" si="15"/>
        <v>-5.6153846153846179E-2</v>
      </c>
      <c r="E506">
        <f t="shared" si="14"/>
        <v>-9.9999999999999992E-2</v>
      </c>
      <c r="F506">
        <f t="shared" si="14"/>
        <v>-1.8717948717948726E-2</v>
      </c>
    </row>
    <row r="507" spans="2:6">
      <c r="B507">
        <v>1990.0833333333301</v>
      </c>
      <c r="C507">
        <v>-0.65</v>
      </c>
      <c r="D507">
        <f t="shared" si="15"/>
        <v>-3.3846153846153859E-2</v>
      </c>
      <c r="E507">
        <f t="shared" si="14"/>
        <v>-0.21666666666666667</v>
      </c>
      <c r="F507">
        <f t="shared" si="14"/>
        <v>-1.1282051282051286E-2</v>
      </c>
    </row>
    <row r="508" spans="2:6">
      <c r="B508">
        <v>1990.1666666666699</v>
      </c>
      <c r="C508">
        <v>-0.62</v>
      </c>
      <c r="D508">
        <f t="shared" si="15"/>
        <v>-9.0769230769230769E-2</v>
      </c>
      <c r="E508">
        <f t="shared" si="14"/>
        <v>-0.20666666666666667</v>
      </c>
      <c r="F508">
        <f t="shared" si="14"/>
        <v>-3.0256410256410255E-2</v>
      </c>
    </row>
    <row r="509" spans="2:6">
      <c r="B509">
        <v>1990.25</v>
      </c>
      <c r="C509">
        <v>0.27</v>
      </c>
      <c r="D509">
        <f t="shared" si="15"/>
        <v>-0.21153846153846154</v>
      </c>
      <c r="E509">
        <f t="shared" si="14"/>
        <v>9.0000000000000011E-2</v>
      </c>
      <c r="F509">
        <f t="shared" si="14"/>
        <v>-7.0512820512820512E-2</v>
      </c>
    </row>
    <row r="510" spans="2:6">
      <c r="B510">
        <v>1990.3333333333301</v>
      </c>
      <c r="C510">
        <v>0.44</v>
      </c>
      <c r="D510">
        <f t="shared" si="15"/>
        <v>-0.34461538461538466</v>
      </c>
      <c r="E510">
        <f t="shared" si="14"/>
        <v>0.14666666666666667</v>
      </c>
      <c r="F510">
        <f t="shared" si="14"/>
        <v>-0.11487179487179489</v>
      </c>
    </row>
    <row r="511" spans="2:6">
      <c r="B511">
        <v>1990.4166666666699</v>
      </c>
      <c r="C511">
        <v>0.44</v>
      </c>
      <c r="D511">
        <f t="shared" si="15"/>
        <v>-0.48384615384615376</v>
      </c>
      <c r="E511">
        <f t="shared" si="14"/>
        <v>0.14666666666666667</v>
      </c>
      <c r="F511">
        <f t="shared" si="14"/>
        <v>-0.16128205128205125</v>
      </c>
    </row>
    <row r="512" spans="2:6">
      <c r="B512">
        <v>1990.5</v>
      </c>
      <c r="C512">
        <v>0.27</v>
      </c>
      <c r="D512">
        <f t="shared" si="15"/>
        <v>-0.55230769230769228</v>
      </c>
      <c r="E512">
        <f t="shared" si="14"/>
        <v>9.0000000000000011E-2</v>
      </c>
      <c r="F512">
        <f t="shared" si="14"/>
        <v>-0.18410256410256409</v>
      </c>
    </row>
    <row r="513" spans="2:6">
      <c r="B513">
        <v>1990.5833333333301</v>
      </c>
      <c r="C513">
        <v>0.11</v>
      </c>
      <c r="D513">
        <f t="shared" si="15"/>
        <v>-0.5592307692307692</v>
      </c>
      <c r="E513">
        <f t="shared" si="14"/>
        <v>3.6666666666666667E-2</v>
      </c>
      <c r="F513">
        <f t="shared" si="14"/>
        <v>-0.18641025641025641</v>
      </c>
    </row>
    <row r="514" spans="2:6">
      <c r="B514">
        <v>1990.6666666666699</v>
      </c>
      <c r="C514">
        <v>0.38</v>
      </c>
      <c r="D514">
        <f t="shared" si="15"/>
        <v>-0.58923076923076922</v>
      </c>
      <c r="E514">
        <f t="shared" si="14"/>
        <v>0.12666666666666668</v>
      </c>
      <c r="F514">
        <f t="shared" si="14"/>
        <v>-0.19641025641025642</v>
      </c>
    </row>
    <row r="515" spans="2:6">
      <c r="B515">
        <v>1990.75</v>
      </c>
      <c r="C515">
        <v>-0.69</v>
      </c>
      <c r="D515">
        <f t="shared" si="15"/>
        <v>-0.64923076923076917</v>
      </c>
      <c r="E515">
        <f t="shared" ref="E515:F578" si="16">C515/3</f>
        <v>-0.22999999999999998</v>
      </c>
      <c r="F515">
        <f t="shared" si="16"/>
        <v>-0.21641025641025638</v>
      </c>
    </row>
    <row r="516" spans="2:6">
      <c r="B516">
        <v>1990.8333333333301</v>
      </c>
      <c r="C516">
        <v>-1.69</v>
      </c>
      <c r="D516">
        <f t="shared" si="15"/>
        <v>-0.7961538461538461</v>
      </c>
      <c r="E516">
        <f t="shared" si="16"/>
        <v>-0.56333333333333335</v>
      </c>
      <c r="F516">
        <f t="shared" si="16"/>
        <v>-0.26538461538461539</v>
      </c>
    </row>
    <row r="517" spans="2:6">
      <c r="B517">
        <v>1990.9166666666699</v>
      </c>
      <c r="C517">
        <v>-2.23</v>
      </c>
      <c r="D517">
        <f t="shared" si="15"/>
        <v>-0.83769230769230763</v>
      </c>
      <c r="E517">
        <f t="shared" si="16"/>
        <v>-0.74333333333333329</v>
      </c>
      <c r="F517">
        <f t="shared" si="16"/>
        <v>-0.27923076923076923</v>
      </c>
    </row>
    <row r="518" spans="2:6">
      <c r="B518">
        <v>1991</v>
      </c>
      <c r="C518">
        <v>-2.02</v>
      </c>
      <c r="D518">
        <f t="shared" si="15"/>
        <v>-0.83076923076923082</v>
      </c>
      <c r="E518">
        <f t="shared" si="16"/>
        <v>-0.67333333333333334</v>
      </c>
      <c r="F518">
        <f t="shared" si="16"/>
        <v>-0.27692307692307694</v>
      </c>
    </row>
    <row r="519" spans="2:6">
      <c r="B519">
        <v>1991.0833333333301</v>
      </c>
      <c r="C519">
        <v>-1.19</v>
      </c>
      <c r="D519">
        <f t="shared" si="15"/>
        <v>-0.78923076923076918</v>
      </c>
      <c r="E519">
        <f t="shared" si="16"/>
        <v>-0.39666666666666667</v>
      </c>
      <c r="F519">
        <f t="shared" si="16"/>
        <v>-0.26307692307692304</v>
      </c>
    </row>
    <row r="520" spans="2:6">
      <c r="B520">
        <v>1991.1666666666699</v>
      </c>
      <c r="C520">
        <v>-0.74</v>
      </c>
      <c r="D520">
        <f t="shared" ref="D520:D583" si="17">AVERAGE(C515:C527)</f>
        <v>-0.78076923076923066</v>
      </c>
      <c r="E520">
        <f t="shared" si="16"/>
        <v>-0.24666666666666667</v>
      </c>
      <c r="F520">
        <f t="shared" si="16"/>
        <v>-0.26025641025641022</v>
      </c>
    </row>
    <row r="521" spans="2:6">
      <c r="B521">
        <v>1991.25</v>
      </c>
      <c r="C521">
        <v>-1.01</v>
      </c>
      <c r="D521">
        <f t="shared" si="17"/>
        <v>-0.69538461538461527</v>
      </c>
      <c r="E521">
        <f t="shared" si="16"/>
        <v>-0.33666666666666667</v>
      </c>
      <c r="F521">
        <f t="shared" si="16"/>
        <v>-0.23179487179487177</v>
      </c>
    </row>
    <row r="522" spans="2:6">
      <c r="B522">
        <v>1991.3333333333301</v>
      </c>
      <c r="C522">
        <v>-0.51</v>
      </c>
      <c r="D522">
        <f t="shared" si="17"/>
        <v>-0.55846153846153845</v>
      </c>
      <c r="E522">
        <f t="shared" si="16"/>
        <v>-0.17</v>
      </c>
      <c r="F522">
        <f t="shared" si="16"/>
        <v>-0.18615384615384614</v>
      </c>
    </row>
    <row r="523" spans="2:6">
      <c r="B523">
        <v>1991.4166666666699</v>
      </c>
      <c r="C523">
        <v>-1.47</v>
      </c>
      <c r="D523">
        <f t="shared" si="17"/>
        <v>-0.38307692307692298</v>
      </c>
      <c r="E523">
        <f t="shared" si="16"/>
        <v>-0.49</v>
      </c>
      <c r="F523">
        <f t="shared" si="16"/>
        <v>-0.12769230769230766</v>
      </c>
    </row>
    <row r="524" spans="2:6">
      <c r="B524">
        <v>1991.5</v>
      </c>
      <c r="C524">
        <v>-0.1</v>
      </c>
      <c r="D524">
        <f t="shared" si="17"/>
        <v>-0.20384615384615376</v>
      </c>
      <c r="E524">
        <f t="shared" si="16"/>
        <v>-3.3333333333333333E-2</v>
      </c>
      <c r="F524">
        <f t="shared" si="16"/>
        <v>-6.7948717948717915E-2</v>
      </c>
    </row>
    <row r="525" spans="2:6">
      <c r="B525">
        <v>1991.5833333333301</v>
      </c>
      <c r="C525">
        <v>0.36</v>
      </c>
      <c r="D525">
        <f t="shared" si="17"/>
        <v>-6.0769230769230763E-2</v>
      </c>
      <c r="E525">
        <f t="shared" si="16"/>
        <v>0.12</v>
      </c>
      <c r="F525">
        <f t="shared" si="16"/>
        <v>-2.0256410256410253E-2</v>
      </c>
    </row>
    <row r="526" spans="2:6">
      <c r="B526">
        <v>1991.6666666666699</v>
      </c>
      <c r="C526">
        <v>0.65</v>
      </c>
      <c r="D526">
        <f t="shared" si="17"/>
        <v>5.3846153846153814E-2</v>
      </c>
      <c r="E526">
        <f t="shared" si="16"/>
        <v>0.21666666666666667</v>
      </c>
      <c r="F526">
        <f t="shared" si="16"/>
        <v>1.7948717948717937E-2</v>
      </c>
    </row>
    <row r="527" spans="2:6">
      <c r="B527">
        <v>1991.75</v>
      </c>
      <c r="C527">
        <v>0.49</v>
      </c>
      <c r="D527">
        <f t="shared" si="17"/>
        <v>0.25</v>
      </c>
      <c r="E527">
        <f t="shared" si="16"/>
        <v>0.16333333333333333</v>
      </c>
      <c r="F527">
        <f t="shared" si="16"/>
        <v>8.3333333333333329E-2</v>
      </c>
    </row>
    <row r="528" spans="2:6">
      <c r="B528">
        <v>1991.8333333333301</v>
      </c>
      <c r="C528">
        <v>0.42</v>
      </c>
      <c r="D528">
        <f t="shared" si="17"/>
        <v>0.38615384615384618</v>
      </c>
      <c r="E528">
        <f t="shared" si="16"/>
        <v>0.13999999999999999</v>
      </c>
      <c r="F528">
        <f t="shared" si="16"/>
        <v>0.12871794871794873</v>
      </c>
    </row>
    <row r="529" spans="2:6">
      <c r="B529">
        <v>1991.9166666666699</v>
      </c>
      <c r="C529">
        <v>0.09</v>
      </c>
      <c r="D529">
        <f t="shared" si="17"/>
        <v>0.64538461538461545</v>
      </c>
      <c r="E529">
        <f t="shared" si="16"/>
        <v>0.03</v>
      </c>
      <c r="F529">
        <f t="shared" si="16"/>
        <v>0.21512820512820516</v>
      </c>
    </row>
    <row r="530" spans="2:6">
      <c r="B530">
        <v>1992</v>
      </c>
      <c r="C530">
        <v>0.05</v>
      </c>
      <c r="D530">
        <f t="shared" si="17"/>
        <v>0.76384615384615384</v>
      </c>
      <c r="E530">
        <f t="shared" si="16"/>
        <v>1.6666666666666666E-2</v>
      </c>
      <c r="F530">
        <f t="shared" si="16"/>
        <v>0.25461538461538463</v>
      </c>
    </row>
    <row r="531" spans="2:6">
      <c r="B531">
        <v>1992.0833333333301</v>
      </c>
      <c r="C531">
        <v>0.31</v>
      </c>
      <c r="D531">
        <f t="shared" si="17"/>
        <v>0.8</v>
      </c>
      <c r="E531">
        <f t="shared" si="16"/>
        <v>0.10333333333333333</v>
      </c>
      <c r="F531">
        <f t="shared" si="16"/>
        <v>0.26666666666666666</v>
      </c>
    </row>
    <row r="532" spans="2:6">
      <c r="B532">
        <v>1992.1666666666699</v>
      </c>
      <c r="C532">
        <v>0.67</v>
      </c>
      <c r="D532">
        <f t="shared" si="17"/>
        <v>0.82153846153846155</v>
      </c>
      <c r="E532">
        <f t="shared" si="16"/>
        <v>0.22333333333333336</v>
      </c>
      <c r="F532">
        <f t="shared" si="16"/>
        <v>0.27384615384615385</v>
      </c>
    </row>
    <row r="533" spans="2:6">
      <c r="B533">
        <v>1992.25</v>
      </c>
      <c r="C533">
        <v>0.75</v>
      </c>
      <c r="D533">
        <f t="shared" si="17"/>
        <v>0.8553846153846153</v>
      </c>
      <c r="E533">
        <f t="shared" si="16"/>
        <v>0.25</v>
      </c>
      <c r="F533">
        <f t="shared" si="16"/>
        <v>0.28512820512820508</v>
      </c>
    </row>
    <row r="534" spans="2:6">
      <c r="B534">
        <v>1992.3333333333301</v>
      </c>
      <c r="C534">
        <v>1.54</v>
      </c>
      <c r="D534">
        <f t="shared" si="17"/>
        <v>0.86384615384615371</v>
      </c>
      <c r="E534">
        <f t="shared" si="16"/>
        <v>0.51333333333333331</v>
      </c>
      <c r="F534">
        <f t="shared" si="16"/>
        <v>0.2879487179487179</v>
      </c>
    </row>
    <row r="535" spans="2:6">
      <c r="B535">
        <v>1992.4166666666699</v>
      </c>
      <c r="C535">
        <v>1.26</v>
      </c>
      <c r="D535">
        <f t="shared" si="17"/>
        <v>0.86076923076923073</v>
      </c>
      <c r="E535">
        <f t="shared" si="16"/>
        <v>0.42</v>
      </c>
      <c r="F535">
        <f t="shared" si="16"/>
        <v>0.28692307692307689</v>
      </c>
    </row>
    <row r="536" spans="2:6">
      <c r="B536">
        <v>1992.5</v>
      </c>
      <c r="C536">
        <v>1.9</v>
      </c>
      <c r="D536">
        <f t="shared" si="17"/>
        <v>0.87153846153846137</v>
      </c>
      <c r="E536">
        <f t="shared" si="16"/>
        <v>0.6333333333333333</v>
      </c>
      <c r="F536">
        <f t="shared" si="16"/>
        <v>0.29051282051282046</v>
      </c>
    </row>
    <row r="537" spans="2:6">
      <c r="B537">
        <v>1992.5833333333301</v>
      </c>
      <c r="C537">
        <v>1.44</v>
      </c>
      <c r="D537">
        <f t="shared" si="17"/>
        <v>0.90615384615384598</v>
      </c>
      <c r="E537">
        <f t="shared" si="16"/>
        <v>0.48</v>
      </c>
      <c r="F537">
        <f t="shared" si="16"/>
        <v>0.30205128205128201</v>
      </c>
    </row>
    <row r="538" spans="2:6">
      <c r="B538">
        <v>1992.6666666666699</v>
      </c>
      <c r="C538">
        <v>0.83</v>
      </c>
      <c r="D538">
        <f t="shared" si="17"/>
        <v>0.94769230769230739</v>
      </c>
      <c r="E538">
        <f t="shared" si="16"/>
        <v>0.27666666666666667</v>
      </c>
      <c r="F538">
        <f t="shared" si="16"/>
        <v>0.3158974358974358</v>
      </c>
    </row>
    <row r="539" spans="2:6">
      <c r="B539">
        <v>1992.75</v>
      </c>
      <c r="C539">
        <v>0.93</v>
      </c>
      <c r="D539">
        <f t="shared" si="17"/>
        <v>1.0538461538461534</v>
      </c>
      <c r="E539">
        <f t="shared" si="16"/>
        <v>0.31</v>
      </c>
      <c r="F539">
        <f t="shared" si="16"/>
        <v>0.35128205128205114</v>
      </c>
    </row>
    <row r="540" spans="2:6">
      <c r="B540">
        <v>1992.8333333333301</v>
      </c>
      <c r="C540">
        <v>0.93</v>
      </c>
      <c r="D540">
        <f t="shared" si="17"/>
        <v>1.1153846153846152</v>
      </c>
      <c r="E540">
        <f t="shared" si="16"/>
        <v>0.31</v>
      </c>
      <c r="F540">
        <f t="shared" si="16"/>
        <v>0.37179487179487175</v>
      </c>
    </row>
    <row r="541" spans="2:6">
      <c r="B541">
        <v>1992.9166666666699</v>
      </c>
      <c r="C541">
        <v>0.53</v>
      </c>
      <c r="D541">
        <f t="shared" si="17"/>
        <v>1.1992307692307691</v>
      </c>
      <c r="E541">
        <f t="shared" si="16"/>
        <v>0.17666666666666667</v>
      </c>
      <c r="F541">
        <f t="shared" si="16"/>
        <v>0.3997435897435897</v>
      </c>
    </row>
    <row r="542" spans="2:6">
      <c r="B542">
        <v>1993</v>
      </c>
      <c r="C542">
        <v>0.05</v>
      </c>
      <c r="D542">
        <f t="shared" si="17"/>
        <v>1.26</v>
      </c>
      <c r="E542">
        <f t="shared" si="16"/>
        <v>1.6666666666666666E-2</v>
      </c>
      <c r="F542">
        <f t="shared" si="16"/>
        <v>0.42</v>
      </c>
    </row>
    <row r="543" spans="2:6">
      <c r="B543">
        <v>1993.0833333333301</v>
      </c>
      <c r="C543">
        <v>0.19</v>
      </c>
      <c r="D543">
        <f t="shared" si="17"/>
        <v>1.2692307692307689</v>
      </c>
      <c r="E543">
        <f t="shared" si="16"/>
        <v>6.3333333333333339E-2</v>
      </c>
      <c r="F543">
        <f t="shared" si="16"/>
        <v>0.42307692307692296</v>
      </c>
    </row>
    <row r="544" spans="2:6">
      <c r="B544">
        <v>1993.1666666666699</v>
      </c>
      <c r="C544">
        <v>0.76</v>
      </c>
      <c r="D544">
        <f t="shared" si="17"/>
        <v>1.3138461538461537</v>
      </c>
      <c r="E544">
        <f t="shared" si="16"/>
        <v>0.25333333333333335</v>
      </c>
      <c r="F544">
        <f t="shared" si="16"/>
        <v>0.43794871794871787</v>
      </c>
    </row>
    <row r="545" spans="2:6">
      <c r="B545">
        <v>1993.25</v>
      </c>
      <c r="C545">
        <v>1.21</v>
      </c>
      <c r="D545">
        <f t="shared" si="17"/>
        <v>1.3376923076923075</v>
      </c>
      <c r="E545">
        <f t="shared" si="16"/>
        <v>0.40333333333333332</v>
      </c>
      <c r="F545">
        <f t="shared" si="16"/>
        <v>0.44589743589743586</v>
      </c>
    </row>
    <row r="546" spans="2:6">
      <c r="B546">
        <v>1993.3333333333301</v>
      </c>
      <c r="C546">
        <v>2.13</v>
      </c>
      <c r="D546">
        <f t="shared" si="17"/>
        <v>1.3484615384615386</v>
      </c>
      <c r="E546">
        <f t="shared" si="16"/>
        <v>0.71</v>
      </c>
      <c r="F546">
        <f t="shared" si="16"/>
        <v>0.44948717948717953</v>
      </c>
    </row>
    <row r="547" spans="2:6">
      <c r="B547">
        <v>1993.4166666666699</v>
      </c>
      <c r="C547">
        <v>2.34</v>
      </c>
      <c r="D547">
        <f t="shared" si="17"/>
        <v>1.4007692307692308</v>
      </c>
      <c r="E547">
        <f t="shared" si="16"/>
        <v>0.77999999999999992</v>
      </c>
      <c r="F547">
        <f t="shared" si="16"/>
        <v>0.46692307692307694</v>
      </c>
    </row>
    <row r="548" spans="2:6">
      <c r="B548">
        <v>1993.5</v>
      </c>
      <c r="C548">
        <v>2.35</v>
      </c>
      <c r="D548">
        <f t="shared" si="17"/>
        <v>1.4423076923076923</v>
      </c>
      <c r="E548">
        <f t="shared" si="16"/>
        <v>0.78333333333333333</v>
      </c>
      <c r="F548">
        <f t="shared" si="16"/>
        <v>0.48076923076923078</v>
      </c>
    </row>
    <row r="549" spans="2:6">
      <c r="B549">
        <v>1993.5833333333301</v>
      </c>
      <c r="C549">
        <v>2.69</v>
      </c>
      <c r="D549">
        <f t="shared" si="17"/>
        <v>1.4892307692307691</v>
      </c>
      <c r="E549">
        <f t="shared" si="16"/>
        <v>0.89666666666666661</v>
      </c>
      <c r="F549">
        <f t="shared" si="16"/>
        <v>0.49641025641025638</v>
      </c>
    </row>
    <row r="550" spans="2:6">
      <c r="B550">
        <v>1993.6666666666699</v>
      </c>
      <c r="C550">
        <v>1.56</v>
      </c>
      <c r="D550">
        <f t="shared" si="17"/>
        <v>1.5115384615384617</v>
      </c>
      <c r="E550">
        <f t="shared" si="16"/>
        <v>0.52</v>
      </c>
      <c r="F550">
        <f t="shared" si="16"/>
        <v>0.50384615384615394</v>
      </c>
    </row>
    <row r="551" spans="2:6">
      <c r="B551">
        <v>1993.75</v>
      </c>
      <c r="C551">
        <v>1.41</v>
      </c>
      <c r="D551">
        <f t="shared" si="17"/>
        <v>1.5130769230769232</v>
      </c>
      <c r="E551">
        <f t="shared" si="16"/>
        <v>0.47</v>
      </c>
      <c r="F551">
        <f t="shared" si="16"/>
        <v>0.50435897435897437</v>
      </c>
    </row>
    <row r="552" spans="2:6">
      <c r="B552">
        <v>1993.8333333333301</v>
      </c>
      <c r="C552">
        <v>1.24</v>
      </c>
      <c r="D552">
        <f t="shared" si="17"/>
        <v>1.3846153846153848</v>
      </c>
      <c r="E552">
        <f t="shared" si="16"/>
        <v>0.41333333333333333</v>
      </c>
      <c r="F552">
        <f t="shared" si="16"/>
        <v>0.46153846153846162</v>
      </c>
    </row>
    <row r="553" spans="2:6">
      <c r="B553">
        <v>1993.9166666666699</v>
      </c>
      <c r="C553">
        <v>1.07</v>
      </c>
      <c r="D553">
        <f t="shared" si="17"/>
        <v>1.2092307692307696</v>
      </c>
      <c r="E553">
        <f t="shared" si="16"/>
        <v>0.35666666666666669</v>
      </c>
      <c r="F553">
        <f t="shared" si="16"/>
        <v>0.40307692307692317</v>
      </c>
    </row>
    <row r="554" spans="2:6">
      <c r="B554">
        <v>1994</v>
      </c>
      <c r="C554">
        <v>1.21</v>
      </c>
      <c r="D554">
        <f t="shared" si="17"/>
        <v>0.96769230769230785</v>
      </c>
      <c r="E554">
        <f t="shared" si="16"/>
        <v>0.40333333333333332</v>
      </c>
      <c r="F554">
        <f t="shared" si="16"/>
        <v>0.32256410256410262</v>
      </c>
    </row>
    <row r="555" spans="2:6">
      <c r="B555">
        <v>1994.0833333333301</v>
      </c>
      <c r="C555">
        <v>0.59</v>
      </c>
      <c r="D555">
        <f t="shared" si="17"/>
        <v>0.6561538461538462</v>
      </c>
      <c r="E555">
        <f t="shared" si="16"/>
        <v>0.19666666666666666</v>
      </c>
      <c r="F555">
        <f t="shared" si="16"/>
        <v>0.21871794871794872</v>
      </c>
    </row>
    <row r="556" spans="2:6">
      <c r="B556">
        <v>1994.1666666666699</v>
      </c>
      <c r="C556">
        <v>0.8</v>
      </c>
      <c r="D556">
        <f t="shared" si="17"/>
        <v>0.43461538461538474</v>
      </c>
      <c r="E556">
        <f t="shared" si="16"/>
        <v>0.26666666666666666</v>
      </c>
      <c r="F556">
        <f t="shared" si="16"/>
        <v>0.14487179487179491</v>
      </c>
    </row>
    <row r="557" spans="2:6">
      <c r="B557">
        <v>1994.25</v>
      </c>
      <c r="C557">
        <v>1.05</v>
      </c>
      <c r="D557">
        <f t="shared" si="17"/>
        <v>0.17538461538461528</v>
      </c>
      <c r="E557">
        <f t="shared" si="16"/>
        <v>0.35000000000000003</v>
      </c>
      <c r="F557">
        <f t="shared" si="16"/>
        <v>5.8461538461538426E-2</v>
      </c>
    </row>
    <row r="558" spans="2:6">
      <c r="B558">
        <v>1994.3333333333301</v>
      </c>
      <c r="C558">
        <v>1.23</v>
      </c>
      <c r="D558">
        <f t="shared" si="17"/>
        <v>-5.7692307692307827E-2</v>
      </c>
      <c r="E558">
        <f t="shared" si="16"/>
        <v>0.41</v>
      </c>
      <c r="F558">
        <f t="shared" si="16"/>
        <v>-1.9230769230769277E-2</v>
      </c>
    </row>
    <row r="559" spans="2:6">
      <c r="B559">
        <v>1994.4166666666699</v>
      </c>
      <c r="C559">
        <v>0.46</v>
      </c>
      <c r="D559">
        <f t="shared" si="17"/>
        <v>-0.17769230769230784</v>
      </c>
      <c r="E559">
        <f t="shared" si="16"/>
        <v>0.15333333333333335</v>
      </c>
      <c r="F559">
        <f t="shared" si="16"/>
        <v>-5.9230769230769281E-2</v>
      </c>
    </row>
    <row r="560" spans="2:6">
      <c r="B560">
        <v>1994.5</v>
      </c>
      <c r="C560">
        <v>0.06</v>
      </c>
      <c r="D560">
        <f t="shared" si="17"/>
        <v>-0.23538461538461541</v>
      </c>
      <c r="E560">
        <f t="shared" si="16"/>
        <v>0.02</v>
      </c>
      <c r="F560">
        <f t="shared" si="16"/>
        <v>-7.8461538461538471E-2</v>
      </c>
    </row>
    <row r="561" spans="2:6">
      <c r="B561">
        <v>1994.5833333333301</v>
      </c>
      <c r="C561">
        <v>-0.79</v>
      </c>
      <c r="D561">
        <f t="shared" si="17"/>
        <v>-0.22307692307692312</v>
      </c>
      <c r="E561">
        <f t="shared" si="16"/>
        <v>-0.26333333333333336</v>
      </c>
      <c r="F561">
        <f t="shared" si="16"/>
        <v>-7.4358974358974372E-2</v>
      </c>
    </row>
    <row r="562" spans="2:6">
      <c r="B562">
        <v>1994.6666666666699</v>
      </c>
      <c r="C562">
        <v>-1.36</v>
      </c>
      <c r="D562">
        <f t="shared" si="17"/>
        <v>-0.22076923076923077</v>
      </c>
      <c r="E562">
        <f t="shared" si="16"/>
        <v>-0.45333333333333337</v>
      </c>
      <c r="F562">
        <f t="shared" si="16"/>
        <v>-7.3589743589743586E-2</v>
      </c>
    </row>
    <row r="563" spans="2:6">
      <c r="B563">
        <v>1994.75</v>
      </c>
      <c r="C563">
        <v>-1.32</v>
      </c>
      <c r="D563">
        <f t="shared" si="17"/>
        <v>-0.18923076923076929</v>
      </c>
      <c r="E563">
        <f t="shared" si="16"/>
        <v>-0.44</v>
      </c>
      <c r="F563">
        <f t="shared" si="16"/>
        <v>-6.30769230769231E-2</v>
      </c>
    </row>
    <row r="564" spans="2:6">
      <c r="B564">
        <v>1994.8333333333301</v>
      </c>
      <c r="C564">
        <v>-1.96</v>
      </c>
      <c r="D564">
        <f t="shared" si="17"/>
        <v>-0.18615384615384617</v>
      </c>
      <c r="E564">
        <f t="shared" si="16"/>
        <v>-0.65333333333333332</v>
      </c>
      <c r="F564">
        <f t="shared" si="16"/>
        <v>-6.2051282051282054E-2</v>
      </c>
    </row>
    <row r="565" spans="2:6">
      <c r="B565">
        <v>1994.9166666666699</v>
      </c>
      <c r="C565">
        <v>-1.79</v>
      </c>
      <c r="D565">
        <f t="shared" si="17"/>
        <v>-9.0000000000000024E-2</v>
      </c>
      <c r="E565">
        <f t="shared" si="16"/>
        <v>-0.59666666666666668</v>
      </c>
      <c r="F565">
        <f t="shared" si="16"/>
        <v>-3.0000000000000009E-2</v>
      </c>
    </row>
    <row r="566" spans="2:6">
      <c r="B566">
        <v>1995</v>
      </c>
      <c r="C566">
        <v>-0.49</v>
      </c>
      <c r="D566">
        <f t="shared" si="17"/>
        <v>-7.8461538461538527E-2</v>
      </c>
      <c r="E566">
        <f t="shared" si="16"/>
        <v>-0.16333333333333333</v>
      </c>
      <c r="F566">
        <f t="shared" si="16"/>
        <v>-2.6153846153846177E-2</v>
      </c>
    </row>
    <row r="567" spans="2:6">
      <c r="B567">
        <v>1995.0833333333301</v>
      </c>
      <c r="C567">
        <v>0.46</v>
      </c>
      <c r="D567">
        <f t="shared" si="17"/>
        <v>7.1538461538461467E-2</v>
      </c>
      <c r="E567">
        <f t="shared" si="16"/>
        <v>0.15333333333333335</v>
      </c>
      <c r="F567">
        <f t="shared" si="16"/>
        <v>2.3846153846153822E-2</v>
      </c>
    </row>
    <row r="568" spans="2:6">
      <c r="B568">
        <v>1995.1666666666699</v>
      </c>
      <c r="C568">
        <v>0.75</v>
      </c>
      <c r="D568">
        <f t="shared" si="17"/>
        <v>0.21230769230769223</v>
      </c>
      <c r="E568">
        <f t="shared" si="16"/>
        <v>0.25</v>
      </c>
      <c r="F568">
        <f t="shared" si="16"/>
        <v>7.0769230769230737E-2</v>
      </c>
    </row>
    <row r="569" spans="2:6">
      <c r="B569">
        <v>1995.25</v>
      </c>
      <c r="C569">
        <v>0.83</v>
      </c>
      <c r="D569">
        <f t="shared" si="17"/>
        <v>0.29230769230769221</v>
      </c>
      <c r="E569">
        <f t="shared" si="16"/>
        <v>0.27666666666666667</v>
      </c>
      <c r="F569">
        <f t="shared" si="16"/>
        <v>9.7435897435897409E-2</v>
      </c>
    </row>
    <row r="570" spans="2:6">
      <c r="B570">
        <v>1995.3333333333301</v>
      </c>
      <c r="C570">
        <v>1.46</v>
      </c>
      <c r="D570">
        <f t="shared" si="17"/>
        <v>0.45538461538461533</v>
      </c>
      <c r="E570">
        <f t="shared" si="16"/>
        <v>0.48666666666666664</v>
      </c>
      <c r="F570">
        <f t="shared" si="16"/>
        <v>0.15179487179487178</v>
      </c>
    </row>
    <row r="571" spans="2:6">
      <c r="B571">
        <v>1995.4166666666699</v>
      </c>
      <c r="C571">
        <v>1.27</v>
      </c>
      <c r="D571">
        <f t="shared" si="17"/>
        <v>0.63846153846153841</v>
      </c>
      <c r="E571">
        <f t="shared" si="16"/>
        <v>0.42333333333333334</v>
      </c>
      <c r="F571">
        <f t="shared" si="16"/>
        <v>0.21282051282051281</v>
      </c>
    </row>
    <row r="572" spans="2:6">
      <c r="B572">
        <v>1995.5</v>
      </c>
      <c r="C572">
        <v>1.71</v>
      </c>
      <c r="D572">
        <f t="shared" si="17"/>
        <v>0.73384615384615393</v>
      </c>
      <c r="E572">
        <f t="shared" si="16"/>
        <v>0.56999999999999995</v>
      </c>
      <c r="F572">
        <f t="shared" si="16"/>
        <v>0.24461538461538465</v>
      </c>
    </row>
    <row r="573" spans="2:6">
      <c r="B573">
        <v>1995.5833333333301</v>
      </c>
      <c r="C573">
        <v>0.21</v>
      </c>
      <c r="D573">
        <f t="shared" si="17"/>
        <v>0.77615384615384619</v>
      </c>
      <c r="E573">
        <f t="shared" si="16"/>
        <v>6.9999999999999993E-2</v>
      </c>
      <c r="F573">
        <f t="shared" si="16"/>
        <v>0.25871794871794873</v>
      </c>
    </row>
    <row r="574" spans="2:6">
      <c r="B574">
        <v>1995.6666666666699</v>
      </c>
      <c r="C574">
        <v>1.1599999999999999</v>
      </c>
      <c r="D574">
        <f t="shared" si="17"/>
        <v>0.83076923076923059</v>
      </c>
      <c r="E574">
        <f t="shared" si="16"/>
        <v>0.38666666666666666</v>
      </c>
      <c r="F574">
        <f t="shared" si="16"/>
        <v>0.27692307692307688</v>
      </c>
    </row>
    <row r="575" spans="2:6">
      <c r="B575">
        <v>1995.75</v>
      </c>
      <c r="C575">
        <v>0.47</v>
      </c>
      <c r="D575">
        <f t="shared" si="17"/>
        <v>0.93461538461538451</v>
      </c>
      <c r="E575">
        <f t="shared" si="16"/>
        <v>0.15666666666666665</v>
      </c>
      <c r="F575">
        <f t="shared" si="16"/>
        <v>0.31153846153846149</v>
      </c>
    </row>
    <row r="576" spans="2:6">
      <c r="B576">
        <v>1995.8333333333301</v>
      </c>
      <c r="C576">
        <v>-0.28000000000000003</v>
      </c>
      <c r="D576">
        <f t="shared" si="17"/>
        <v>0.90692307692307672</v>
      </c>
      <c r="E576">
        <f t="shared" si="16"/>
        <v>-9.3333333333333338E-2</v>
      </c>
      <c r="F576">
        <f t="shared" si="16"/>
        <v>0.30230769230769222</v>
      </c>
    </row>
    <row r="577" spans="2:6">
      <c r="B577">
        <v>1995.9166666666699</v>
      </c>
      <c r="C577">
        <v>0.16</v>
      </c>
      <c r="D577">
        <f t="shared" si="17"/>
        <v>0.8684615384615384</v>
      </c>
      <c r="E577">
        <f t="shared" si="16"/>
        <v>5.3333333333333337E-2</v>
      </c>
      <c r="F577">
        <f t="shared" si="16"/>
        <v>0.28948717948717945</v>
      </c>
    </row>
    <row r="578" spans="2:6">
      <c r="B578">
        <v>1996</v>
      </c>
      <c r="C578">
        <v>0.59</v>
      </c>
      <c r="D578">
        <f t="shared" si="17"/>
        <v>0.72615384615384593</v>
      </c>
      <c r="E578">
        <f t="shared" si="16"/>
        <v>0.19666666666666666</v>
      </c>
      <c r="F578">
        <f t="shared" si="16"/>
        <v>0.24205128205128199</v>
      </c>
    </row>
    <row r="579" spans="2:6">
      <c r="B579">
        <v>1996.0833333333301</v>
      </c>
      <c r="C579">
        <v>0.75</v>
      </c>
      <c r="D579">
        <f t="shared" si="17"/>
        <v>0.72846153846153838</v>
      </c>
      <c r="E579">
        <f t="shared" ref="E579:F642" si="18">C579/3</f>
        <v>0.25</v>
      </c>
      <c r="F579">
        <f t="shared" si="18"/>
        <v>0.24282051282051278</v>
      </c>
    </row>
    <row r="580" spans="2:6">
      <c r="B580">
        <v>1996.1666666666699</v>
      </c>
      <c r="C580">
        <v>1.01</v>
      </c>
      <c r="D580">
        <f t="shared" si="17"/>
        <v>0.61384615384615371</v>
      </c>
      <c r="E580">
        <f t="shared" si="18"/>
        <v>0.33666666666666667</v>
      </c>
      <c r="F580">
        <f t="shared" si="18"/>
        <v>0.20461538461538456</v>
      </c>
    </row>
    <row r="581" spans="2:6">
      <c r="B581">
        <v>1996.25</v>
      </c>
      <c r="C581">
        <v>1.46</v>
      </c>
      <c r="D581">
        <f t="shared" si="17"/>
        <v>0.58461538461538465</v>
      </c>
      <c r="E581">
        <f t="shared" si="18"/>
        <v>0.48666666666666664</v>
      </c>
      <c r="F581">
        <f t="shared" si="18"/>
        <v>0.19487179487179487</v>
      </c>
    </row>
    <row r="582" spans="2:6">
      <c r="B582">
        <v>1996.3333333333301</v>
      </c>
      <c r="C582">
        <v>2.1800000000000002</v>
      </c>
      <c r="D582">
        <f t="shared" si="17"/>
        <v>0.6038461538461537</v>
      </c>
      <c r="E582">
        <f t="shared" si="18"/>
        <v>0.72666666666666668</v>
      </c>
      <c r="F582">
        <f t="shared" si="18"/>
        <v>0.20128205128205123</v>
      </c>
    </row>
    <row r="583" spans="2:6">
      <c r="B583">
        <v>1996.4166666666699</v>
      </c>
      <c r="C583">
        <v>1.1000000000000001</v>
      </c>
      <c r="D583">
        <f t="shared" si="17"/>
        <v>0.60923076923076924</v>
      </c>
      <c r="E583">
        <f t="shared" si="18"/>
        <v>0.3666666666666667</v>
      </c>
      <c r="F583">
        <f t="shared" si="18"/>
        <v>0.20307692307692307</v>
      </c>
    </row>
    <row r="584" spans="2:6">
      <c r="B584">
        <v>1996.5</v>
      </c>
      <c r="C584">
        <v>0.77</v>
      </c>
      <c r="D584">
        <f t="shared" ref="D584:D647" si="19">AVERAGE(C579:C591)</f>
        <v>0.58538461538461539</v>
      </c>
      <c r="E584">
        <f t="shared" si="18"/>
        <v>0.25666666666666665</v>
      </c>
      <c r="F584">
        <f t="shared" si="18"/>
        <v>0.19512820512820514</v>
      </c>
    </row>
    <row r="585" spans="2:6">
      <c r="B585">
        <v>1996.5833333333301</v>
      </c>
      <c r="C585">
        <v>-0.14000000000000001</v>
      </c>
      <c r="D585">
        <f t="shared" si="19"/>
        <v>0.57769230769230773</v>
      </c>
      <c r="E585">
        <f t="shared" si="18"/>
        <v>-4.6666666666666669E-2</v>
      </c>
      <c r="F585">
        <f t="shared" si="18"/>
        <v>0.19256410256410258</v>
      </c>
    </row>
    <row r="586" spans="2:6">
      <c r="B586">
        <v>1996.6666666666699</v>
      </c>
      <c r="C586">
        <v>0.24</v>
      </c>
      <c r="D586">
        <f t="shared" si="19"/>
        <v>0.58076923076923082</v>
      </c>
      <c r="E586">
        <f t="shared" si="18"/>
        <v>0.08</v>
      </c>
      <c r="F586">
        <f t="shared" si="18"/>
        <v>0.1935897435897436</v>
      </c>
    </row>
    <row r="587" spans="2:6">
      <c r="B587">
        <v>1996.75</v>
      </c>
      <c r="C587">
        <v>-0.33</v>
      </c>
      <c r="D587">
        <f t="shared" si="19"/>
        <v>0.60923076923076924</v>
      </c>
      <c r="E587">
        <f t="shared" si="18"/>
        <v>-0.11</v>
      </c>
      <c r="F587">
        <f t="shared" si="18"/>
        <v>0.20307692307692307</v>
      </c>
    </row>
    <row r="588" spans="2:6">
      <c r="B588">
        <v>1996.8333333333301</v>
      </c>
      <c r="C588">
        <v>0.09</v>
      </c>
      <c r="D588">
        <f t="shared" si="19"/>
        <v>0.65384615384615385</v>
      </c>
      <c r="E588">
        <f t="shared" si="18"/>
        <v>0.03</v>
      </c>
      <c r="F588">
        <f t="shared" si="18"/>
        <v>0.21794871794871795</v>
      </c>
    </row>
    <row r="589" spans="2:6">
      <c r="B589">
        <v>1996.9166666666699</v>
      </c>
      <c r="C589">
        <v>-0.03</v>
      </c>
      <c r="D589">
        <f t="shared" si="19"/>
        <v>0.75</v>
      </c>
      <c r="E589">
        <f t="shared" si="18"/>
        <v>-0.01</v>
      </c>
      <c r="F589">
        <f t="shared" si="18"/>
        <v>0.25</v>
      </c>
    </row>
    <row r="590" spans="2:6">
      <c r="B590">
        <v>1997</v>
      </c>
      <c r="C590">
        <v>0.23</v>
      </c>
      <c r="D590">
        <f t="shared" si="19"/>
        <v>0.90538461538461534</v>
      </c>
      <c r="E590">
        <f t="shared" si="18"/>
        <v>7.6666666666666675E-2</v>
      </c>
      <c r="F590">
        <f t="shared" si="18"/>
        <v>0.3017948717948718</v>
      </c>
    </row>
    <row r="591" spans="2:6">
      <c r="B591">
        <v>1997.0833333333301</v>
      </c>
      <c r="C591">
        <v>0.28000000000000003</v>
      </c>
      <c r="D591">
        <f t="shared" si="19"/>
        <v>1.0846153846153845</v>
      </c>
      <c r="E591">
        <f t="shared" si="18"/>
        <v>9.3333333333333338E-2</v>
      </c>
      <c r="F591">
        <f t="shared" si="18"/>
        <v>0.36153846153846153</v>
      </c>
    </row>
    <row r="592" spans="2:6">
      <c r="B592">
        <v>1997.1666666666699</v>
      </c>
      <c r="C592">
        <v>0.65</v>
      </c>
      <c r="D592">
        <f t="shared" si="19"/>
        <v>1.1899999999999997</v>
      </c>
      <c r="E592">
        <f t="shared" si="18"/>
        <v>0.21666666666666667</v>
      </c>
      <c r="F592">
        <f t="shared" si="18"/>
        <v>0.39666666666666656</v>
      </c>
    </row>
    <row r="593" spans="2:6">
      <c r="B593">
        <v>1997.25</v>
      </c>
      <c r="C593">
        <v>1.05</v>
      </c>
      <c r="D593">
        <f t="shared" si="19"/>
        <v>1.3015384615384613</v>
      </c>
      <c r="E593">
        <f t="shared" si="18"/>
        <v>0.35000000000000003</v>
      </c>
      <c r="F593">
        <f t="shared" si="18"/>
        <v>0.43384615384615377</v>
      </c>
    </row>
    <row r="594" spans="2:6">
      <c r="B594">
        <v>1997.3333333333301</v>
      </c>
      <c r="C594">
        <v>1.83</v>
      </c>
      <c r="D594">
        <f t="shared" si="19"/>
        <v>1.3461538461538463</v>
      </c>
      <c r="E594">
        <f t="shared" si="18"/>
        <v>0.61</v>
      </c>
      <c r="F594">
        <f t="shared" si="18"/>
        <v>0.44871794871794873</v>
      </c>
    </row>
    <row r="595" spans="2:6">
      <c r="B595">
        <v>1997.4166666666699</v>
      </c>
      <c r="C595">
        <v>2.76</v>
      </c>
      <c r="D595">
        <f t="shared" si="19"/>
        <v>1.4123076923076923</v>
      </c>
      <c r="E595">
        <f t="shared" si="18"/>
        <v>0.91999999999999993</v>
      </c>
      <c r="F595">
        <f t="shared" si="18"/>
        <v>0.47076923076923077</v>
      </c>
    </row>
    <row r="596" spans="2:6">
      <c r="B596">
        <v>1997.5</v>
      </c>
      <c r="C596">
        <v>2.35</v>
      </c>
      <c r="D596">
        <f t="shared" si="19"/>
        <v>1.5146153846153845</v>
      </c>
      <c r="E596">
        <f t="shared" si="18"/>
        <v>0.78333333333333333</v>
      </c>
      <c r="F596">
        <f t="shared" si="18"/>
        <v>0.50487179487179479</v>
      </c>
    </row>
    <row r="597" spans="2:6">
      <c r="B597">
        <v>1997.5833333333301</v>
      </c>
      <c r="C597">
        <v>2.79</v>
      </c>
      <c r="D597">
        <f t="shared" si="19"/>
        <v>1.6476923076923073</v>
      </c>
      <c r="E597">
        <f t="shared" si="18"/>
        <v>0.93</v>
      </c>
      <c r="F597">
        <f t="shared" si="18"/>
        <v>0.54923076923076908</v>
      </c>
    </row>
    <row r="598" spans="2:6">
      <c r="B598">
        <v>1997.6666666666699</v>
      </c>
      <c r="C598">
        <v>2.19</v>
      </c>
      <c r="D598">
        <f t="shared" si="19"/>
        <v>1.695384615384615</v>
      </c>
      <c r="E598">
        <f t="shared" si="18"/>
        <v>0.73</v>
      </c>
      <c r="F598">
        <f t="shared" si="18"/>
        <v>0.56512820512820505</v>
      </c>
    </row>
    <row r="599" spans="2:6">
      <c r="B599">
        <v>1997.75</v>
      </c>
      <c r="C599">
        <v>1.61</v>
      </c>
      <c r="D599">
        <f t="shared" si="19"/>
        <v>1.6684615384615382</v>
      </c>
      <c r="E599">
        <f t="shared" si="18"/>
        <v>0.53666666666666674</v>
      </c>
      <c r="F599">
        <f t="shared" si="18"/>
        <v>0.55615384615384611</v>
      </c>
    </row>
    <row r="600" spans="2:6">
      <c r="B600">
        <v>1997.8333333333301</v>
      </c>
      <c r="C600">
        <v>1.1200000000000001</v>
      </c>
      <c r="D600">
        <f t="shared" si="19"/>
        <v>1.5584615384615383</v>
      </c>
      <c r="E600">
        <f t="shared" si="18"/>
        <v>0.37333333333333335</v>
      </c>
      <c r="F600">
        <f t="shared" si="18"/>
        <v>0.51948717948717948</v>
      </c>
    </row>
    <row r="601" spans="2:6">
      <c r="B601">
        <v>1997.9166666666699</v>
      </c>
      <c r="C601">
        <v>0.67</v>
      </c>
      <c r="D601">
        <f t="shared" si="19"/>
        <v>1.3430769230769228</v>
      </c>
      <c r="E601">
        <f t="shared" si="18"/>
        <v>0.22333333333333336</v>
      </c>
      <c r="F601">
        <f t="shared" si="18"/>
        <v>0.44769230769230761</v>
      </c>
    </row>
    <row r="602" spans="2:6">
      <c r="B602">
        <v>1998</v>
      </c>
      <c r="C602">
        <v>0.83</v>
      </c>
      <c r="D602">
        <f t="shared" si="19"/>
        <v>1.1453846153846154</v>
      </c>
      <c r="E602">
        <f t="shared" si="18"/>
        <v>0.27666666666666667</v>
      </c>
      <c r="F602">
        <f t="shared" si="18"/>
        <v>0.38179487179487182</v>
      </c>
    </row>
    <row r="603" spans="2:6">
      <c r="B603">
        <v>1998.0833333333301</v>
      </c>
      <c r="C603">
        <v>1.56</v>
      </c>
      <c r="D603">
        <f t="shared" si="19"/>
        <v>0.83769230769230774</v>
      </c>
      <c r="E603">
        <f t="shared" si="18"/>
        <v>0.52</v>
      </c>
      <c r="F603">
        <f t="shared" si="18"/>
        <v>0.27923076923076923</v>
      </c>
    </row>
    <row r="604" spans="2:6">
      <c r="B604">
        <v>1998.1666666666699</v>
      </c>
      <c r="C604">
        <v>2.0099999999999998</v>
      </c>
      <c r="D604">
        <f t="shared" si="19"/>
        <v>0.56230769230769229</v>
      </c>
      <c r="E604">
        <f t="shared" si="18"/>
        <v>0.66999999999999993</v>
      </c>
      <c r="F604">
        <f t="shared" si="18"/>
        <v>0.18743589743589742</v>
      </c>
    </row>
    <row r="605" spans="2:6">
      <c r="B605">
        <v>1998.25</v>
      </c>
      <c r="C605">
        <v>1.27</v>
      </c>
      <c r="D605">
        <f t="shared" si="19"/>
        <v>0.39846153846153842</v>
      </c>
      <c r="E605">
        <f t="shared" si="18"/>
        <v>0.42333333333333334</v>
      </c>
      <c r="F605">
        <f t="shared" si="18"/>
        <v>0.1328205128205128</v>
      </c>
    </row>
    <row r="606" spans="2:6">
      <c r="B606">
        <v>1998.3333333333301</v>
      </c>
      <c r="C606">
        <v>0.7</v>
      </c>
      <c r="D606">
        <f t="shared" si="19"/>
        <v>0.27846153846153848</v>
      </c>
      <c r="E606">
        <f t="shared" si="18"/>
        <v>0.23333333333333331</v>
      </c>
      <c r="F606">
        <f t="shared" si="18"/>
        <v>9.2820512820512832E-2</v>
      </c>
    </row>
    <row r="607" spans="2:6">
      <c r="B607">
        <v>1998.4166666666699</v>
      </c>
      <c r="C607">
        <v>0.4</v>
      </c>
      <c r="D607">
        <f t="shared" si="19"/>
        <v>0.20230769230769241</v>
      </c>
      <c r="E607">
        <f t="shared" si="18"/>
        <v>0.13333333333333333</v>
      </c>
      <c r="F607">
        <f t="shared" si="18"/>
        <v>6.7435897435897466E-2</v>
      </c>
    </row>
    <row r="608" spans="2:6">
      <c r="B608">
        <v>1998.5</v>
      </c>
      <c r="C608">
        <v>-0.04</v>
      </c>
      <c r="D608">
        <f t="shared" si="19"/>
        <v>8.7692307692307764E-2</v>
      </c>
      <c r="E608">
        <f t="shared" si="18"/>
        <v>-1.3333333333333334E-2</v>
      </c>
      <c r="F608">
        <f t="shared" si="18"/>
        <v>2.9230769230769255E-2</v>
      </c>
    </row>
    <row r="609" spans="2:6">
      <c r="B609">
        <v>1998.5833333333301</v>
      </c>
      <c r="C609">
        <v>-0.22</v>
      </c>
      <c r="D609">
        <f t="shared" si="19"/>
        <v>-5.7692307692307675E-2</v>
      </c>
      <c r="E609">
        <f t="shared" si="18"/>
        <v>-7.3333333333333334E-2</v>
      </c>
      <c r="F609">
        <f t="shared" si="18"/>
        <v>-1.9230769230769225E-2</v>
      </c>
    </row>
    <row r="610" spans="2:6">
      <c r="B610">
        <v>1998.6666666666699</v>
      </c>
      <c r="C610">
        <v>-1.21</v>
      </c>
      <c r="D610">
        <f t="shared" si="19"/>
        <v>-0.24384615384615388</v>
      </c>
      <c r="E610">
        <f t="shared" si="18"/>
        <v>-0.40333333333333332</v>
      </c>
      <c r="F610">
        <f t="shared" si="18"/>
        <v>-8.1282051282051293E-2</v>
      </c>
    </row>
    <row r="611" spans="2:6">
      <c r="B611">
        <v>1998.75</v>
      </c>
      <c r="C611">
        <v>-1.39</v>
      </c>
      <c r="D611">
        <f t="shared" si="19"/>
        <v>-0.39384615384615379</v>
      </c>
      <c r="E611">
        <f t="shared" si="18"/>
        <v>-0.46333333333333332</v>
      </c>
      <c r="F611">
        <f t="shared" si="18"/>
        <v>-0.13128205128205125</v>
      </c>
    </row>
    <row r="612" spans="2:6">
      <c r="B612">
        <v>1998.8333333333301</v>
      </c>
      <c r="C612">
        <v>-0.52</v>
      </c>
      <c r="D612">
        <f t="shared" si="19"/>
        <v>-0.54769230769230759</v>
      </c>
      <c r="E612">
        <f t="shared" si="18"/>
        <v>-0.17333333333333334</v>
      </c>
      <c r="F612">
        <f t="shared" si="18"/>
        <v>-0.18256410256410252</v>
      </c>
    </row>
    <row r="613" spans="2:6">
      <c r="B613">
        <v>1998.9166666666699</v>
      </c>
      <c r="C613">
        <v>-0.44</v>
      </c>
      <c r="D613">
        <f t="shared" si="19"/>
        <v>-0.62923076923076926</v>
      </c>
      <c r="E613">
        <f t="shared" si="18"/>
        <v>-0.14666666666666667</v>
      </c>
      <c r="F613">
        <f t="shared" si="18"/>
        <v>-0.20974358974358975</v>
      </c>
    </row>
    <row r="614" spans="2:6">
      <c r="B614">
        <v>1999</v>
      </c>
      <c r="C614">
        <v>-0.32</v>
      </c>
      <c r="D614">
        <f t="shared" si="19"/>
        <v>-0.69999999999999984</v>
      </c>
      <c r="E614">
        <f t="shared" si="18"/>
        <v>-0.10666666666666667</v>
      </c>
      <c r="F614">
        <f t="shared" si="18"/>
        <v>-0.23333333333333328</v>
      </c>
    </row>
    <row r="615" spans="2:6">
      <c r="B615">
        <v>1999.0833333333301</v>
      </c>
      <c r="C615">
        <v>-0.66</v>
      </c>
      <c r="D615">
        <f t="shared" si="19"/>
        <v>-0.80076923076923068</v>
      </c>
      <c r="E615">
        <f t="shared" si="18"/>
        <v>-0.22</v>
      </c>
      <c r="F615">
        <f t="shared" si="18"/>
        <v>-0.26692307692307687</v>
      </c>
    </row>
    <row r="616" spans="2:6">
      <c r="B616">
        <v>1999.1666666666699</v>
      </c>
      <c r="C616">
        <v>-0.33</v>
      </c>
      <c r="D616">
        <f t="shared" si="19"/>
        <v>-0.87923076923076926</v>
      </c>
      <c r="E616">
        <f t="shared" si="18"/>
        <v>-0.11</v>
      </c>
      <c r="F616">
        <f t="shared" si="18"/>
        <v>-0.29307692307692307</v>
      </c>
    </row>
    <row r="617" spans="2:6">
      <c r="B617">
        <v>1999.25</v>
      </c>
      <c r="C617">
        <v>-0.41</v>
      </c>
      <c r="D617">
        <f t="shared" si="19"/>
        <v>-0.92999999999999994</v>
      </c>
      <c r="E617">
        <f t="shared" si="18"/>
        <v>-0.13666666666666666</v>
      </c>
      <c r="F617">
        <f t="shared" si="18"/>
        <v>-0.31</v>
      </c>
    </row>
    <row r="618" spans="2:6">
      <c r="B618">
        <v>1999.3333333333301</v>
      </c>
      <c r="C618">
        <v>-0.68</v>
      </c>
      <c r="D618">
        <f t="shared" si="19"/>
        <v>-1.0153846153846153</v>
      </c>
      <c r="E618">
        <f t="shared" si="18"/>
        <v>-0.22666666666666668</v>
      </c>
      <c r="F618">
        <f t="shared" si="18"/>
        <v>-0.33846153846153842</v>
      </c>
    </row>
    <row r="619" spans="2:6">
      <c r="B619">
        <v>1999.4166666666699</v>
      </c>
      <c r="C619">
        <v>-1.3</v>
      </c>
      <c r="D619">
        <f t="shared" si="19"/>
        <v>-1.1353846153846152</v>
      </c>
      <c r="E619">
        <f t="shared" si="18"/>
        <v>-0.43333333333333335</v>
      </c>
      <c r="F619">
        <f t="shared" si="18"/>
        <v>-0.3784615384615384</v>
      </c>
    </row>
    <row r="620" spans="2:6">
      <c r="B620">
        <v>1999.5</v>
      </c>
      <c r="C620">
        <v>-0.66</v>
      </c>
      <c r="D620">
        <f t="shared" si="19"/>
        <v>-1.1746153846153844</v>
      </c>
      <c r="E620">
        <f t="shared" si="18"/>
        <v>-0.22</v>
      </c>
      <c r="F620">
        <f t="shared" si="18"/>
        <v>-0.39153846153846145</v>
      </c>
    </row>
    <row r="621" spans="2:6">
      <c r="B621">
        <v>1999.5833333333301</v>
      </c>
      <c r="C621">
        <v>-0.96</v>
      </c>
      <c r="D621">
        <f t="shared" si="19"/>
        <v>-1.1015384615384614</v>
      </c>
      <c r="E621">
        <f t="shared" si="18"/>
        <v>-0.32</v>
      </c>
      <c r="F621">
        <f t="shared" si="18"/>
        <v>-0.36717948717948712</v>
      </c>
    </row>
    <row r="622" spans="2:6">
      <c r="B622">
        <v>1999.6666666666699</v>
      </c>
      <c r="C622">
        <v>-1.53</v>
      </c>
      <c r="D622">
        <f t="shared" si="19"/>
        <v>-1.0492307692307692</v>
      </c>
      <c r="E622">
        <f t="shared" si="18"/>
        <v>-0.51</v>
      </c>
      <c r="F622">
        <f t="shared" si="18"/>
        <v>-0.34974358974358971</v>
      </c>
    </row>
    <row r="623" spans="2:6">
      <c r="B623">
        <v>1999.75</v>
      </c>
      <c r="C623">
        <v>-2.23</v>
      </c>
      <c r="D623">
        <f t="shared" si="19"/>
        <v>-1.0215384615384617</v>
      </c>
      <c r="E623">
        <f t="shared" si="18"/>
        <v>-0.74333333333333329</v>
      </c>
      <c r="F623">
        <f t="shared" si="18"/>
        <v>-0.34051282051282056</v>
      </c>
    </row>
    <row r="624" spans="2:6">
      <c r="B624">
        <v>1999.8333333333301</v>
      </c>
      <c r="C624">
        <v>-2.0499999999999998</v>
      </c>
      <c r="D624">
        <f t="shared" si="19"/>
        <v>-1.0030769230769232</v>
      </c>
      <c r="E624">
        <f t="shared" si="18"/>
        <v>-0.68333333333333324</v>
      </c>
      <c r="F624">
        <f t="shared" si="18"/>
        <v>-0.33435897435897438</v>
      </c>
    </row>
    <row r="625" spans="2:6">
      <c r="B625">
        <v>1999.9166666666699</v>
      </c>
      <c r="C625">
        <v>-1.63</v>
      </c>
      <c r="D625">
        <f t="shared" si="19"/>
        <v>-0.95384615384615401</v>
      </c>
      <c r="E625">
        <f t="shared" si="18"/>
        <v>-0.54333333333333333</v>
      </c>
      <c r="F625">
        <f t="shared" si="18"/>
        <v>-0.31794871794871798</v>
      </c>
    </row>
    <row r="626" spans="2:6">
      <c r="B626">
        <v>2000</v>
      </c>
      <c r="C626">
        <v>-2</v>
      </c>
      <c r="D626">
        <f t="shared" si="19"/>
        <v>-0.99461538461538468</v>
      </c>
      <c r="E626">
        <f t="shared" si="18"/>
        <v>-0.66666666666666663</v>
      </c>
      <c r="F626">
        <f t="shared" si="18"/>
        <v>-0.33153846153846156</v>
      </c>
    </row>
    <row r="627" spans="2:6">
      <c r="B627">
        <v>2000.0833333333301</v>
      </c>
      <c r="C627">
        <v>-0.83</v>
      </c>
      <c r="D627">
        <f t="shared" si="19"/>
        <v>-1.0161538461538462</v>
      </c>
      <c r="E627">
        <f t="shared" si="18"/>
        <v>-0.27666666666666667</v>
      </c>
      <c r="F627">
        <f t="shared" si="18"/>
        <v>-0.33871794871794875</v>
      </c>
    </row>
    <row r="628" spans="2:6">
      <c r="B628">
        <v>2000.1666666666699</v>
      </c>
      <c r="C628">
        <v>0.28999999999999998</v>
      </c>
      <c r="D628">
        <f t="shared" si="19"/>
        <v>-0.99846153846153851</v>
      </c>
      <c r="E628">
        <f t="shared" si="18"/>
        <v>9.6666666666666665E-2</v>
      </c>
      <c r="F628">
        <f t="shared" si="18"/>
        <v>-0.33282051282051284</v>
      </c>
    </row>
    <row r="629" spans="2:6">
      <c r="B629">
        <v>2000.25</v>
      </c>
      <c r="C629">
        <v>0.35</v>
      </c>
      <c r="D629">
        <f t="shared" si="19"/>
        <v>-0.86769230769230776</v>
      </c>
      <c r="E629">
        <f t="shared" si="18"/>
        <v>0.11666666666666665</v>
      </c>
      <c r="F629">
        <f t="shared" si="18"/>
        <v>-0.28923076923076924</v>
      </c>
    </row>
    <row r="630" spans="2:6">
      <c r="B630">
        <v>2000.3333333333301</v>
      </c>
      <c r="C630">
        <v>-0.05</v>
      </c>
      <c r="D630">
        <f t="shared" si="19"/>
        <v>-0.67</v>
      </c>
      <c r="E630">
        <f t="shared" si="18"/>
        <v>-1.6666666666666666E-2</v>
      </c>
      <c r="F630">
        <f t="shared" si="18"/>
        <v>-0.22333333333333336</v>
      </c>
    </row>
    <row r="631" spans="2:6">
      <c r="B631">
        <v>2000.4166666666699</v>
      </c>
      <c r="C631">
        <v>-0.44</v>
      </c>
      <c r="D631">
        <f t="shared" si="19"/>
        <v>-0.49846153846153851</v>
      </c>
      <c r="E631">
        <f t="shared" si="18"/>
        <v>-0.14666666666666667</v>
      </c>
      <c r="F631">
        <f t="shared" si="18"/>
        <v>-0.16615384615384618</v>
      </c>
    </row>
    <row r="632" spans="2:6">
      <c r="B632">
        <v>2000.5</v>
      </c>
      <c r="C632">
        <v>-0.66</v>
      </c>
      <c r="D632">
        <f t="shared" si="19"/>
        <v>-0.32230769230769235</v>
      </c>
      <c r="E632">
        <f t="shared" si="18"/>
        <v>-0.22</v>
      </c>
      <c r="F632">
        <f t="shared" si="18"/>
        <v>-0.10743589743589745</v>
      </c>
    </row>
    <row r="633" spans="2:6">
      <c r="B633">
        <v>2000.5833333333301</v>
      </c>
      <c r="C633">
        <v>-1.19</v>
      </c>
      <c r="D633">
        <f t="shared" si="19"/>
        <v>-0.22384615384615383</v>
      </c>
      <c r="E633">
        <f t="shared" si="18"/>
        <v>-0.39666666666666667</v>
      </c>
      <c r="F633">
        <f t="shared" si="18"/>
        <v>-7.4615384615384611E-2</v>
      </c>
    </row>
    <row r="634" spans="2:6">
      <c r="B634">
        <v>2000.6666666666699</v>
      </c>
      <c r="C634">
        <v>-1.24</v>
      </c>
      <c r="D634">
        <f t="shared" si="19"/>
        <v>-0.27000000000000007</v>
      </c>
      <c r="E634">
        <f t="shared" si="18"/>
        <v>-0.41333333333333333</v>
      </c>
      <c r="F634">
        <f t="shared" si="18"/>
        <v>-9.0000000000000024E-2</v>
      </c>
    </row>
    <row r="635" spans="2:6">
      <c r="B635">
        <v>2000.75</v>
      </c>
      <c r="C635">
        <v>-1.3</v>
      </c>
      <c r="D635">
        <f t="shared" si="19"/>
        <v>-0.32000000000000006</v>
      </c>
      <c r="E635">
        <f t="shared" si="18"/>
        <v>-0.43333333333333335</v>
      </c>
      <c r="F635">
        <f t="shared" si="18"/>
        <v>-0.10666666666666669</v>
      </c>
    </row>
    <row r="636" spans="2:6">
      <c r="B636">
        <v>2000.8333333333301</v>
      </c>
      <c r="C636">
        <v>-0.53</v>
      </c>
      <c r="D636">
        <f t="shared" si="19"/>
        <v>-0.35230769230769232</v>
      </c>
      <c r="E636">
        <f t="shared" si="18"/>
        <v>-0.17666666666666667</v>
      </c>
      <c r="F636">
        <f t="shared" si="18"/>
        <v>-0.11743589743589744</v>
      </c>
    </row>
    <row r="637" spans="2:6">
      <c r="B637">
        <v>2000.9166666666699</v>
      </c>
      <c r="C637">
        <v>0.52</v>
      </c>
      <c r="D637">
        <f t="shared" si="19"/>
        <v>-0.41923076923076918</v>
      </c>
      <c r="E637">
        <f t="shared" si="18"/>
        <v>0.17333333333333334</v>
      </c>
      <c r="F637">
        <f t="shared" si="18"/>
        <v>-0.13974358974358972</v>
      </c>
    </row>
    <row r="638" spans="2:6">
      <c r="B638">
        <v>2001</v>
      </c>
      <c r="C638">
        <v>0.6</v>
      </c>
      <c r="D638">
        <f t="shared" si="19"/>
        <v>-0.42769230769230759</v>
      </c>
      <c r="E638">
        <f t="shared" si="18"/>
        <v>0.19999999999999998</v>
      </c>
      <c r="F638">
        <f t="shared" si="18"/>
        <v>-0.14256410256410254</v>
      </c>
    </row>
    <row r="639" spans="2:6">
      <c r="B639">
        <v>2001.0833333333301</v>
      </c>
      <c r="C639">
        <v>0.28999999999999998</v>
      </c>
      <c r="D639">
        <f t="shared" si="19"/>
        <v>-0.44153846153846155</v>
      </c>
      <c r="E639">
        <f t="shared" si="18"/>
        <v>9.6666666666666665E-2</v>
      </c>
      <c r="F639">
        <f t="shared" si="18"/>
        <v>-0.14717948717948717</v>
      </c>
    </row>
    <row r="640" spans="2:6">
      <c r="B640">
        <v>2001.1666666666699</v>
      </c>
      <c r="C640">
        <v>0.45</v>
      </c>
      <c r="D640">
        <f t="shared" si="19"/>
        <v>-0.45153846153846156</v>
      </c>
      <c r="E640">
        <f t="shared" si="18"/>
        <v>0.15</v>
      </c>
      <c r="F640">
        <f t="shared" si="18"/>
        <v>-0.15051282051282053</v>
      </c>
    </row>
    <row r="641" spans="2:6">
      <c r="B641">
        <v>2001.25</v>
      </c>
      <c r="C641">
        <v>-0.31</v>
      </c>
      <c r="D641">
        <f t="shared" si="19"/>
        <v>-0.44846153846153847</v>
      </c>
      <c r="E641">
        <f t="shared" si="18"/>
        <v>-0.10333333333333333</v>
      </c>
      <c r="F641">
        <f t="shared" si="18"/>
        <v>-0.14948717948717949</v>
      </c>
    </row>
    <row r="642" spans="2:6">
      <c r="B642">
        <v>2001.3333333333301</v>
      </c>
      <c r="C642">
        <v>-0.3</v>
      </c>
      <c r="D642">
        <f t="shared" si="19"/>
        <v>-0.47923076923076918</v>
      </c>
      <c r="E642">
        <f t="shared" si="18"/>
        <v>-9.9999999999999992E-2</v>
      </c>
      <c r="F642">
        <f t="shared" si="18"/>
        <v>-0.15974358974358974</v>
      </c>
    </row>
    <row r="643" spans="2:6">
      <c r="B643">
        <v>2001.4166666666699</v>
      </c>
      <c r="C643">
        <v>-0.47</v>
      </c>
      <c r="D643">
        <f t="shared" si="19"/>
        <v>-0.49846153846153851</v>
      </c>
      <c r="E643">
        <f t="shared" ref="E643:F706" si="20">C643/3</f>
        <v>-0.15666666666666665</v>
      </c>
      <c r="F643">
        <f t="shared" si="20"/>
        <v>-0.16615384615384618</v>
      </c>
    </row>
    <row r="644" spans="2:6">
      <c r="B644">
        <v>2001.5</v>
      </c>
      <c r="C644">
        <v>-1.31</v>
      </c>
      <c r="D644">
        <f t="shared" si="19"/>
        <v>-0.5938461538461538</v>
      </c>
      <c r="E644">
        <f t="shared" si="20"/>
        <v>-0.4366666666666667</v>
      </c>
      <c r="F644">
        <f t="shared" si="20"/>
        <v>-0.19794871794871793</v>
      </c>
    </row>
    <row r="645" spans="2:6">
      <c r="B645">
        <v>2001.5833333333301</v>
      </c>
      <c r="C645">
        <v>-0.77</v>
      </c>
      <c r="D645">
        <f t="shared" si="19"/>
        <v>-0.64923076923076917</v>
      </c>
      <c r="E645">
        <f t="shared" si="20"/>
        <v>-0.25666666666666665</v>
      </c>
      <c r="F645">
        <f t="shared" si="20"/>
        <v>-0.21641025641025638</v>
      </c>
    </row>
    <row r="646" spans="2:6">
      <c r="B646">
        <v>2001.6666666666699</v>
      </c>
      <c r="C646">
        <v>-1.37</v>
      </c>
      <c r="D646">
        <f t="shared" si="19"/>
        <v>-0.70846153846153848</v>
      </c>
      <c r="E646">
        <f t="shared" si="20"/>
        <v>-0.45666666666666672</v>
      </c>
      <c r="F646">
        <f t="shared" si="20"/>
        <v>-0.23615384615384616</v>
      </c>
    </row>
    <row r="647" spans="2:6">
      <c r="B647">
        <v>2001.75</v>
      </c>
      <c r="C647">
        <v>-1.37</v>
      </c>
      <c r="D647">
        <f t="shared" si="19"/>
        <v>-0.73307692307692318</v>
      </c>
      <c r="E647">
        <f t="shared" si="20"/>
        <v>-0.45666666666666672</v>
      </c>
      <c r="F647">
        <f t="shared" si="20"/>
        <v>-0.24435897435897438</v>
      </c>
    </row>
    <row r="648" spans="2:6">
      <c r="B648">
        <v>2001.8333333333301</v>
      </c>
      <c r="C648">
        <v>-1.26</v>
      </c>
      <c r="D648">
        <f t="shared" ref="D648:D711" si="21">AVERAGE(C643:C655)</f>
        <v>-0.7369230769230769</v>
      </c>
      <c r="E648">
        <f t="shared" si="20"/>
        <v>-0.42</v>
      </c>
      <c r="F648">
        <f t="shared" si="20"/>
        <v>-0.24564102564102563</v>
      </c>
    </row>
    <row r="649" spans="2:6">
      <c r="B649">
        <v>2001.9166666666699</v>
      </c>
      <c r="C649">
        <v>-0.93</v>
      </c>
      <c r="D649">
        <f t="shared" si="21"/>
        <v>-0.72461538461538466</v>
      </c>
      <c r="E649">
        <f t="shared" si="20"/>
        <v>-0.31</v>
      </c>
      <c r="F649">
        <f t="shared" si="20"/>
        <v>-0.24153846153846156</v>
      </c>
    </row>
    <row r="650" spans="2:6">
      <c r="B650">
        <v>2002</v>
      </c>
      <c r="C650">
        <v>0.27</v>
      </c>
      <c r="D650">
        <f t="shared" si="21"/>
        <v>-0.57769230769230773</v>
      </c>
      <c r="E650">
        <f t="shared" si="20"/>
        <v>9.0000000000000011E-2</v>
      </c>
      <c r="F650">
        <f t="shared" si="20"/>
        <v>-0.19256410256410258</v>
      </c>
    </row>
    <row r="651" spans="2:6">
      <c r="B651">
        <v>2002.0833333333301</v>
      </c>
      <c r="C651">
        <v>-0.64</v>
      </c>
      <c r="D651">
        <f t="shared" si="21"/>
        <v>-0.48538461538461536</v>
      </c>
      <c r="E651">
        <f t="shared" si="20"/>
        <v>-0.21333333333333335</v>
      </c>
      <c r="F651">
        <f t="shared" si="20"/>
        <v>-0.16179487179487179</v>
      </c>
    </row>
    <row r="652" spans="2:6">
      <c r="B652">
        <v>2002.1666666666699</v>
      </c>
      <c r="C652">
        <v>-0.43</v>
      </c>
      <c r="D652">
        <f t="shared" si="21"/>
        <v>-0.34769230769230774</v>
      </c>
      <c r="E652">
        <f t="shared" si="20"/>
        <v>-0.14333333333333334</v>
      </c>
      <c r="F652">
        <f t="shared" si="20"/>
        <v>-0.11589743589743591</v>
      </c>
    </row>
    <row r="653" spans="2:6">
      <c r="B653">
        <v>2002.25</v>
      </c>
      <c r="C653">
        <v>-0.32</v>
      </c>
      <c r="D653">
        <f t="shared" si="21"/>
        <v>-0.12615384615384612</v>
      </c>
      <c r="E653">
        <f t="shared" si="20"/>
        <v>-0.10666666666666667</v>
      </c>
      <c r="F653">
        <f t="shared" si="20"/>
        <v>-4.2051282051282037E-2</v>
      </c>
    </row>
    <row r="654" spans="2:6">
      <c r="B654">
        <v>2002.3333333333301</v>
      </c>
      <c r="C654">
        <v>-0.63</v>
      </c>
      <c r="D654">
        <f t="shared" si="21"/>
        <v>0.13230769230769235</v>
      </c>
      <c r="E654">
        <f t="shared" si="20"/>
        <v>-0.21</v>
      </c>
      <c r="F654">
        <f t="shared" si="20"/>
        <v>4.4102564102564114E-2</v>
      </c>
    </row>
    <row r="655" spans="2:6">
      <c r="B655">
        <v>2002.4166666666699</v>
      </c>
      <c r="C655">
        <v>-0.35</v>
      </c>
      <c r="D655">
        <f t="shared" si="21"/>
        <v>0.36461538461538462</v>
      </c>
      <c r="E655">
        <f t="shared" si="20"/>
        <v>-0.11666666666666665</v>
      </c>
      <c r="F655">
        <f t="shared" si="20"/>
        <v>0.12153846153846154</v>
      </c>
    </row>
    <row r="656" spans="2:6">
      <c r="B656">
        <v>2002.5</v>
      </c>
      <c r="C656">
        <v>-0.31</v>
      </c>
      <c r="D656">
        <f t="shared" si="21"/>
        <v>0.47846153846153844</v>
      </c>
      <c r="E656">
        <f t="shared" si="20"/>
        <v>-0.10333333333333333</v>
      </c>
      <c r="F656">
        <f t="shared" si="20"/>
        <v>0.15948717948717947</v>
      </c>
    </row>
    <row r="657" spans="2:6">
      <c r="B657">
        <v>2002.5833333333301</v>
      </c>
      <c r="C657">
        <v>0.6</v>
      </c>
      <c r="D657">
        <f t="shared" si="21"/>
        <v>0.64384615384615373</v>
      </c>
      <c r="E657">
        <f t="shared" si="20"/>
        <v>0.19999999999999998</v>
      </c>
      <c r="F657">
        <f t="shared" si="20"/>
        <v>0.21461538461538457</v>
      </c>
    </row>
    <row r="658" spans="2:6">
      <c r="B658">
        <v>2002.6666666666699</v>
      </c>
      <c r="C658">
        <v>0.43</v>
      </c>
      <c r="D658">
        <f t="shared" si="21"/>
        <v>0.76769230769230767</v>
      </c>
      <c r="E658">
        <f t="shared" si="20"/>
        <v>0.14333333333333334</v>
      </c>
      <c r="F658">
        <f t="shared" si="20"/>
        <v>0.25589743589743591</v>
      </c>
    </row>
    <row r="659" spans="2:6">
      <c r="B659">
        <v>2002.75</v>
      </c>
      <c r="C659">
        <v>0.42</v>
      </c>
      <c r="D659">
        <f t="shared" si="21"/>
        <v>0.86076923076923073</v>
      </c>
      <c r="E659">
        <f t="shared" si="20"/>
        <v>0.13999999999999999</v>
      </c>
      <c r="F659">
        <f t="shared" si="20"/>
        <v>0.28692307692307689</v>
      </c>
    </row>
    <row r="660" spans="2:6">
      <c r="B660">
        <v>2002.8333333333301</v>
      </c>
      <c r="C660">
        <v>1.51</v>
      </c>
      <c r="D660">
        <f t="shared" si="21"/>
        <v>0.96153846153846156</v>
      </c>
      <c r="E660">
        <f t="shared" si="20"/>
        <v>0.5033333333333333</v>
      </c>
      <c r="F660">
        <f t="shared" si="20"/>
        <v>0.32051282051282054</v>
      </c>
    </row>
    <row r="661" spans="2:6">
      <c r="B661">
        <v>2002.9166666666699</v>
      </c>
      <c r="C661">
        <v>2.1</v>
      </c>
      <c r="D661">
        <f t="shared" si="21"/>
        <v>1.0623076923076922</v>
      </c>
      <c r="E661">
        <f t="shared" si="20"/>
        <v>0.70000000000000007</v>
      </c>
      <c r="F661">
        <f t="shared" si="20"/>
        <v>0.35410256410256408</v>
      </c>
    </row>
    <row r="662" spans="2:6">
      <c r="B662">
        <v>2003</v>
      </c>
      <c r="C662">
        <v>2.09</v>
      </c>
      <c r="D662">
        <f t="shared" si="21"/>
        <v>1.153846153846154</v>
      </c>
      <c r="E662">
        <f t="shared" si="20"/>
        <v>0.69666666666666666</v>
      </c>
      <c r="F662">
        <f t="shared" si="20"/>
        <v>0.38461538461538464</v>
      </c>
    </row>
    <row r="663" spans="2:6">
      <c r="B663">
        <v>2003.0833333333301</v>
      </c>
      <c r="C663">
        <v>1.75</v>
      </c>
      <c r="D663">
        <f t="shared" si="21"/>
        <v>1.1084615384615384</v>
      </c>
      <c r="E663">
        <f t="shared" si="20"/>
        <v>0.58333333333333337</v>
      </c>
      <c r="F663">
        <f t="shared" si="20"/>
        <v>0.36948717948717946</v>
      </c>
    </row>
    <row r="664" spans="2:6">
      <c r="B664">
        <v>2003.1666666666699</v>
      </c>
      <c r="C664">
        <v>1.51</v>
      </c>
      <c r="D664">
        <f t="shared" si="21"/>
        <v>1.1392307692307693</v>
      </c>
      <c r="E664">
        <f t="shared" si="20"/>
        <v>0.5033333333333333</v>
      </c>
      <c r="F664">
        <f t="shared" si="20"/>
        <v>0.37974358974358974</v>
      </c>
    </row>
    <row r="665" spans="2:6">
      <c r="B665">
        <v>2003.25</v>
      </c>
      <c r="C665">
        <v>1.18</v>
      </c>
      <c r="D665">
        <f t="shared" si="21"/>
        <v>1.1469230769230772</v>
      </c>
      <c r="E665">
        <f t="shared" si="20"/>
        <v>0.39333333333333331</v>
      </c>
      <c r="F665">
        <f t="shared" si="20"/>
        <v>0.3823076923076924</v>
      </c>
    </row>
    <row r="666" spans="2:6">
      <c r="B666">
        <v>2003.3333333333301</v>
      </c>
      <c r="C666">
        <v>0.89</v>
      </c>
      <c r="D666">
        <f t="shared" si="21"/>
        <v>1.0561538461538462</v>
      </c>
      <c r="E666">
        <f t="shared" si="20"/>
        <v>0.29666666666666669</v>
      </c>
      <c r="F666">
        <f t="shared" si="20"/>
        <v>0.35205128205128206</v>
      </c>
    </row>
    <row r="667" spans="2:6">
      <c r="B667">
        <v>2003.4166666666699</v>
      </c>
      <c r="C667">
        <v>0.68</v>
      </c>
      <c r="D667">
        <f t="shared" si="21"/>
        <v>0.92769230769230759</v>
      </c>
      <c r="E667">
        <f t="shared" si="20"/>
        <v>0.22666666666666668</v>
      </c>
      <c r="F667">
        <f t="shared" si="20"/>
        <v>0.3092307692307692</v>
      </c>
    </row>
    <row r="668" spans="2:6">
      <c r="B668">
        <v>2003.5</v>
      </c>
      <c r="C668">
        <v>0.96</v>
      </c>
      <c r="D668">
        <f t="shared" si="21"/>
        <v>0.80384615384615365</v>
      </c>
      <c r="E668">
        <f t="shared" si="20"/>
        <v>0.32</v>
      </c>
      <c r="F668">
        <f t="shared" si="20"/>
        <v>0.26794871794871788</v>
      </c>
    </row>
    <row r="669" spans="2:6">
      <c r="B669">
        <v>2003.5833333333301</v>
      </c>
      <c r="C669">
        <v>0.88</v>
      </c>
      <c r="D669">
        <f t="shared" si="21"/>
        <v>0.71615384615384603</v>
      </c>
      <c r="E669">
        <f t="shared" si="20"/>
        <v>0.29333333333333333</v>
      </c>
      <c r="F669">
        <f t="shared" si="20"/>
        <v>0.23871794871794869</v>
      </c>
    </row>
    <row r="670" spans="2:6">
      <c r="B670">
        <v>2003.6666666666699</v>
      </c>
      <c r="C670">
        <v>0.01</v>
      </c>
      <c r="D670">
        <f t="shared" si="21"/>
        <v>0.64384615384615373</v>
      </c>
      <c r="E670">
        <f t="shared" si="20"/>
        <v>3.3333333333333335E-3</v>
      </c>
      <c r="F670">
        <f t="shared" si="20"/>
        <v>0.21461538461538457</v>
      </c>
    </row>
    <row r="671" spans="2:6">
      <c r="B671">
        <v>2003.75</v>
      </c>
      <c r="C671">
        <v>0.83</v>
      </c>
      <c r="D671">
        <f t="shared" si="21"/>
        <v>0.62076923076923074</v>
      </c>
      <c r="E671">
        <f t="shared" si="20"/>
        <v>0.27666666666666667</v>
      </c>
      <c r="F671">
        <f t="shared" si="20"/>
        <v>0.2069230769230769</v>
      </c>
    </row>
    <row r="672" spans="2:6">
      <c r="B672">
        <v>2003.8333333333301</v>
      </c>
      <c r="C672">
        <v>0.52</v>
      </c>
      <c r="D672">
        <f t="shared" si="21"/>
        <v>0.55538461538461537</v>
      </c>
      <c r="E672">
        <f t="shared" si="20"/>
        <v>0.17333333333333334</v>
      </c>
      <c r="F672">
        <f t="shared" si="20"/>
        <v>0.18512820512820513</v>
      </c>
    </row>
    <row r="673" spans="2:6">
      <c r="B673">
        <v>2003.9166666666699</v>
      </c>
      <c r="C673">
        <v>0.33</v>
      </c>
      <c r="D673">
        <f t="shared" si="21"/>
        <v>0.53692307692307695</v>
      </c>
      <c r="E673">
        <f t="shared" si="20"/>
        <v>0.11</v>
      </c>
      <c r="F673">
        <f t="shared" si="20"/>
        <v>0.17897435897435898</v>
      </c>
    </row>
    <row r="674" spans="2:6">
      <c r="B674">
        <v>2004</v>
      </c>
      <c r="C674">
        <v>0.43</v>
      </c>
      <c r="D674">
        <f t="shared" si="21"/>
        <v>0.52846153846153854</v>
      </c>
      <c r="E674">
        <f t="shared" si="20"/>
        <v>0.14333333333333334</v>
      </c>
      <c r="F674">
        <f t="shared" si="20"/>
        <v>0.17615384615384619</v>
      </c>
    </row>
    <row r="675" spans="2:6">
      <c r="B675">
        <v>2004.0833333333301</v>
      </c>
      <c r="C675">
        <v>0.48</v>
      </c>
      <c r="D675">
        <f t="shared" si="21"/>
        <v>0.51846153846153853</v>
      </c>
      <c r="E675">
        <f t="shared" si="20"/>
        <v>0.16</v>
      </c>
      <c r="F675">
        <f t="shared" si="20"/>
        <v>0.17282051282051283</v>
      </c>
    </row>
    <row r="676" spans="2:6">
      <c r="B676">
        <v>2004.1666666666699</v>
      </c>
      <c r="C676">
        <v>0.61</v>
      </c>
      <c r="D676">
        <f t="shared" si="21"/>
        <v>0.50923076923076926</v>
      </c>
      <c r="E676">
        <f t="shared" si="20"/>
        <v>0.20333333333333334</v>
      </c>
      <c r="F676">
        <f t="shared" si="20"/>
        <v>0.16974358974358975</v>
      </c>
    </row>
    <row r="677" spans="2:6">
      <c r="B677">
        <v>2004.25</v>
      </c>
      <c r="C677">
        <v>0.56999999999999995</v>
      </c>
      <c r="D677">
        <f t="shared" si="21"/>
        <v>0.39692307692307688</v>
      </c>
      <c r="E677">
        <f t="shared" si="20"/>
        <v>0.18999999999999997</v>
      </c>
      <c r="F677">
        <f t="shared" si="20"/>
        <v>0.13230769230769229</v>
      </c>
    </row>
    <row r="678" spans="2:6">
      <c r="B678">
        <v>2004.3333333333301</v>
      </c>
      <c r="C678">
        <v>0.88</v>
      </c>
      <c r="D678">
        <f t="shared" si="21"/>
        <v>0.3438461538461538</v>
      </c>
      <c r="E678">
        <f t="shared" si="20"/>
        <v>0.29333333333333333</v>
      </c>
      <c r="F678">
        <f t="shared" si="20"/>
        <v>0.11461538461538461</v>
      </c>
    </row>
    <row r="679" spans="2:6">
      <c r="B679">
        <v>2004.4166666666699</v>
      </c>
      <c r="C679">
        <v>0.04</v>
      </c>
      <c r="D679">
        <f t="shared" si="21"/>
        <v>0.35230769230769232</v>
      </c>
      <c r="E679">
        <f t="shared" si="20"/>
        <v>1.3333333333333334E-2</v>
      </c>
      <c r="F679">
        <f t="shared" si="20"/>
        <v>0.11743589743589744</v>
      </c>
    </row>
    <row r="680" spans="2:6">
      <c r="B680">
        <v>2004.5</v>
      </c>
      <c r="C680">
        <v>0.44</v>
      </c>
      <c r="D680">
        <f t="shared" si="21"/>
        <v>0.38153846153846149</v>
      </c>
      <c r="E680">
        <f t="shared" si="20"/>
        <v>0.14666666666666667</v>
      </c>
      <c r="F680">
        <f t="shared" si="20"/>
        <v>0.12717948717948716</v>
      </c>
    </row>
    <row r="681" spans="2:6">
      <c r="B681">
        <v>2004.5833333333301</v>
      </c>
      <c r="C681">
        <v>0.85</v>
      </c>
      <c r="D681">
        <f t="shared" si="21"/>
        <v>0.44923076923076927</v>
      </c>
      <c r="E681">
        <f t="shared" si="20"/>
        <v>0.28333333333333333</v>
      </c>
      <c r="F681">
        <f t="shared" si="20"/>
        <v>0.14974358974358976</v>
      </c>
    </row>
    <row r="682" spans="2:6">
      <c r="B682">
        <v>2004.6666666666699</v>
      </c>
      <c r="C682">
        <v>0.75</v>
      </c>
      <c r="D682">
        <f t="shared" si="21"/>
        <v>0.48153846153846158</v>
      </c>
      <c r="E682">
        <f t="shared" si="20"/>
        <v>0.25</v>
      </c>
      <c r="F682">
        <f t="shared" si="20"/>
        <v>0.16051282051282054</v>
      </c>
    </row>
    <row r="683" spans="2:6">
      <c r="B683">
        <v>2004.75</v>
      </c>
      <c r="C683">
        <v>-0.11</v>
      </c>
      <c r="D683">
        <f t="shared" si="21"/>
        <v>0.58076923076923082</v>
      </c>
      <c r="E683">
        <f t="shared" si="20"/>
        <v>-3.6666666666666667E-2</v>
      </c>
      <c r="F683">
        <f t="shared" si="20"/>
        <v>0.1935897435897436</v>
      </c>
    </row>
    <row r="684" spans="2:6">
      <c r="B684">
        <v>2004.8333333333301</v>
      </c>
      <c r="C684">
        <v>-0.63</v>
      </c>
      <c r="D684">
        <f t="shared" si="21"/>
        <v>0.60307692307692318</v>
      </c>
      <c r="E684">
        <f t="shared" si="20"/>
        <v>-0.21</v>
      </c>
      <c r="F684">
        <f t="shared" si="20"/>
        <v>0.20102564102564105</v>
      </c>
    </row>
    <row r="685" spans="2:6">
      <c r="B685">
        <v>2004.9166666666699</v>
      </c>
      <c r="C685">
        <v>-0.17</v>
      </c>
      <c r="D685">
        <f t="shared" si="21"/>
        <v>0.65076923076923088</v>
      </c>
      <c r="E685">
        <f t="shared" si="20"/>
        <v>-5.6666666666666671E-2</v>
      </c>
      <c r="F685">
        <f t="shared" si="20"/>
        <v>0.21692307692307697</v>
      </c>
    </row>
    <row r="686" spans="2:6">
      <c r="B686">
        <v>2005</v>
      </c>
      <c r="C686">
        <v>0.44</v>
      </c>
      <c r="D686">
        <f t="shared" si="21"/>
        <v>0.63615384615384607</v>
      </c>
      <c r="E686">
        <f t="shared" si="20"/>
        <v>0.14666666666666667</v>
      </c>
      <c r="F686">
        <f t="shared" si="20"/>
        <v>0.21205128205128201</v>
      </c>
    </row>
    <row r="687" spans="2:6">
      <c r="B687">
        <v>2005.0833333333301</v>
      </c>
      <c r="C687">
        <v>0.81</v>
      </c>
      <c r="D687">
        <f t="shared" si="21"/>
        <v>0.53538461538461546</v>
      </c>
      <c r="E687">
        <f t="shared" si="20"/>
        <v>0.27</v>
      </c>
      <c r="F687">
        <f t="shared" si="20"/>
        <v>0.17846153846153848</v>
      </c>
    </row>
    <row r="688" spans="2:6">
      <c r="B688">
        <v>2005.1666666666699</v>
      </c>
      <c r="C688">
        <v>1.36</v>
      </c>
      <c r="D688">
        <f t="shared" si="21"/>
        <v>0.37615384615384617</v>
      </c>
      <c r="E688">
        <f t="shared" si="20"/>
        <v>0.45333333333333337</v>
      </c>
      <c r="F688">
        <f t="shared" si="20"/>
        <v>0.1253846153846154</v>
      </c>
    </row>
    <row r="689" spans="2:6">
      <c r="B689">
        <v>2005.25</v>
      </c>
      <c r="C689">
        <v>1.03</v>
      </c>
      <c r="D689">
        <f t="shared" si="21"/>
        <v>0.26923076923076922</v>
      </c>
      <c r="E689">
        <f t="shared" si="20"/>
        <v>0.34333333333333332</v>
      </c>
      <c r="F689">
        <f t="shared" si="20"/>
        <v>8.9743589743589744E-2</v>
      </c>
    </row>
    <row r="690" spans="2:6">
      <c r="B690">
        <v>2005.3333333333301</v>
      </c>
      <c r="C690">
        <v>1.86</v>
      </c>
      <c r="D690">
        <f t="shared" si="21"/>
        <v>0.33307692307692316</v>
      </c>
      <c r="E690">
        <f t="shared" si="20"/>
        <v>0.62</v>
      </c>
      <c r="F690">
        <f t="shared" si="20"/>
        <v>0.11102564102564105</v>
      </c>
    </row>
    <row r="691" spans="2:6">
      <c r="B691">
        <v>2005.4166666666699</v>
      </c>
      <c r="C691">
        <v>1.17</v>
      </c>
      <c r="D691">
        <f t="shared" si="21"/>
        <v>0.42538461538461547</v>
      </c>
      <c r="E691">
        <f t="shared" si="20"/>
        <v>0.38999999999999996</v>
      </c>
      <c r="F691">
        <f t="shared" si="20"/>
        <v>0.14179487179487182</v>
      </c>
    </row>
    <row r="692" spans="2:6">
      <c r="B692">
        <v>2005.5</v>
      </c>
      <c r="C692">
        <v>0.66</v>
      </c>
      <c r="D692">
        <f t="shared" si="21"/>
        <v>0.4423076923076924</v>
      </c>
      <c r="E692">
        <f t="shared" si="20"/>
        <v>0.22</v>
      </c>
      <c r="F692">
        <f t="shared" si="20"/>
        <v>0.14743589743589747</v>
      </c>
    </row>
    <row r="693" spans="2:6">
      <c r="B693">
        <v>2005.5833333333301</v>
      </c>
      <c r="C693">
        <v>0.25</v>
      </c>
      <c r="D693">
        <f t="shared" si="21"/>
        <v>0.38384615384615384</v>
      </c>
      <c r="E693">
        <f t="shared" si="20"/>
        <v>8.3333333333333329E-2</v>
      </c>
      <c r="F693">
        <f t="shared" si="20"/>
        <v>0.12794871794871795</v>
      </c>
    </row>
    <row r="694" spans="2:6">
      <c r="B694">
        <v>2005.6666666666699</v>
      </c>
      <c r="C694">
        <v>-0.46</v>
      </c>
      <c r="D694">
        <f t="shared" si="21"/>
        <v>0.31</v>
      </c>
      <c r="E694">
        <f t="shared" si="20"/>
        <v>-0.15333333333333335</v>
      </c>
      <c r="F694">
        <f t="shared" si="20"/>
        <v>0.10333333333333333</v>
      </c>
    </row>
    <row r="695" spans="2:6">
      <c r="B695">
        <v>2005.75</v>
      </c>
      <c r="C695">
        <v>-1.32</v>
      </c>
      <c r="D695">
        <f t="shared" si="21"/>
        <v>0.26769230769230767</v>
      </c>
      <c r="E695">
        <f t="shared" si="20"/>
        <v>-0.44</v>
      </c>
      <c r="F695">
        <f t="shared" si="20"/>
        <v>8.9230769230769225E-2</v>
      </c>
    </row>
    <row r="696" spans="2:6">
      <c r="B696">
        <v>2005.8333333333301</v>
      </c>
      <c r="C696">
        <v>-1.5</v>
      </c>
      <c r="D696">
        <f t="shared" si="21"/>
        <v>0.20461538461538462</v>
      </c>
      <c r="E696">
        <f t="shared" si="20"/>
        <v>-0.5</v>
      </c>
      <c r="F696">
        <f t="shared" si="20"/>
        <v>6.820512820512821E-2</v>
      </c>
    </row>
    <row r="697" spans="2:6">
      <c r="B697">
        <v>2005.9166666666699</v>
      </c>
      <c r="C697">
        <v>0.2</v>
      </c>
      <c r="D697">
        <f t="shared" si="21"/>
        <v>0.14153846153846156</v>
      </c>
      <c r="E697">
        <f t="shared" si="20"/>
        <v>6.6666666666666666E-2</v>
      </c>
      <c r="F697">
        <f t="shared" si="20"/>
        <v>4.7179487179487188E-2</v>
      </c>
    </row>
    <row r="698" spans="2:6">
      <c r="B698">
        <v>2006</v>
      </c>
      <c r="C698">
        <v>1.03</v>
      </c>
      <c r="D698">
        <f t="shared" si="21"/>
        <v>4.0769230769230766E-2</v>
      </c>
      <c r="E698">
        <f t="shared" si="20"/>
        <v>0.34333333333333332</v>
      </c>
      <c r="F698">
        <f t="shared" si="20"/>
        <v>1.3589743589743589E-2</v>
      </c>
    </row>
    <row r="699" spans="2:6">
      <c r="B699">
        <v>2006.0833333333301</v>
      </c>
      <c r="C699">
        <v>0.66</v>
      </c>
      <c r="D699">
        <f t="shared" si="21"/>
        <v>-5.076923076923074E-2</v>
      </c>
      <c r="E699">
        <f t="shared" si="20"/>
        <v>0.22</v>
      </c>
      <c r="F699">
        <f t="shared" si="20"/>
        <v>-1.6923076923076912E-2</v>
      </c>
    </row>
    <row r="700" spans="2:6">
      <c r="B700">
        <v>2006.1666666666699</v>
      </c>
      <c r="C700">
        <v>0.05</v>
      </c>
      <c r="D700">
        <f t="shared" si="21"/>
        <v>-1.9230769230769218E-2</v>
      </c>
      <c r="E700">
        <f t="shared" si="20"/>
        <v>1.6666666666666666E-2</v>
      </c>
      <c r="F700">
        <f t="shared" si="20"/>
        <v>-6.4102564102564057E-3</v>
      </c>
    </row>
    <row r="701" spans="2:6">
      <c r="B701">
        <v>2006.25</v>
      </c>
      <c r="C701">
        <v>0.4</v>
      </c>
      <c r="D701">
        <f t="shared" si="21"/>
        <v>6.538461538461543E-2</v>
      </c>
      <c r="E701">
        <f t="shared" si="20"/>
        <v>0.13333333333333333</v>
      </c>
      <c r="F701">
        <f t="shared" si="20"/>
        <v>2.1794871794871811E-2</v>
      </c>
    </row>
    <row r="702" spans="2:6">
      <c r="B702">
        <v>2006.3333333333301</v>
      </c>
      <c r="C702">
        <v>0.48</v>
      </c>
      <c r="D702">
        <f t="shared" si="21"/>
        <v>0.19153846153846155</v>
      </c>
      <c r="E702">
        <f t="shared" si="20"/>
        <v>0.16</v>
      </c>
      <c r="F702">
        <f t="shared" si="20"/>
        <v>6.3846153846153844E-2</v>
      </c>
    </row>
    <row r="703" spans="2:6">
      <c r="B703">
        <v>2006.4166666666699</v>
      </c>
      <c r="C703">
        <v>1.04</v>
      </c>
      <c r="D703">
        <f t="shared" si="21"/>
        <v>0.17692307692307691</v>
      </c>
      <c r="E703">
        <f t="shared" si="20"/>
        <v>0.34666666666666668</v>
      </c>
      <c r="F703">
        <f t="shared" si="20"/>
        <v>5.8974358974358966E-2</v>
      </c>
    </row>
    <row r="704" spans="2:6">
      <c r="B704">
        <v>2006.5</v>
      </c>
      <c r="C704">
        <v>0.35</v>
      </c>
      <c r="D704">
        <f t="shared" si="21"/>
        <v>0.10076923076923079</v>
      </c>
      <c r="E704">
        <f t="shared" si="20"/>
        <v>0.11666666666666665</v>
      </c>
      <c r="F704">
        <f t="shared" si="20"/>
        <v>3.3589743589743599E-2</v>
      </c>
    </row>
    <row r="705" spans="2:6">
      <c r="B705">
        <v>2006.5833333333301</v>
      </c>
      <c r="C705">
        <v>-0.65</v>
      </c>
      <c r="D705">
        <f t="shared" si="21"/>
        <v>2.230769230769231E-2</v>
      </c>
      <c r="E705">
        <f t="shared" si="20"/>
        <v>-0.21666666666666667</v>
      </c>
      <c r="F705">
        <f t="shared" si="20"/>
        <v>7.4358974358974365E-3</v>
      </c>
    </row>
    <row r="706" spans="2:6">
      <c r="B706">
        <v>2006.6666666666699</v>
      </c>
      <c r="C706">
        <v>-0.94</v>
      </c>
      <c r="D706">
        <f t="shared" si="21"/>
        <v>3.0769230769230788E-2</v>
      </c>
      <c r="E706">
        <f t="shared" si="20"/>
        <v>-0.3133333333333333</v>
      </c>
      <c r="F706">
        <f t="shared" si="20"/>
        <v>1.0256410256410263E-2</v>
      </c>
    </row>
    <row r="707" spans="2:6">
      <c r="B707">
        <v>2006.75</v>
      </c>
      <c r="C707">
        <v>-0.05</v>
      </c>
      <c r="D707">
        <f t="shared" si="21"/>
        <v>-7.6923076923076693E-3</v>
      </c>
      <c r="E707">
        <f t="shared" ref="E707:F770" si="22">C707/3</f>
        <v>-1.6666666666666666E-2</v>
      </c>
      <c r="F707">
        <f t="shared" si="22"/>
        <v>-2.5641025641025563E-3</v>
      </c>
    </row>
    <row r="708" spans="2:6">
      <c r="B708">
        <v>2006.8333333333301</v>
      </c>
      <c r="C708">
        <v>-0.22</v>
      </c>
      <c r="D708">
        <f t="shared" si="21"/>
        <v>-3.7692307692307685E-2</v>
      </c>
      <c r="E708">
        <f t="shared" si="22"/>
        <v>-7.3333333333333334E-2</v>
      </c>
      <c r="F708">
        <f t="shared" si="22"/>
        <v>-1.2564102564102562E-2</v>
      </c>
    </row>
    <row r="709" spans="2:6">
      <c r="B709">
        <v>2006.9166666666699</v>
      </c>
      <c r="C709">
        <v>0.14000000000000001</v>
      </c>
      <c r="D709">
        <f t="shared" si="21"/>
        <v>-5.7692307692307709E-2</v>
      </c>
      <c r="E709">
        <f t="shared" si="22"/>
        <v>4.6666666666666669E-2</v>
      </c>
      <c r="F709">
        <f t="shared" si="22"/>
        <v>-1.9230769230769235E-2</v>
      </c>
    </row>
    <row r="710" spans="2:6">
      <c r="B710">
        <v>2007</v>
      </c>
      <c r="C710">
        <v>0.01</v>
      </c>
      <c r="D710">
        <f t="shared" si="21"/>
        <v>-4.6153846153846143E-2</v>
      </c>
      <c r="E710">
        <f t="shared" si="22"/>
        <v>3.3333333333333335E-3</v>
      </c>
      <c r="F710">
        <f t="shared" si="22"/>
        <v>-1.538461538461538E-2</v>
      </c>
    </row>
    <row r="711" spans="2:6">
      <c r="B711">
        <v>2007.0833333333301</v>
      </c>
      <c r="C711">
        <v>0.04</v>
      </c>
      <c r="D711">
        <f t="shared" si="21"/>
        <v>-2.3846153846153843E-2</v>
      </c>
      <c r="E711">
        <f t="shared" si="22"/>
        <v>1.3333333333333334E-2</v>
      </c>
      <c r="F711">
        <f t="shared" si="22"/>
        <v>-7.9487179487179472E-3</v>
      </c>
    </row>
    <row r="712" spans="2:6">
      <c r="B712">
        <v>2007.1666666666699</v>
      </c>
      <c r="C712">
        <v>-0.36</v>
      </c>
      <c r="D712">
        <f t="shared" ref="D712:D775" si="23">AVERAGE(C707:C719)</f>
        <v>-6.3076923076923072E-2</v>
      </c>
      <c r="E712">
        <f t="shared" si="22"/>
        <v>-0.12</v>
      </c>
      <c r="F712">
        <f t="shared" si="22"/>
        <v>-2.1025641025641025E-2</v>
      </c>
    </row>
    <row r="713" spans="2:6">
      <c r="B713">
        <v>2007.25</v>
      </c>
      <c r="C713">
        <v>0.16</v>
      </c>
      <c r="D713">
        <f t="shared" si="23"/>
        <v>-0.1423076923076923</v>
      </c>
      <c r="E713">
        <f t="shared" si="22"/>
        <v>5.3333333333333337E-2</v>
      </c>
      <c r="F713">
        <f t="shared" si="22"/>
        <v>-4.7435897435897434E-2</v>
      </c>
    </row>
    <row r="714" spans="2:6">
      <c r="B714">
        <v>2007.3333333333301</v>
      </c>
      <c r="C714">
        <v>-0.1</v>
      </c>
      <c r="D714">
        <f t="shared" si="23"/>
        <v>-0.16999999999999998</v>
      </c>
      <c r="E714">
        <f t="shared" si="22"/>
        <v>-3.3333333333333333E-2</v>
      </c>
      <c r="F714">
        <f t="shared" si="22"/>
        <v>-5.6666666666666664E-2</v>
      </c>
    </row>
    <row r="715" spans="2:6">
      <c r="B715">
        <v>2007.4166666666699</v>
      </c>
      <c r="C715">
        <v>0.09</v>
      </c>
      <c r="D715">
        <f t="shared" si="23"/>
        <v>-0.25769230769230772</v>
      </c>
      <c r="E715">
        <f t="shared" si="22"/>
        <v>0.03</v>
      </c>
      <c r="F715">
        <f t="shared" si="22"/>
        <v>-8.5897435897435911E-2</v>
      </c>
    </row>
    <row r="716" spans="2:6">
      <c r="B716">
        <v>2007.5</v>
      </c>
      <c r="C716">
        <v>0.78</v>
      </c>
      <c r="D716">
        <f t="shared" si="23"/>
        <v>-0.31769230769230777</v>
      </c>
      <c r="E716">
        <f t="shared" si="22"/>
        <v>0.26</v>
      </c>
      <c r="F716">
        <f t="shared" si="22"/>
        <v>-0.10589743589743593</v>
      </c>
    </row>
    <row r="717" spans="2:6">
      <c r="B717">
        <v>2007.5833333333301</v>
      </c>
      <c r="C717">
        <v>0.5</v>
      </c>
      <c r="D717">
        <f t="shared" si="23"/>
        <v>-0.37538461538461537</v>
      </c>
      <c r="E717">
        <f t="shared" si="22"/>
        <v>0.16666666666666666</v>
      </c>
      <c r="F717">
        <f t="shared" si="22"/>
        <v>-0.12512820512820513</v>
      </c>
    </row>
    <row r="718" spans="2:6">
      <c r="B718">
        <v>2007.6666666666699</v>
      </c>
      <c r="C718">
        <v>-0.36</v>
      </c>
      <c r="D718">
        <f t="shared" si="23"/>
        <v>-0.46461538461538454</v>
      </c>
      <c r="E718">
        <f t="shared" si="22"/>
        <v>-0.12</v>
      </c>
      <c r="F718">
        <f t="shared" si="22"/>
        <v>-0.15487179487179484</v>
      </c>
    </row>
    <row r="719" spans="2:6">
      <c r="B719">
        <v>2007.75</v>
      </c>
      <c r="C719">
        <v>-1.45</v>
      </c>
      <c r="D719">
        <f t="shared" si="23"/>
        <v>-0.5823076923076923</v>
      </c>
      <c r="E719">
        <f t="shared" si="22"/>
        <v>-0.48333333333333334</v>
      </c>
      <c r="F719">
        <f t="shared" si="22"/>
        <v>-0.1941025641025641</v>
      </c>
    </row>
    <row r="720" spans="2:6">
      <c r="B720">
        <v>2007.8333333333301</v>
      </c>
      <c r="C720">
        <v>-1.08</v>
      </c>
      <c r="D720">
        <f t="shared" si="23"/>
        <v>-0.6776923076923077</v>
      </c>
      <c r="E720">
        <f t="shared" si="22"/>
        <v>-0.36000000000000004</v>
      </c>
      <c r="F720">
        <f t="shared" si="22"/>
        <v>-0.22589743589743591</v>
      </c>
    </row>
    <row r="721" spans="2:6">
      <c r="B721">
        <v>2007.9166666666699</v>
      </c>
      <c r="C721">
        <v>-0.57999999999999996</v>
      </c>
      <c r="D721">
        <f t="shared" si="23"/>
        <v>-0.81307692307692314</v>
      </c>
      <c r="E721">
        <f t="shared" si="22"/>
        <v>-0.19333333333333333</v>
      </c>
      <c r="F721">
        <f t="shared" si="22"/>
        <v>-0.27102564102564103</v>
      </c>
    </row>
    <row r="722" spans="2:6">
      <c r="B722">
        <v>2008</v>
      </c>
      <c r="C722">
        <v>-1</v>
      </c>
      <c r="D722">
        <f t="shared" si="23"/>
        <v>-1.0038461538461538</v>
      </c>
      <c r="E722">
        <f t="shared" si="22"/>
        <v>-0.33333333333333331</v>
      </c>
      <c r="F722">
        <f t="shared" si="22"/>
        <v>-0.33461538461538459</v>
      </c>
    </row>
    <row r="723" spans="2:6">
      <c r="B723">
        <v>2008.0833333333301</v>
      </c>
      <c r="C723">
        <v>-0.77</v>
      </c>
      <c r="D723">
        <f t="shared" si="23"/>
        <v>-1.1615384615384614</v>
      </c>
      <c r="E723">
        <f t="shared" si="22"/>
        <v>-0.25666666666666665</v>
      </c>
      <c r="F723">
        <f t="shared" si="22"/>
        <v>-0.38717948717948714</v>
      </c>
    </row>
    <row r="724" spans="2:6">
      <c r="B724">
        <v>2008.1666666666699</v>
      </c>
      <c r="C724">
        <v>-0.71</v>
      </c>
      <c r="D724">
        <f t="shared" si="23"/>
        <v>-1.2692307692307692</v>
      </c>
      <c r="E724">
        <f t="shared" si="22"/>
        <v>-0.23666666666666666</v>
      </c>
      <c r="F724">
        <f t="shared" si="22"/>
        <v>-0.42307692307692307</v>
      </c>
    </row>
    <row r="725" spans="2:6">
      <c r="B725">
        <v>2008.25</v>
      </c>
      <c r="C725">
        <v>-1.52</v>
      </c>
      <c r="D725">
        <f t="shared" si="23"/>
        <v>-1.2538461538461538</v>
      </c>
      <c r="E725">
        <f t="shared" si="22"/>
        <v>-0.50666666666666671</v>
      </c>
      <c r="F725">
        <f t="shared" si="22"/>
        <v>-0.41794871794871796</v>
      </c>
    </row>
    <row r="726" spans="2:6">
      <c r="B726">
        <v>2008.3333333333301</v>
      </c>
      <c r="C726">
        <v>-1.37</v>
      </c>
      <c r="D726">
        <f t="shared" si="23"/>
        <v>-1.2376923076923076</v>
      </c>
      <c r="E726">
        <f t="shared" si="22"/>
        <v>-0.45666666666666672</v>
      </c>
      <c r="F726">
        <f t="shared" si="22"/>
        <v>-0.41256410256410253</v>
      </c>
    </row>
    <row r="727" spans="2:6">
      <c r="B727">
        <v>2008.4166666666699</v>
      </c>
      <c r="C727">
        <v>-1.34</v>
      </c>
      <c r="D727">
        <f t="shared" si="23"/>
        <v>-1.3007692307692305</v>
      </c>
      <c r="E727">
        <f t="shared" si="22"/>
        <v>-0.44666666666666671</v>
      </c>
      <c r="F727">
        <f t="shared" si="22"/>
        <v>-0.4335897435897435</v>
      </c>
    </row>
    <row r="728" spans="2:6">
      <c r="B728">
        <v>2008.5</v>
      </c>
      <c r="C728">
        <v>-1.67</v>
      </c>
      <c r="D728">
        <f t="shared" si="23"/>
        <v>-1.3430769230769231</v>
      </c>
      <c r="E728">
        <f t="shared" si="22"/>
        <v>-0.55666666666666664</v>
      </c>
      <c r="F728">
        <f t="shared" si="22"/>
        <v>-0.44769230769230767</v>
      </c>
    </row>
    <row r="729" spans="2:6">
      <c r="B729">
        <v>2008.5833333333301</v>
      </c>
      <c r="C729">
        <v>-1.7</v>
      </c>
      <c r="D729">
        <f t="shared" si="23"/>
        <v>-1.4061538461538463</v>
      </c>
      <c r="E729">
        <f t="shared" si="22"/>
        <v>-0.56666666666666665</v>
      </c>
      <c r="F729">
        <f t="shared" si="22"/>
        <v>-0.46871794871794875</v>
      </c>
    </row>
    <row r="730" spans="2:6">
      <c r="B730">
        <v>2008.6666666666699</v>
      </c>
      <c r="C730">
        <v>-1.55</v>
      </c>
      <c r="D730">
        <f t="shared" si="23"/>
        <v>-1.4784615384615383</v>
      </c>
      <c r="E730">
        <f t="shared" si="22"/>
        <v>-0.51666666666666672</v>
      </c>
      <c r="F730">
        <f t="shared" si="22"/>
        <v>-0.49282051282051276</v>
      </c>
    </row>
    <row r="731" spans="2:6">
      <c r="B731">
        <v>2008.75</v>
      </c>
      <c r="C731">
        <v>-1.76</v>
      </c>
      <c r="D731">
        <f t="shared" si="23"/>
        <v>-1.4292307692307691</v>
      </c>
      <c r="E731">
        <f t="shared" si="22"/>
        <v>-0.58666666666666667</v>
      </c>
      <c r="F731">
        <f t="shared" si="22"/>
        <v>-0.47641025641025636</v>
      </c>
    </row>
    <row r="732" spans="2:6">
      <c r="B732">
        <v>2008.8333333333301</v>
      </c>
      <c r="C732">
        <v>-1.25</v>
      </c>
      <c r="D732">
        <f t="shared" si="23"/>
        <v>-1.3476923076923073</v>
      </c>
      <c r="E732">
        <f t="shared" si="22"/>
        <v>-0.41666666666666669</v>
      </c>
      <c r="F732">
        <f t="shared" si="22"/>
        <v>-0.4492307692307691</v>
      </c>
    </row>
    <row r="733" spans="2:6">
      <c r="B733">
        <v>2008.9166666666699</v>
      </c>
      <c r="C733">
        <v>-0.87</v>
      </c>
      <c r="D733">
        <f t="shared" si="23"/>
        <v>-1.2853846153846153</v>
      </c>
      <c r="E733">
        <f t="shared" si="22"/>
        <v>-0.28999999999999998</v>
      </c>
      <c r="F733">
        <f t="shared" si="22"/>
        <v>-0.42846153846153845</v>
      </c>
    </row>
    <row r="734" spans="2:6">
      <c r="B734">
        <v>2009</v>
      </c>
      <c r="C734">
        <v>-1.4</v>
      </c>
      <c r="D734">
        <f t="shared" si="23"/>
        <v>-1.1500000000000001</v>
      </c>
      <c r="E734">
        <f t="shared" si="22"/>
        <v>-0.46666666666666662</v>
      </c>
      <c r="F734">
        <f t="shared" si="22"/>
        <v>-0.38333333333333336</v>
      </c>
    </row>
    <row r="735" spans="2:6">
      <c r="B735">
        <v>2009.0833333333301</v>
      </c>
      <c r="C735">
        <v>-1.55</v>
      </c>
      <c r="D735">
        <f t="shared" si="23"/>
        <v>-0.97923076923076935</v>
      </c>
      <c r="E735">
        <f t="shared" si="22"/>
        <v>-0.51666666666666672</v>
      </c>
      <c r="F735">
        <f t="shared" si="22"/>
        <v>-0.32641025641025645</v>
      </c>
    </row>
    <row r="736" spans="2:6">
      <c r="B736">
        <v>2009.1666666666699</v>
      </c>
      <c r="C736">
        <v>-1.59</v>
      </c>
      <c r="D736">
        <f t="shared" si="23"/>
        <v>-0.83923076923076934</v>
      </c>
      <c r="E736">
        <f t="shared" si="22"/>
        <v>-0.53</v>
      </c>
      <c r="F736">
        <f t="shared" si="22"/>
        <v>-0.27974358974358976</v>
      </c>
    </row>
    <row r="737" spans="2:6">
      <c r="B737">
        <v>2009.25</v>
      </c>
      <c r="C737">
        <v>-1.65</v>
      </c>
      <c r="D737">
        <f t="shared" si="23"/>
        <v>-0.73461538461538478</v>
      </c>
      <c r="E737">
        <f t="shared" si="22"/>
        <v>-0.54999999999999993</v>
      </c>
      <c r="F737">
        <f t="shared" si="22"/>
        <v>-0.24487179487179492</v>
      </c>
    </row>
    <row r="738" spans="2:6">
      <c r="B738">
        <v>2009.3333333333301</v>
      </c>
      <c r="C738">
        <v>-0.88</v>
      </c>
      <c r="D738">
        <f t="shared" si="23"/>
        <v>-0.63230769230769235</v>
      </c>
      <c r="E738">
        <f t="shared" si="22"/>
        <v>-0.29333333333333333</v>
      </c>
      <c r="F738">
        <f t="shared" si="22"/>
        <v>-0.21076923076923079</v>
      </c>
    </row>
    <row r="739" spans="2:6">
      <c r="B739">
        <v>2009.4166666666699</v>
      </c>
      <c r="C739">
        <v>-0.31</v>
      </c>
      <c r="D739">
        <f t="shared" si="23"/>
        <v>-0.50153846153846149</v>
      </c>
      <c r="E739">
        <f t="shared" si="22"/>
        <v>-0.10333333333333333</v>
      </c>
      <c r="F739">
        <f t="shared" si="22"/>
        <v>-0.16717948717948716</v>
      </c>
    </row>
    <row r="740" spans="2:6">
      <c r="B740">
        <v>2009.5</v>
      </c>
      <c r="C740">
        <v>-0.53</v>
      </c>
      <c r="D740">
        <f t="shared" si="23"/>
        <v>-0.33076923076923082</v>
      </c>
      <c r="E740">
        <f t="shared" si="22"/>
        <v>-0.17666666666666667</v>
      </c>
      <c r="F740">
        <f t="shared" si="22"/>
        <v>-0.11025641025641027</v>
      </c>
    </row>
    <row r="741" spans="2:6">
      <c r="B741">
        <v>2009.5833333333301</v>
      </c>
      <c r="C741">
        <v>0.09</v>
      </c>
      <c r="D741">
        <f t="shared" si="23"/>
        <v>-0.17769230769230773</v>
      </c>
      <c r="E741">
        <f t="shared" si="22"/>
        <v>0.03</v>
      </c>
      <c r="F741">
        <f t="shared" si="22"/>
        <v>-5.9230769230769247E-2</v>
      </c>
    </row>
    <row r="742" spans="2:6">
      <c r="B742">
        <v>2009.6666666666699</v>
      </c>
      <c r="C742">
        <v>0.52</v>
      </c>
      <c r="D742">
        <f t="shared" si="23"/>
        <v>4.6153846153846028E-3</v>
      </c>
      <c r="E742">
        <f t="shared" si="22"/>
        <v>0.17333333333333334</v>
      </c>
      <c r="F742">
        <f t="shared" si="22"/>
        <v>1.5384615384615343E-3</v>
      </c>
    </row>
    <row r="743" spans="2:6">
      <c r="B743">
        <v>2009.75</v>
      </c>
      <c r="C743">
        <v>0.27</v>
      </c>
      <c r="D743">
        <f t="shared" si="23"/>
        <v>0.17923076923076925</v>
      </c>
      <c r="E743">
        <f t="shared" si="22"/>
        <v>9.0000000000000011E-2</v>
      </c>
      <c r="F743">
        <f t="shared" si="22"/>
        <v>5.9743589743589752E-2</v>
      </c>
    </row>
    <row r="744" spans="2:6">
      <c r="B744">
        <v>2009.8333333333301</v>
      </c>
      <c r="C744">
        <v>-0.4</v>
      </c>
      <c r="D744">
        <f t="shared" si="23"/>
        <v>0.22999999999999998</v>
      </c>
      <c r="E744">
        <f t="shared" si="22"/>
        <v>-0.13333333333333333</v>
      </c>
      <c r="F744">
        <f t="shared" si="22"/>
        <v>7.6666666666666661E-2</v>
      </c>
    </row>
    <row r="745" spans="2:6">
      <c r="B745">
        <v>2009.9166666666699</v>
      </c>
      <c r="C745">
        <v>0.08</v>
      </c>
      <c r="D745">
        <f t="shared" si="23"/>
        <v>0.17307692307692302</v>
      </c>
      <c r="E745">
        <f t="shared" si="22"/>
        <v>2.6666666666666668E-2</v>
      </c>
      <c r="F745">
        <f t="shared" si="22"/>
        <v>5.7692307692307675E-2</v>
      </c>
    </row>
    <row r="746" spans="2:6">
      <c r="B746">
        <v>2010</v>
      </c>
      <c r="C746">
        <v>0.83</v>
      </c>
      <c r="D746">
        <f t="shared" si="23"/>
        <v>0.11615384615384611</v>
      </c>
      <c r="E746">
        <f t="shared" si="22"/>
        <v>0.27666666666666667</v>
      </c>
      <c r="F746">
        <f t="shared" si="22"/>
        <v>3.8717948717948703E-2</v>
      </c>
    </row>
    <row r="747" spans="2:6">
      <c r="B747">
        <v>2010.0833333333301</v>
      </c>
      <c r="C747">
        <v>0.82</v>
      </c>
      <c r="D747">
        <f t="shared" si="23"/>
        <v>-1.4615384615384662E-2</v>
      </c>
      <c r="E747">
        <f t="shared" si="22"/>
        <v>0.27333333333333332</v>
      </c>
      <c r="F747">
        <f t="shared" si="22"/>
        <v>-4.8717948717948876E-3</v>
      </c>
    </row>
    <row r="748" spans="2:6">
      <c r="B748">
        <v>2010.1666666666699</v>
      </c>
      <c r="C748">
        <v>0.44</v>
      </c>
      <c r="D748">
        <f t="shared" si="23"/>
        <v>-0.13615384615384618</v>
      </c>
      <c r="E748">
        <f t="shared" si="22"/>
        <v>0.14666666666666667</v>
      </c>
      <c r="F748">
        <f t="shared" si="22"/>
        <v>-4.5384615384615391E-2</v>
      </c>
    </row>
    <row r="749" spans="2:6">
      <c r="B749">
        <v>2010.25</v>
      </c>
      <c r="C749">
        <v>0.78</v>
      </c>
      <c r="D749">
        <f t="shared" si="23"/>
        <v>-0.22000000000000003</v>
      </c>
      <c r="E749">
        <f t="shared" si="22"/>
        <v>0.26</v>
      </c>
      <c r="F749">
        <f t="shared" si="22"/>
        <v>-7.3333333333333348E-2</v>
      </c>
    </row>
    <row r="750" spans="2:6">
      <c r="B750">
        <v>2010.3333333333301</v>
      </c>
      <c r="C750">
        <v>0.62</v>
      </c>
      <c r="D750">
        <f t="shared" si="23"/>
        <v>-0.28230769230769232</v>
      </c>
      <c r="E750">
        <f t="shared" si="22"/>
        <v>0.20666666666666667</v>
      </c>
      <c r="F750">
        <f t="shared" si="22"/>
        <v>-9.410256410256411E-2</v>
      </c>
    </row>
    <row r="751" spans="2:6">
      <c r="B751">
        <v>2010.4166666666699</v>
      </c>
      <c r="C751">
        <v>-0.22</v>
      </c>
      <c r="D751">
        <f t="shared" si="23"/>
        <v>-0.3592307692307693</v>
      </c>
      <c r="E751">
        <f t="shared" si="22"/>
        <v>-7.3333333333333334E-2</v>
      </c>
      <c r="F751">
        <f t="shared" si="22"/>
        <v>-0.11974358974358977</v>
      </c>
    </row>
    <row r="752" spans="2:6">
      <c r="B752">
        <v>2010.5</v>
      </c>
      <c r="C752">
        <v>-1.05</v>
      </c>
      <c r="D752">
        <f t="shared" si="23"/>
        <v>-0.4869230769230769</v>
      </c>
      <c r="E752">
        <f t="shared" si="22"/>
        <v>-0.35000000000000003</v>
      </c>
      <c r="F752">
        <f t="shared" si="22"/>
        <v>-0.16230769230769229</v>
      </c>
    </row>
    <row r="753" spans="2:6">
      <c r="B753">
        <v>2010.5833333333301</v>
      </c>
      <c r="C753">
        <v>-1.27</v>
      </c>
      <c r="D753">
        <f t="shared" si="23"/>
        <v>-0.60307692307692307</v>
      </c>
      <c r="E753">
        <f t="shared" si="22"/>
        <v>-0.42333333333333334</v>
      </c>
      <c r="F753">
        <f t="shared" si="22"/>
        <v>-0.20102564102564102</v>
      </c>
    </row>
    <row r="754" spans="2:6">
      <c r="B754">
        <v>2010.6666666666699</v>
      </c>
      <c r="C754">
        <v>-1.61</v>
      </c>
      <c r="D754">
        <f t="shared" si="23"/>
        <v>-0.66923076923076918</v>
      </c>
      <c r="E754">
        <f t="shared" si="22"/>
        <v>-0.53666666666666674</v>
      </c>
      <c r="F754">
        <f t="shared" si="22"/>
        <v>-0.22307692307692306</v>
      </c>
    </row>
    <row r="755" spans="2:6">
      <c r="B755">
        <v>2010.75</v>
      </c>
      <c r="C755">
        <v>-1.06</v>
      </c>
      <c r="D755">
        <f t="shared" si="23"/>
        <v>-0.75769230769230755</v>
      </c>
      <c r="E755">
        <f t="shared" si="22"/>
        <v>-0.35333333333333333</v>
      </c>
      <c r="F755">
        <f t="shared" si="22"/>
        <v>-0.2525641025641025</v>
      </c>
    </row>
    <row r="756" spans="2:6">
      <c r="B756">
        <v>2010.8333333333301</v>
      </c>
      <c r="C756">
        <v>-0.82</v>
      </c>
      <c r="D756">
        <f t="shared" si="23"/>
        <v>-0.8584615384615385</v>
      </c>
      <c r="E756">
        <f t="shared" si="22"/>
        <v>-0.27333333333333332</v>
      </c>
      <c r="F756">
        <f t="shared" si="22"/>
        <v>-0.28615384615384615</v>
      </c>
    </row>
    <row r="757" spans="2:6">
      <c r="B757">
        <v>2010.9166666666699</v>
      </c>
      <c r="C757">
        <v>-1.21</v>
      </c>
      <c r="D757">
        <f t="shared" si="23"/>
        <v>-0.98461538461538445</v>
      </c>
      <c r="E757">
        <f t="shared" si="22"/>
        <v>-0.40333333333333332</v>
      </c>
      <c r="F757">
        <f t="shared" si="22"/>
        <v>-0.32820512820512815</v>
      </c>
    </row>
    <row r="758" spans="2:6">
      <c r="B758">
        <v>2011</v>
      </c>
      <c r="C758">
        <v>-0.92</v>
      </c>
      <c r="D758">
        <f t="shared" si="23"/>
        <v>-1.0376923076923075</v>
      </c>
      <c r="E758">
        <f t="shared" si="22"/>
        <v>-0.3066666666666667</v>
      </c>
      <c r="F758">
        <f t="shared" si="22"/>
        <v>-0.34589743589743582</v>
      </c>
    </row>
    <row r="759" spans="2:6">
      <c r="B759">
        <v>2011.0833333333301</v>
      </c>
      <c r="C759">
        <v>-0.83</v>
      </c>
      <c r="D759">
        <f t="shared" si="23"/>
        <v>-1.0776923076923075</v>
      </c>
      <c r="E759">
        <f t="shared" si="22"/>
        <v>-0.27666666666666667</v>
      </c>
      <c r="F759">
        <f t="shared" si="22"/>
        <v>-0.35923076923076919</v>
      </c>
    </row>
    <row r="760" spans="2:6">
      <c r="B760">
        <v>2011.1666666666699</v>
      </c>
      <c r="C760">
        <v>-0.69</v>
      </c>
      <c r="D760">
        <f t="shared" si="23"/>
        <v>-1.0569230769230769</v>
      </c>
      <c r="E760">
        <f t="shared" si="22"/>
        <v>-0.22999999999999998</v>
      </c>
      <c r="F760">
        <f t="shared" si="22"/>
        <v>-0.35230769230769227</v>
      </c>
    </row>
    <row r="761" spans="2:6">
      <c r="B761">
        <v>2011.25</v>
      </c>
      <c r="C761">
        <v>-0.42</v>
      </c>
      <c r="D761">
        <f t="shared" si="23"/>
        <v>-1.1546153846153846</v>
      </c>
      <c r="E761">
        <f t="shared" si="22"/>
        <v>-0.13999999999999999</v>
      </c>
      <c r="F761">
        <f t="shared" si="22"/>
        <v>-0.38487179487179485</v>
      </c>
    </row>
    <row r="762" spans="2:6">
      <c r="B762">
        <v>2011.3333333333301</v>
      </c>
      <c r="C762">
        <v>-0.37</v>
      </c>
      <c r="D762">
        <f t="shared" si="23"/>
        <v>-1.2292307692307693</v>
      </c>
      <c r="E762">
        <f t="shared" si="22"/>
        <v>-0.12333333333333334</v>
      </c>
      <c r="F762">
        <f t="shared" si="22"/>
        <v>-0.40974358974358976</v>
      </c>
    </row>
    <row r="763" spans="2:6">
      <c r="B763">
        <v>2011.4166666666699</v>
      </c>
      <c r="C763">
        <v>-0.69</v>
      </c>
      <c r="D763">
        <f t="shared" si="23"/>
        <v>-1.2423076923076921</v>
      </c>
      <c r="E763">
        <f t="shared" si="22"/>
        <v>-0.22999999999999998</v>
      </c>
      <c r="F763">
        <f t="shared" si="22"/>
        <v>-0.41410256410256402</v>
      </c>
    </row>
    <row r="764" spans="2:6">
      <c r="B764">
        <v>2011.5</v>
      </c>
      <c r="C764">
        <v>-1.86</v>
      </c>
      <c r="D764">
        <f t="shared" si="23"/>
        <v>-1.236923076923077</v>
      </c>
      <c r="E764">
        <f t="shared" si="22"/>
        <v>-0.62</v>
      </c>
      <c r="F764">
        <f t="shared" si="22"/>
        <v>-0.41230769230769232</v>
      </c>
    </row>
    <row r="765" spans="2:6">
      <c r="B765">
        <v>2011.5833333333301</v>
      </c>
      <c r="C765">
        <v>-1.74</v>
      </c>
      <c r="D765">
        <f t="shared" si="23"/>
        <v>-1.2538461538461536</v>
      </c>
      <c r="E765">
        <f t="shared" si="22"/>
        <v>-0.57999999999999996</v>
      </c>
      <c r="F765">
        <f t="shared" si="22"/>
        <v>-0.41794871794871785</v>
      </c>
    </row>
    <row r="766" spans="2:6">
      <c r="B766">
        <v>2011.6666666666699</v>
      </c>
      <c r="C766">
        <v>-1.79</v>
      </c>
      <c r="D766">
        <f t="shared" si="23"/>
        <v>-1.2215384615384617</v>
      </c>
      <c r="E766">
        <f t="shared" si="22"/>
        <v>-0.59666666666666668</v>
      </c>
      <c r="F766">
        <f t="shared" si="22"/>
        <v>-0.40717948717948721</v>
      </c>
    </row>
    <row r="767" spans="2:6">
      <c r="B767">
        <v>2011.75</v>
      </c>
      <c r="C767">
        <v>-1.34</v>
      </c>
      <c r="D767">
        <f t="shared" si="23"/>
        <v>-1.286153846153846</v>
      </c>
      <c r="E767">
        <f t="shared" si="22"/>
        <v>-0.44666666666666671</v>
      </c>
      <c r="F767">
        <f t="shared" si="22"/>
        <v>-0.42871794871794866</v>
      </c>
    </row>
    <row r="768" spans="2:6">
      <c r="B768">
        <v>2011.8333333333301</v>
      </c>
      <c r="C768">
        <v>-2.33</v>
      </c>
      <c r="D768">
        <f t="shared" si="23"/>
        <v>-1.3246153846153845</v>
      </c>
      <c r="E768">
        <f t="shared" si="22"/>
        <v>-0.77666666666666673</v>
      </c>
      <c r="F768">
        <f t="shared" si="22"/>
        <v>-0.44153846153846149</v>
      </c>
    </row>
    <row r="769" spans="2:6">
      <c r="B769">
        <v>2011.9166666666699</v>
      </c>
      <c r="C769">
        <v>-1.79</v>
      </c>
      <c r="D769">
        <f t="shared" si="23"/>
        <v>-1.3884615384615384</v>
      </c>
      <c r="E769">
        <f t="shared" si="22"/>
        <v>-0.59666666666666668</v>
      </c>
      <c r="F769">
        <f t="shared" si="22"/>
        <v>-0.46282051282051279</v>
      </c>
    </row>
    <row r="770" spans="2:6">
      <c r="B770">
        <v>2012</v>
      </c>
      <c r="C770">
        <v>-1.38</v>
      </c>
      <c r="D770">
        <f t="shared" si="23"/>
        <v>-1.393846153846154</v>
      </c>
      <c r="E770">
        <f t="shared" si="22"/>
        <v>-0.45999999999999996</v>
      </c>
      <c r="F770">
        <f t="shared" si="22"/>
        <v>-0.46461538461538465</v>
      </c>
    </row>
    <row r="771" spans="2:6">
      <c r="B771">
        <v>2012.0833333333301</v>
      </c>
      <c r="C771">
        <v>-0.85</v>
      </c>
      <c r="D771">
        <f t="shared" si="23"/>
        <v>-1.43</v>
      </c>
      <c r="E771">
        <f t="shared" ref="E771:F834" si="24">C771/3</f>
        <v>-0.28333333333333333</v>
      </c>
      <c r="F771">
        <f t="shared" si="24"/>
        <v>-0.47666666666666663</v>
      </c>
    </row>
    <row r="772" spans="2:6">
      <c r="B772">
        <v>2012.1666666666699</v>
      </c>
      <c r="C772">
        <v>-1.05</v>
      </c>
      <c r="D772">
        <f t="shared" si="23"/>
        <v>-1.3530769230769228</v>
      </c>
      <c r="E772">
        <f t="shared" si="24"/>
        <v>-0.35000000000000003</v>
      </c>
      <c r="F772">
        <f t="shared" si="24"/>
        <v>-0.45102564102564097</v>
      </c>
    </row>
    <row r="773" spans="2:6">
      <c r="B773">
        <v>2012.25</v>
      </c>
      <c r="C773">
        <v>-0.27</v>
      </c>
      <c r="D773">
        <f t="shared" si="23"/>
        <v>-1.2953846153846151</v>
      </c>
      <c r="E773">
        <f t="shared" si="24"/>
        <v>-9.0000000000000011E-2</v>
      </c>
      <c r="F773">
        <f t="shared" si="24"/>
        <v>-0.43179487179487169</v>
      </c>
    </row>
    <row r="774" spans="2:6">
      <c r="B774">
        <v>2012.3333333333301</v>
      </c>
      <c r="C774">
        <v>-1.26</v>
      </c>
      <c r="D774">
        <f t="shared" si="23"/>
        <v>-1.1530769230769229</v>
      </c>
      <c r="E774">
        <f t="shared" si="24"/>
        <v>-0.42</v>
      </c>
      <c r="F774">
        <f t="shared" si="24"/>
        <v>-0.38435897435897431</v>
      </c>
    </row>
    <row r="775" spans="2:6">
      <c r="B775">
        <v>2012.4166666666699</v>
      </c>
      <c r="C775">
        <v>-0.87</v>
      </c>
      <c r="D775">
        <f t="shared" si="23"/>
        <v>-1.0253846153846153</v>
      </c>
      <c r="E775">
        <f t="shared" si="24"/>
        <v>-0.28999999999999998</v>
      </c>
      <c r="F775">
        <f t="shared" si="24"/>
        <v>-0.34179487179487178</v>
      </c>
    </row>
    <row r="776" spans="2:6">
      <c r="B776">
        <v>2012.5</v>
      </c>
      <c r="C776">
        <v>-1.52</v>
      </c>
      <c r="D776">
        <f t="shared" ref="D776:D839" si="25">AVERAGE(C771:C783)</f>
        <v>-0.95230769230769241</v>
      </c>
      <c r="E776">
        <f t="shared" si="24"/>
        <v>-0.50666666666666671</v>
      </c>
      <c r="F776">
        <f t="shared" si="24"/>
        <v>-0.31743589743589745</v>
      </c>
    </row>
    <row r="777" spans="2:6">
      <c r="B777">
        <v>2012.5833333333301</v>
      </c>
      <c r="C777">
        <v>-1.93</v>
      </c>
      <c r="D777">
        <f t="shared" si="25"/>
        <v>-0.93538461538461537</v>
      </c>
      <c r="E777">
        <f t="shared" si="24"/>
        <v>-0.64333333333333331</v>
      </c>
      <c r="F777">
        <f t="shared" si="24"/>
        <v>-0.31179487179487181</v>
      </c>
    </row>
    <row r="778" spans="2:6">
      <c r="B778">
        <v>2012.6666666666699</v>
      </c>
      <c r="C778">
        <v>-2.21</v>
      </c>
      <c r="D778">
        <f t="shared" si="25"/>
        <v>-0.86692307692307691</v>
      </c>
      <c r="E778">
        <f t="shared" si="24"/>
        <v>-0.73666666666666669</v>
      </c>
      <c r="F778">
        <f t="shared" si="24"/>
        <v>-0.28897435897435897</v>
      </c>
    </row>
    <row r="779" spans="2:6">
      <c r="B779">
        <v>2012.75</v>
      </c>
      <c r="C779">
        <v>-0.79</v>
      </c>
      <c r="D779">
        <f t="shared" si="25"/>
        <v>-0.84000000000000008</v>
      </c>
      <c r="E779">
        <f t="shared" si="24"/>
        <v>-0.26333333333333336</v>
      </c>
      <c r="F779">
        <f t="shared" si="24"/>
        <v>-0.28000000000000003</v>
      </c>
    </row>
    <row r="780" spans="2:6">
      <c r="B780">
        <v>2012.8333333333301</v>
      </c>
      <c r="C780">
        <v>-0.59</v>
      </c>
      <c r="D780">
        <f t="shared" si="25"/>
        <v>-0.80307692307692313</v>
      </c>
      <c r="E780">
        <f t="shared" si="24"/>
        <v>-0.19666666666666666</v>
      </c>
      <c r="F780">
        <f t="shared" si="24"/>
        <v>-0.26769230769230773</v>
      </c>
    </row>
    <row r="781" spans="2:6">
      <c r="B781">
        <v>2012.9166666666699</v>
      </c>
      <c r="C781">
        <v>-0.48</v>
      </c>
      <c r="D781">
        <f t="shared" si="25"/>
        <v>-0.8323076923076923</v>
      </c>
      <c r="E781">
        <f t="shared" si="24"/>
        <v>-0.16</v>
      </c>
      <c r="F781">
        <f t="shared" si="24"/>
        <v>-0.27743589743589742</v>
      </c>
    </row>
    <row r="782" spans="2:6">
      <c r="B782">
        <v>2013</v>
      </c>
      <c r="C782">
        <v>-0.13</v>
      </c>
      <c r="D782">
        <f t="shared" si="25"/>
        <v>-0.79538461538461536</v>
      </c>
      <c r="E782">
        <f t="shared" si="24"/>
        <v>-4.3333333333333335E-2</v>
      </c>
      <c r="F782">
        <f t="shared" si="24"/>
        <v>-0.26512820512820512</v>
      </c>
    </row>
    <row r="783" spans="2:6">
      <c r="B783">
        <v>2013.0833333333301</v>
      </c>
      <c r="C783">
        <v>-0.43</v>
      </c>
      <c r="D783">
        <f t="shared" si="25"/>
        <v>-0.68384615384615388</v>
      </c>
      <c r="E783">
        <f t="shared" si="24"/>
        <v>-0.14333333333333334</v>
      </c>
      <c r="F783">
        <f t="shared" si="24"/>
        <v>-0.22794871794871796</v>
      </c>
    </row>
    <row r="784" spans="2:6">
      <c r="B784">
        <v>2013.1666666666699</v>
      </c>
      <c r="C784">
        <v>-0.63</v>
      </c>
      <c r="D784">
        <f t="shared" si="25"/>
        <v>-0.5807692307692307</v>
      </c>
      <c r="E784">
        <f t="shared" si="24"/>
        <v>-0.21</v>
      </c>
      <c r="F784">
        <f t="shared" si="24"/>
        <v>-0.19358974358974357</v>
      </c>
    </row>
    <row r="785" spans="2:6">
      <c r="B785">
        <v>2013.25</v>
      </c>
      <c r="C785">
        <v>-0.16</v>
      </c>
      <c r="D785">
        <f t="shared" si="25"/>
        <v>-0.52846153846153854</v>
      </c>
      <c r="E785">
        <f t="shared" si="24"/>
        <v>-5.3333333333333337E-2</v>
      </c>
      <c r="F785">
        <f t="shared" si="24"/>
        <v>-0.17615384615384619</v>
      </c>
    </row>
    <row r="786" spans="2:6">
      <c r="B786">
        <v>2013.3333333333301</v>
      </c>
      <c r="C786">
        <v>0.08</v>
      </c>
      <c r="D786">
        <f t="shared" si="25"/>
        <v>-0.5146153846153847</v>
      </c>
      <c r="E786">
        <f t="shared" si="24"/>
        <v>2.6666666666666668E-2</v>
      </c>
      <c r="F786">
        <f t="shared" si="24"/>
        <v>-0.17153846153846156</v>
      </c>
    </row>
    <row r="787" spans="2:6">
      <c r="B787">
        <v>2013.4166666666699</v>
      </c>
      <c r="C787">
        <v>-0.78</v>
      </c>
      <c r="D787">
        <f t="shared" si="25"/>
        <v>-0.4546153846153847</v>
      </c>
      <c r="E787">
        <f t="shared" si="24"/>
        <v>-0.26</v>
      </c>
      <c r="F787">
        <f t="shared" si="24"/>
        <v>-0.15153846153846157</v>
      </c>
    </row>
    <row r="788" spans="2:6">
      <c r="B788">
        <v>2013.5</v>
      </c>
      <c r="C788">
        <v>-1.25</v>
      </c>
      <c r="D788">
        <f t="shared" si="25"/>
        <v>-0.41538461538461541</v>
      </c>
      <c r="E788">
        <f t="shared" si="24"/>
        <v>-0.41666666666666669</v>
      </c>
      <c r="F788">
        <f t="shared" si="24"/>
        <v>-0.13846153846153847</v>
      </c>
    </row>
    <row r="789" spans="2:6">
      <c r="B789">
        <v>2013.5833333333301</v>
      </c>
      <c r="C789">
        <v>-1.04</v>
      </c>
      <c r="D789">
        <f t="shared" si="25"/>
        <v>-0.30769230769230776</v>
      </c>
      <c r="E789">
        <f t="shared" si="24"/>
        <v>-0.34666666666666668</v>
      </c>
      <c r="F789">
        <f t="shared" si="24"/>
        <v>-0.10256410256410259</v>
      </c>
    </row>
    <row r="790" spans="2:6">
      <c r="B790">
        <v>2013.6666666666699</v>
      </c>
      <c r="C790">
        <v>-0.48</v>
      </c>
      <c r="D790">
        <f t="shared" si="25"/>
        <v>-0.17230769230769238</v>
      </c>
      <c r="E790">
        <f t="shared" si="24"/>
        <v>-0.16</v>
      </c>
      <c r="F790">
        <f t="shared" si="24"/>
        <v>-5.7435897435897464E-2</v>
      </c>
    </row>
    <row r="791" spans="2:6">
      <c r="B791">
        <v>2013.75</v>
      </c>
      <c r="C791">
        <v>-0.87</v>
      </c>
      <c r="D791">
        <f t="shared" si="25"/>
        <v>-2.153846153846161E-2</v>
      </c>
      <c r="E791">
        <f t="shared" si="24"/>
        <v>-0.28999999999999998</v>
      </c>
      <c r="F791">
        <f t="shared" si="24"/>
        <v>-7.1794871794872038E-3</v>
      </c>
    </row>
    <row r="792" spans="2:6">
      <c r="B792">
        <v>2013.8333333333301</v>
      </c>
      <c r="C792">
        <v>-0.11</v>
      </c>
      <c r="D792">
        <f t="shared" si="25"/>
        <v>3.5384615384615306E-2</v>
      </c>
      <c r="E792">
        <f t="shared" si="24"/>
        <v>-3.6666666666666667E-2</v>
      </c>
      <c r="F792">
        <f t="shared" si="24"/>
        <v>1.1794871794871769E-2</v>
      </c>
    </row>
    <row r="793" spans="2:6">
      <c r="B793">
        <v>2013.9166666666699</v>
      </c>
      <c r="C793">
        <v>-0.41</v>
      </c>
      <c r="D793">
        <f t="shared" si="25"/>
        <v>0.14923076923076917</v>
      </c>
      <c r="E793">
        <f t="shared" si="24"/>
        <v>-0.13666666666666666</v>
      </c>
      <c r="F793">
        <f t="shared" si="24"/>
        <v>4.9743589743589722E-2</v>
      </c>
    </row>
    <row r="794" spans="2:6">
      <c r="B794">
        <v>2014</v>
      </c>
      <c r="C794">
        <v>0.3</v>
      </c>
      <c r="D794">
        <f t="shared" si="25"/>
        <v>0.2969230769230769</v>
      </c>
      <c r="E794">
        <f t="shared" si="24"/>
        <v>9.9999999999999992E-2</v>
      </c>
      <c r="F794">
        <f t="shared" si="24"/>
        <v>9.8974358974358967E-2</v>
      </c>
    </row>
    <row r="795" spans="2:6">
      <c r="B795">
        <v>2014.0833333333301</v>
      </c>
      <c r="C795">
        <v>0.38</v>
      </c>
      <c r="D795">
        <f t="shared" si="25"/>
        <v>0.45999999999999996</v>
      </c>
      <c r="E795">
        <f t="shared" si="24"/>
        <v>0.12666666666666668</v>
      </c>
      <c r="F795">
        <f t="shared" si="24"/>
        <v>0.15333333333333332</v>
      </c>
    </row>
    <row r="796" spans="2:6">
      <c r="B796">
        <v>2014.1666666666699</v>
      </c>
      <c r="C796">
        <v>0.97</v>
      </c>
      <c r="D796">
        <f t="shared" si="25"/>
        <v>0.61153846153846159</v>
      </c>
      <c r="E796">
        <f t="shared" si="24"/>
        <v>0.32333333333333331</v>
      </c>
      <c r="F796">
        <f t="shared" si="24"/>
        <v>0.20384615384615387</v>
      </c>
    </row>
    <row r="797" spans="2:6">
      <c r="B797">
        <v>2014.25</v>
      </c>
      <c r="C797">
        <v>1.1299999999999999</v>
      </c>
      <c r="D797">
        <f t="shared" si="25"/>
        <v>0.8107692307692308</v>
      </c>
      <c r="E797">
        <f t="shared" si="24"/>
        <v>0.37666666666666665</v>
      </c>
      <c r="F797">
        <f t="shared" si="24"/>
        <v>0.27025641025641028</v>
      </c>
    </row>
    <row r="798" spans="2:6">
      <c r="B798">
        <v>2014.3333333333301</v>
      </c>
      <c r="C798">
        <v>1.8</v>
      </c>
      <c r="D798">
        <f t="shared" si="25"/>
        <v>1.0123076923076924</v>
      </c>
      <c r="E798">
        <f t="shared" si="24"/>
        <v>0.6</v>
      </c>
      <c r="F798">
        <f t="shared" si="24"/>
        <v>0.33743589743589747</v>
      </c>
    </row>
    <row r="799" spans="2:6">
      <c r="B799">
        <v>2014.4166666666699</v>
      </c>
      <c r="C799">
        <v>0.82</v>
      </c>
      <c r="D799">
        <f t="shared" si="25"/>
        <v>1.2323076923076923</v>
      </c>
      <c r="E799">
        <f t="shared" si="24"/>
        <v>0.27333333333333332</v>
      </c>
      <c r="F799">
        <f t="shared" si="24"/>
        <v>0.41076923076923078</v>
      </c>
    </row>
    <row r="800" spans="2:6">
      <c r="B800">
        <v>2014.5</v>
      </c>
      <c r="C800">
        <v>0.7</v>
      </c>
      <c r="D800">
        <f t="shared" si="25"/>
        <v>1.3861538461538463</v>
      </c>
      <c r="E800">
        <f t="shared" si="24"/>
        <v>0.23333333333333331</v>
      </c>
      <c r="F800">
        <f t="shared" si="24"/>
        <v>0.4620512820512821</v>
      </c>
    </row>
    <row r="801" spans="2:6">
      <c r="B801">
        <v>2014.5833333333301</v>
      </c>
      <c r="C801">
        <v>0.67</v>
      </c>
      <c r="D801">
        <f t="shared" si="25"/>
        <v>1.5107692307692309</v>
      </c>
      <c r="E801">
        <f t="shared" si="24"/>
        <v>0.22333333333333336</v>
      </c>
      <c r="F801">
        <f t="shared" si="24"/>
        <v>0.50358974358974362</v>
      </c>
    </row>
    <row r="802" spans="2:6">
      <c r="B802">
        <v>2014.6666666666699</v>
      </c>
      <c r="C802">
        <v>1.08</v>
      </c>
      <c r="D802">
        <f t="shared" si="25"/>
        <v>1.5469230769230771</v>
      </c>
      <c r="E802">
        <f t="shared" si="24"/>
        <v>0.36000000000000004</v>
      </c>
      <c r="F802">
        <f t="shared" si="24"/>
        <v>0.51564102564102565</v>
      </c>
    </row>
    <row r="803" spans="2:6">
      <c r="B803">
        <v>2014.75</v>
      </c>
      <c r="C803">
        <v>1.49</v>
      </c>
      <c r="D803">
        <f t="shared" si="25"/>
        <v>1.5523076923076926</v>
      </c>
      <c r="E803">
        <f t="shared" si="24"/>
        <v>0.49666666666666665</v>
      </c>
      <c r="F803">
        <f t="shared" si="24"/>
        <v>0.51743589743589757</v>
      </c>
    </row>
    <row r="804" spans="2:6">
      <c r="B804">
        <v>2014.8333333333301</v>
      </c>
      <c r="C804">
        <v>1.72</v>
      </c>
      <c r="D804">
        <f t="shared" si="25"/>
        <v>1.5323076923076921</v>
      </c>
      <c r="E804">
        <f t="shared" si="24"/>
        <v>0.57333333333333336</v>
      </c>
      <c r="F804">
        <f t="shared" si="24"/>
        <v>0.51076923076923075</v>
      </c>
    </row>
    <row r="805" spans="2:6">
      <c r="B805">
        <v>2014.9166666666699</v>
      </c>
      <c r="C805">
        <v>2.5099999999999998</v>
      </c>
      <c r="D805">
        <f t="shared" si="25"/>
        <v>1.610769230769231</v>
      </c>
      <c r="E805">
        <f t="shared" si="24"/>
        <v>0.83666666666666656</v>
      </c>
      <c r="F805">
        <f t="shared" si="24"/>
        <v>0.53692307692307695</v>
      </c>
    </row>
    <row r="806" spans="2:6">
      <c r="B806">
        <v>2015</v>
      </c>
      <c r="C806">
        <v>2.4500000000000002</v>
      </c>
      <c r="D806">
        <f t="shared" si="25"/>
        <v>1.6769230769230767</v>
      </c>
      <c r="E806">
        <f t="shared" si="24"/>
        <v>0.81666666666666676</v>
      </c>
      <c r="F806">
        <f t="shared" si="24"/>
        <v>0.55897435897435888</v>
      </c>
    </row>
    <row r="807" spans="2:6">
      <c r="B807">
        <v>2015.0833333333301</v>
      </c>
      <c r="C807">
        <v>2.2999999999999998</v>
      </c>
      <c r="D807">
        <f t="shared" si="25"/>
        <v>1.7746153846153847</v>
      </c>
      <c r="E807">
        <f t="shared" si="24"/>
        <v>0.76666666666666661</v>
      </c>
      <c r="F807">
        <f t="shared" si="24"/>
        <v>0.59153846153846157</v>
      </c>
    </row>
    <row r="808" spans="2:6">
      <c r="B808">
        <v>2015.1666666666699</v>
      </c>
      <c r="C808">
        <v>2</v>
      </c>
      <c r="D808">
        <f t="shared" si="25"/>
        <v>1.8046153846153845</v>
      </c>
      <c r="E808">
        <f t="shared" si="24"/>
        <v>0.66666666666666663</v>
      </c>
      <c r="F808">
        <f t="shared" si="24"/>
        <v>0.60153846153846147</v>
      </c>
    </row>
    <row r="809" spans="2:6">
      <c r="B809">
        <v>2015.25</v>
      </c>
      <c r="C809">
        <v>1.44</v>
      </c>
      <c r="D809">
        <f t="shared" si="25"/>
        <v>1.756153846153846</v>
      </c>
      <c r="E809">
        <f t="shared" si="24"/>
        <v>0.48</v>
      </c>
      <c r="F809">
        <f t="shared" si="24"/>
        <v>0.58538461538461528</v>
      </c>
    </row>
    <row r="810" spans="2:6">
      <c r="B810">
        <v>2015.3333333333301</v>
      </c>
      <c r="C810">
        <v>1.2</v>
      </c>
      <c r="D810">
        <f t="shared" si="25"/>
        <v>1.7015384615384614</v>
      </c>
      <c r="E810">
        <f t="shared" si="24"/>
        <v>0.39999999999999997</v>
      </c>
      <c r="F810">
        <f t="shared" si="24"/>
        <v>0.56717948717948719</v>
      </c>
    </row>
    <row r="811" spans="2:6">
      <c r="B811">
        <v>2015.4166666666699</v>
      </c>
      <c r="C811">
        <v>1.54</v>
      </c>
      <c r="D811">
        <f t="shared" si="25"/>
        <v>1.6261538461538463</v>
      </c>
      <c r="E811">
        <f t="shared" si="24"/>
        <v>0.51333333333333331</v>
      </c>
      <c r="F811">
        <f t="shared" si="24"/>
        <v>0.54205128205128206</v>
      </c>
    </row>
    <row r="812" spans="2:6">
      <c r="B812">
        <v>2015.5</v>
      </c>
      <c r="C812">
        <v>1.84</v>
      </c>
      <c r="D812">
        <f t="shared" si="25"/>
        <v>1.5723076923076926</v>
      </c>
      <c r="E812">
        <f t="shared" si="24"/>
        <v>0.6133333333333334</v>
      </c>
      <c r="F812">
        <f t="shared" si="24"/>
        <v>0.52410256410256417</v>
      </c>
    </row>
    <row r="813" spans="2:6">
      <c r="B813">
        <v>2015.5833333333301</v>
      </c>
      <c r="C813">
        <v>1.56</v>
      </c>
      <c r="D813">
        <f t="shared" si="25"/>
        <v>1.5799999999999998</v>
      </c>
      <c r="E813">
        <f t="shared" si="24"/>
        <v>0.52</v>
      </c>
      <c r="F813">
        <f t="shared" si="24"/>
        <v>0.52666666666666662</v>
      </c>
    </row>
    <row r="814" spans="2:6">
      <c r="B814">
        <v>2015.6666666666699</v>
      </c>
      <c r="C814">
        <v>1.94</v>
      </c>
      <c r="D814">
        <f t="shared" si="25"/>
        <v>1.6276923076923078</v>
      </c>
      <c r="E814">
        <f t="shared" si="24"/>
        <v>0.64666666666666661</v>
      </c>
      <c r="F814">
        <f t="shared" si="24"/>
        <v>0.54256410256410259</v>
      </c>
    </row>
    <row r="815" spans="2:6">
      <c r="B815">
        <v>2015.75</v>
      </c>
      <c r="C815">
        <v>1.47</v>
      </c>
      <c r="D815">
        <f t="shared" si="25"/>
        <v>1.6976923076923076</v>
      </c>
      <c r="E815">
        <f t="shared" si="24"/>
        <v>0.49</v>
      </c>
      <c r="F815">
        <f t="shared" si="24"/>
        <v>0.56589743589743591</v>
      </c>
    </row>
    <row r="816" spans="2:6">
      <c r="B816">
        <v>2015.8333333333301</v>
      </c>
      <c r="C816">
        <v>0.86</v>
      </c>
      <c r="D816">
        <f t="shared" si="25"/>
        <v>1.7615384615384617</v>
      </c>
      <c r="E816">
        <f t="shared" si="24"/>
        <v>0.28666666666666668</v>
      </c>
      <c r="F816">
        <f t="shared" si="24"/>
        <v>0.5871794871794872</v>
      </c>
    </row>
    <row r="817" spans="2:6">
      <c r="B817">
        <v>2015.9166666666699</v>
      </c>
      <c r="C817">
        <v>1.01</v>
      </c>
      <c r="D817">
        <f t="shared" si="25"/>
        <v>1.7392307692307694</v>
      </c>
      <c r="E817">
        <f t="shared" si="24"/>
        <v>0.33666666666666667</v>
      </c>
      <c r="F817">
        <f t="shared" si="24"/>
        <v>0.57974358974358975</v>
      </c>
    </row>
    <row r="818" spans="2:6">
      <c r="B818">
        <v>2016</v>
      </c>
      <c r="C818">
        <v>1.53</v>
      </c>
      <c r="D818">
        <f t="shared" si="25"/>
        <v>1.637692307692308</v>
      </c>
      <c r="E818">
        <f t="shared" si="24"/>
        <v>0.51</v>
      </c>
      <c r="F818">
        <f t="shared" si="24"/>
        <v>0.545897435897436</v>
      </c>
    </row>
    <row r="819" spans="2:6">
      <c r="B819">
        <v>2016.0833333333301</v>
      </c>
      <c r="C819">
        <v>1.75</v>
      </c>
      <c r="D819">
        <f t="shared" si="25"/>
        <v>1.5523076923076924</v>
      </c>
      <c r="E819">
        <f t="shared" si="24"/>
        <v>0.58333333333333337</v>
      </c>
      <c r="F819">
        <f t="shared" si="24"/>
        <v>0.51743589743589746</v>
      </c>
    </row>
    <row r="820" spans="2:6">
      <c r="B820">
        <v>2016.1666666666699</v>
      </c>
      <c r="C820">
        <v>2.4</v>
      </c>
      <c r="D820">
        <f t="shared" si="25"/>
        <v>1.4461538461538459</v>
      </c>
      <c r="E820">
        <f t="shared" si="24"/>
        <v>0.79999999999999993</v>
      </c>
      <c r="F820">
        <f t="shared" si="24"/>
        <v>0.48205128205128195</v>
      </c>
    </row>
    <row r="821" spans="2:6">
      <c r="B821">
        <v>2016.25</v>
      </c>
      <c r="C821">
        <v>2.62</v>
      </c>
      <c r="D821">
        <f t="shared" si="25"/>
        <v>1.4776923076923074</v>
      </c>
      <c r="E821">
        <f t="shared" si="24"/>
        <v>0.87333333333333341</v>
      </c>
      <c r="F821">
        <f t="shared" si="24"/>
        <v>0.49256410256410249</v>
      </c>
    </row>
    <row r="822" spans="2:6">
      <c r="B822">
        <v>2016.3333333333301</v>
      </c>
      <c r="C822">
        <v>2.35</v>
      </c>
      <c r="D822">
        <f t="shared" si="25"/>
        <v>1.5015384615384613</v>
      </c>
      <c r="E822">
        <f t="shared" si="24"/>
        <v>0.78333333333333333</v>
      </c>
      <c r="F822">
        <f t="shared" si="24"/>
        <v>0.50051282051282042</v>
      </c>
    </row>
    <row r="823" spans="2:6">
      <c r="B823">
        <v>2016.4166666666699</v>
      </c>
      <c r="C823">
        <v>2.0299999999999998</v>
      </c>
      <c r="D823">
        <f t="shared" si="25"/>
        <v>1.483076923076923</v>
      </c>
      <c r="E823">
        <f t="shared" si="24"/>
        <v>0.67666666666666664</v>
      </c>
      <c r="F823">
        <f t="shared" si="24"/>
        <v>0.4943589743589743</v>
      </c>
    </row>
    <row r="824" spans="2:6">
      <c r="B824">
        <v>2016.5</v>
      </c>
      <c r="C824">
        <v>1.25</v>
      </c>
      <c r="D824">
        <f t="shared" si="25"/>
        <v>1.4192307692307689</v>
      </c>
      <c r="E824">
        <f t="shared" si="24"/>
        <v>0.41666666666666669</v>
      </c>
      <c r="F824">
        <f t="shared" si="24"/>
        <v>0.47307692307692295</v>
      </c>
    </row>
    <row r="825" spans="2:6">
      <c r="B825">
        <v>2016.5833333333301</v>
      </c>
      <c r="C825">
        <v>0.52</v>
      </c>
      <c r="D825">
        <f t="shared" si="25"/>
        <v>1.3415384615384613</v>
      </c>
      <c r="E825">
        <f t="shared" si="24"/>
        <v>0.17333333333333334</v>
      </c>
      <c r="F825">
        <f t="shared" si="24"/>
        <v>0.44717948717948713</v>
      </c>
    </row>
    <row r="826" spans="2:6">
      <c r="B826">
        <v>2016.6666666666699</v>
      </c>
      <c r="C826">
        <v>0.45</v>
      </c>
      <c r="D826">
        <f t="shared" si="25"/>
        <v>1.2430769230769232</v>
      </c>
      <c r="E826">
        <f t="shared" si="24"/>
        <v>0.15</v>
      </c>
      <c r="F826">
        <f t="shared" si="24"/>
        <v>0.4143589743589744</v>
      </c>
    </row>
    <row r="827" spans="2:6">
      <c r="B827">
        <v>2016.75</v>
      </c>
      <c r="C827">
        <v>0.56000000000000005</v>
      </c>
      <c r="D827">
        <f t="shared" si="25"/>
        <v>1.1092307692307692</v>
      </c>
      <c r="E827">
        <f t="shared" si="24"/>
        <v>0.18666666666666668</v>
      </c>
      <c r="F827">
        <f t="shared" si="24"/>
        <v>0.36974358974358973</v>
      </c>
    </row>
    <row r="828" spans="2:6">
      <c r="B828">
        <v>2016.8333333333301</v>
      </c>
      <c r="C828">
        <v>1.88</v>
      </c>
      <c r="D828">
        <f t="shared" si="25"/>
        <v>0.98923076923076947</v>
      </c>
      <c r="E828">
        <f t="shared" si="24"/>
        <v>0.62666666666666659</v>
      </c>
      <c r="F828">
        <f t="shared" si="24"/>
        <v>0.3297435897435898</v>
      </c>
    </row>
    <row r="829" spans="2:6">
      <c r="B829">
        <v>2016.9166666666699</v>
      </c>
      <c r="C829">
        <v>1.17</v>
      </c>
      <c r="D829">
        <f t="shared" si="25"/>
        <v>0.84076923076923094</v>
      </c>
      <c r="E829">
        <f t="shared" si="24"/>
        <v>0.38999999999999996</v>
      </c>
      <c r="F829">
        <f t="shared" si="24"/>
        <v>0.28025641025641029</v>
      </c>
    </row>
    <row r="830" spans="2:6">
      <c r="B830">
        <v>2017</v>
      </c>
      <c r="C830">
        <v>0.77</v>
      </c>
      <c r="D830">
        <f t="shared" si="25"/>
        <v>0.7515384615384616</v>
      </c>
      <c r="E830">
        <f t="shared" si="24"/>
        <v>0.25666666666666665</v>
      </c>
      <c r="F830">
        <f t="shared" si="24"/>
        <v>0.25051282051282053</v>
      </c>
    </row>
    <row r="831" spans="2:6">
      <c r="B831">
        <v>2017.0833333333301</v>
      </c>
      <c r="C831">
        <v>0.7</v>
      </c>
      <c r="D831">
        <f t="shared" si="25"/>
        <v>0.73615384615384627</v>
      </c>
      <c r="E831">
        <f t="shared" si="24"/>
        <v>0.23333333333333331</v>
      </c>
      <c r="F831">
        <f t="shared" si="24"/>
        <v>0.24538461538461542</v>
      </c>
    </row>
    <row r="832" spans="2:6">
      <c r="B832">
        <v>2017.1666666666699</v>
      </c>
      <c r="C832">
        <v>0.74</v>
      </c>
      <c r="D832">
        <f t="shared" si="25"/>
        <v>0.70538461538461539</v>
      </c>
      <c r="E832">
        <f t="shared" si="24"/>
        <v>0.24666666666666667</v>
      </c>
      <c r="F832">
        <f t="shared" si="24"/>
        <v>0.23512820512820512</v>
      </c>
    </row>
    <row r="833" spans="2:6">
      <c r="B833">
        <v>2017.25</v>
      </c>
      <c r="C833">
        <v>1.1200000000000001</v>
      </c>
      <c r="D833">
        <f t="shared" si="25"/>
        <v>0.67384615384615398</v>
      </c>
      <c r="E833">
        <f t="shared" si="24"/>
        <v>0.37333333333333335</v>
      </c>
      <c r="F833">
        <f t="shared" si="24"/>
        <v>0.22461538461538466</v>
      </c>
    </row>
    <row r="834" spans="2:6">
      <c r="B834">
        <v>2017.3333333333301</v>
      </c>
      <c r="C834">
        <v>0.88</v>
      </c>
      <c r="D834">
        <f t="shared" si="25"/>
        <v>0.56769230769230772</v>
      </c>
      <c r="E834">
        <f t="shared" si="24"/>
        <v>0.29333333333333333</v>
      </c>
      <c r="F834">
        <f t="shared" si="24"/>
        <v>0.18923076923076923</v>
      </c>
    </row>
    <row r="835" spans="2:6">
      <c r="B835">
        <v>2017.4166666666699</v>
      </c>
      <c r="C835">
        <v>0.79</v>
      </c>
      <c r="D835">
        <f t="shared" si="25"/>
        <v>0.53153846153846152</v>
      </c>
      <c r="E835">
        <f t="shared" ref="E835:F850" si="26">C835/3</f>
        <v>0.26333333333333336</v>
      </c>
      <c r="F835">
        <f t="shared" si="26"/>
        <v>0.17717948717948717</v>
      </c>
    </row>
    <row r="836" spans="2:6">
      <c r="B836">
        <v>2017.5</v>
      </c>
      <c r="C836">
        <v>0.1</v>
      </c>
      <c r="D836">
        <f t="shared" si="25"/>
        <v>0.50076923076923086</v>
      </c>
      <c r="E836">
        <f t="shared" si="26"/>
        <v>3.3333333333333333E-2</v>
      </c>
      <c r="F836">
        <f t="shared" si="26"/>
        <v>0.16692307692307695</v>
      </c>
    </row>
    <row r="837" spans="2:6">
      <c r="B837">
        <v>2017.5833333333301</v>
      </c>
      <c r="C837">
        <v>0.09</v>
      </c>
      <c r="D837">
        <f t="shared" si="25"/>
        <v>0.44307692307692315</v>
      </c>
      <c r="E837">
        <f t="shared" si="26"/>
        <v>0.03</v>
      </c>
      <c r="F837">
        <f t="shared" si="26"/>
        <v>0.14769230769230771</v>
      </c>
    </row>
    <row r="838" spans="2:6">
      <c r="B838">
        <v>2017.6666666666699</v>
      </c>
      <c r="C838">
        <v>0.32</v>
      </c>
      <c r="D838">
        <f t="shared" si="25"/>
        <v>0.39461538461538459</v>
      </c>
      <c r="E838">
        <f t="shared" si="26"/>
        <v>0.10666666666666667</v>
      </c>
      <c r="F838">
        <f t="shared" si="26"/>
        <v>0.13153846153846152</v>
      </c>
    </row>
    <row r="839" spans="2:6">
      <c r="B839">
        <v>2017.75</v>
      </c>
      <c r="C839">
        <v>0.05</v>
      </c>
      <c r="D839">
        <f t="shared" si="25"/>
        <v>0.31692307692307697</v>
      </c>
      <c r="E839">
        <f t="shared" si="26"/>
        <v>1.6666666666666666E-2</v>
      </c>
      <c r="F839">
        <f t="shared" si="26"/>
        <v>0.10564102564102566</v>
      </c>
    </row>
    <row r="840" spans="2:6">
      <c r="B840">
        <v>2017.8333333333301</v>
      </c>
      <c r="C840">
        <v>0.15</v>
      </c>
      <c r="D840">
        <f t="shared" ref="D840:D844" si="27">AVERAGE(C835:C847)</f>
        <v>0.24615384615384617</v>
      </c>
      <c r="E840">
        <f t="shared" si="26"/>
        <v>4.9999999999999996E-2</v>
      </c>
      <c r="F840">
        <f t="shared" si="26"/>
        <v>8.2051282051282051E-2</v>
      </c>
    </row>
    <row r="841" spans="2:6">
      <c r="B841">
        <v>2017.9166666666699</v>
      </c>
      <c r="C841">
        <v>0.5</v>
      </c>
      <c r="D841">
        <f t="shared" si="27"/>
        <v>0.19384615384615381</v>
      </c>
      <c r="E841">
        <f t="shared" si="26"/>
        <v>0.16666666666666666</v>
      </c>
      <c r="F841">
        <f t="shared" si="26"/>
        <v>6.4615384615384602E-2</v>
      </c>
    </row>
    <row r="842" spans="2:6">
      <c r="B842">
        <v>2018</v>
      </c>
      <c r="C842">
        <v>0.7</v>
      </c>
      <c r="D842">
        <f t="shared" si="27"/>
        <v>0.19999999999999998</v>
      </c>
      <c r="E842">
        <f t="shared" si="26"/>
        <v>0.23333333333333331</v>
      </c>
      <c r="F842">
        <f t="shared" si="26"/>
        <v>6.6666666666666666E-2</v>
      </c>
    </row>
    <row r="843" spans="2:6">
      <c r="B843">
        <v>2018.0833333333301</v>
      </c>
      <c r="C843">
        <v>0.37</v>
      </c>
      <c r="D843">
        <f t="shared" si="27"/>
        <v>0.19999999999999998</v>
      </c>
      <c r="E843">
        <f t="shared" si="26"/>
        <v>0.12333333333333334</v>
      </c>
      <c r="F843">
        <f t="shared" si="26"/>
        <v>6.6666666666666666E-2</v>
      </c>
    </row>
    <row r="844" spans="2:6">
      <c r="B844">
        <v>2018.1666666666699</v>
      </c>
      <c r="C844">
        <v>-0.05</v>
      </c>
      <c r="D844">
        <f t="shared" si="27"/>
        <v>0.19000000000000003</v>
      </c>
      <c r="E844">
        <f t="shared" si="26"/>
        <v>-1.6666666666666666E-2</v>
      </c>
      <c r="F844">
        <f t="shared" si="26"/>
        <v>6.3333333333333339E-2</v>
      </c>
    </row>
    <row r="845" spans="2:6">
      <c r="B845">
        <v>2018.25</v>
      </c>
      <c r="C845">
        <v>0.11</v>
      </c>
      <c r="E845">
        <f t="shared" si="26"/>
        <v>3.6666666666666667E-2</v>
      </c>
    </row>
    <row r="846" spans="2:6">
      <c r="B846">
        <v>2018.3333333333301</v>
      </c>
      <c r="C846">
        <v>0.11</v>
      </c>
      <c r="E846">
        <f t="shared" si="26"/>
        <v>3.6666666666666667E-2</v>
      </c>
    </row>
    <row r="847" spans="2:6">
      <c r="B847">
        <v>2018.4166666666699</v>
      </c>
      <c r="C847">
        <v>-0.04</v>
      </c>
      <c r="E847">
        <f t="shared" si="26"/>
        <v>-1.3333333333333334E-2</v>
      </c>
    </row>
    <row r="848" spans="2:6">
      <c r="B848">
        <v>2018.5</v>
      </c>
      <c r="C848">
        <v>0.11</v>
      </c>
      <c r="E848">
        <f t="shared" si="26"/>
        <v>3.6666666666666667E-2</v>
      </c>
    </row>
    <row r="849" spans="2:5">
      <c r="B849">
        <v>2018.5833333333301</v>
      </c>
      <c r="C849">
        <v>0.18</v>
      </c>
      <c r="E849">
        <f t="shared" si="26"/>
        <v>0.06</v>
      </c>
    </row>
    <row r="850" spans="2:5">
      <c r="B850">
        <v>2018.6666666666699</v>
      </c>
      <c r="C850">
        <v>0.09</v>
      </c>
      <c r="E850">
        <f t="shared" si="26"/>
        <v>0.03</v>
      </c>
    </row>
    <row r="851" spans="2:5">
      <c r="B851">
        <v>2018.75</v>
      </c>
    </row>
    <row r="852" spans="2:5">
      <c r="B852">
        <v>2018.8333333333301</v>
      </c>
    </row>
    <row r="853" spans="2:5">
      <c r="B853">
        <v>2018.9166666666699</v>
      </c>
    </row>
    <row r="854" spans="2:5">
      <c r="B854">
        <v>2019</v>
      </c>
    </row>
    <row r="855" spans="2:5">
      <c r="B855">
        <v>2019.0833333333301</v>
      </c>
    </row>
    <row r="856" spans="2:5">
      <c r="B856">
        <v>2019.1666666666699</v>
      </c>
    </row>
    <row r="857" spans="2:5">
      <c r="B857">
        <v>2019.25</v>
      </c>
    </row>
    <row r="858" spans="2:5">
      <c r="B858">
        <v>2019.3333333333301</v>
      </c>
    </row>
    <row r="859" spans="2:5">
      <c r="B859">
        <v>2019.4166666666699</v>
      </c>
    </row>
    <row r="860" spans="2:5">
      <c r="B860">
        <v>2019.5</v>
      </c>
    </row>
    <row r="861" spans="2:5">
      <c r="B861">
        <v>2019.5833333333301</v>
      </c>
    </row>
    <row r="862" spans="2:5">
      <c r="B862">
        <v>2019.6666666666699</v>
      </c>
    </row>
    <row r="863" spans="2:5">
      <c r="B863">
        <v>2019.75</v>
      </c>
    </row>
    <row r="864" spans="2:5">
      <c r="B864">
        <v>2019.8333333333301</v>
      </c>
    </row>
    <row r="865" spans="2:2">
      <c r="B865">
        <v>2019.9166666666699</v>
      </c>
    </row>
    <row r="866" spans="2:2">
      <c r="B866">
        <v>2020</v>
      </c>
    </row>
    <row r="867" spans="2:2">
      <c r="B867">
        <v>2020.0833333333301</v>
      </c>
    </row>
    <row r="868" spans="2:2">
      <c r="B868">
        <v>2020.1666666666699</v>
      </c>
    </row>
    <row r="869" spans="2:2">
      <c r="B869">
        <v>2020.25</v>
      </c>
    </row>
    <row r="870" spans="2:2">
      <c r="B870">
        <v>2020.3333333333301</v>
      </c>
    </row>
    <row r="871" spans="2:2">
      <c r="B871">
        <v>2020.4166666666699</v>
      </c>
    </row>
    <row r="872" spans="2:2">
      <c r="B872">
        <v>2020.5</v>
      </c>
    </row>
    <row r="873" spans="2:2">
      <c r="B873">
        <v>2020.5833333333301</v>
      </c>
    </row>
    <row r="874" spans="2:2">
      <c r="B874">
        <v>2020.6666666666699</v>
      </c>
    </row>
    <row r="875" spans="2:2">
      <c r="B875">
        <v>2020.75</v>
      </c>
    </row>
    <row r="876" spans="2:2">
      <c r="B876">
        <v>2020.8333333333301</v>
      </c>
    </row>
    <row r="877" spans="2:2">
      <c r="B877">
        <v>2020.9166666666699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7</vt:i4>
      </vt:variant>
    </vt:vector>
  </HeadingPairs>
  <TitlesOfParts>
    <vt:vector size="11" baseType="lpstr">
      <vt:lpstr>AMO-TSI-Temp-Data</vt:lpstr>
      <vt:lpstr>NOAA-AMO-Raw</vt:lpstr>
      <vt:lpstr>NOAA-AMO-Raw2</vt:lpstr>
      <vt:lpstr>NOAA-PDO-Raw</vt:lpstr>
      <vt:lpstr>Complicated - PDO</vt:lpstr>
      <vt:lpstr>Complicated</vt:lpstr>
      <vt:lpstr>Moving Averages</vt:lpstr>
      <vt:lpstr>Moving Averages - PDO</vt:lpstr>
      <vt:lpstr>Model Results</vt:lpstr>
      <vt:lpstr>Merged Temperatures</vt:lpstr>
      <vt:lpstr>PDO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dc:creator>
  <cp:lastModifiedBy>Ronald Davison</cp:lastModifiedBy>
  <cp:lastPrinted>2018-12-16T18:06:45Z</cp:lastPrinted>
  <dcterms:created xsi:type="dcterms:W3CDTF">2018-12-12T22:22:29Z</dcterms:created>
  <dcterms:modified xsi:type="dcterms:W3CDTF">2021-10-11T04:21:16Z</dcterms:modified>
</cp:coreProperties>
</file>